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\"/>
    </mc:Choice>
  </mc:AlternateContent>
  <xr:revisionPtr revIDLastSave="0" documentId="13_ncr:1_{B6F17288-EC2C-4A24-8844-070B4C486671}" xr6:coauthVersionLast="36" xr6:coauthVersionMax="36" xr10:uidLastSave="{00000000-0000-0000-0000-000000000000}"/>
  <bookViews>
    <workbookView xWindow="0" yWindow="0" windowWidth="28800" windowHeight="11400" tabRatio="724" xr2:uid="{00000000-000D-0000-FFFF-FFFF00000000}"/>
  </bookViews>
  <sheets>
    <sheet name="M046(8-1)-完成" sheetId="16" r:id="rId1"/>
    <sheet name="M047(8-2)-完成" sheetId="17" r:id="rId2"/>
    <sheet name="M048(8-3)-完成" sheetId="18" r:id="rId3"/>
    <sheet name="M049(8-4)-完成" sheetId="7" r:id="rId4"/>
    <sheet name="M050(8-5)-完成" sheetId="14" r:id="rId5"/>
    <sheet name="M051(8-6)-完成" sheetId="9" r:id="rId6"/>
    <sheet name="M052(8-7)-完成" sheetId="15" r:id="rId7"/>
    <sheet name="M053(8-8)-完成" sheetId="19" r:id="rId8"/>
  </sheets>
  <definedNames>
    <definedName name="_xlnm.Print_Area" localSheetId="1">'M047(8-2)-完成'!$A$1:$Z$57</definedName>
    <definedName name="_xlnm.Print_Area" localSheetId="2">'M048(8-3)-完成'!$A$1:$Z$58</definedName>
    <definedName name="_xlnm.Print_Area" localSheetId="3">'M049(8-4)-完成'!$A$1:$AA$31</definedName>
    <definedName name="_xlnm.Print_Area" localSheetId="4">'M050(8-5)-完成'!$A$1:$AA$31</definedName>
    <definedName name="_xlnm.Print_Area" localSheetId="7">'M053(8-8)-完成'!$A$1:$AF$55</definedName>
  </definedNames>
  <calcPr calcId="191029"/>
</workbook>
</file>

<file path=xl/calcChain.xml><?xml version="1.0" encoding="utf-8"?>
<calcChain xmlns="http://schemas.openxmlformats.org/spreadsheetml/2006/main">
  <c r="B8" i="19" l="1"/>
  <c r="B6" i="19"/>
  <c r="D5" i="17" l="1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U5" i="17"/>
  <c r="V5" i="17"/>
  <c r="W5" i="17"/>
  <c r="X5" i="17"/>
  <c r="Y5" i="17"/>
  <c r="Z5" i="17"/>
  <c r="C6" i="16" l="1"/>
  <c r="AA44" i="16" l="1"/>
  <c r="B27" i="15"/>
  <c r="AA5" i="7"/>
  <c r="B24" i="7"/>
  <c r="B28" i="7"/>
  <c r="B25" i="7"/>
  <c r="B23" i="7"/>
  <c r="B21" i="7"/>
  <c r="B19" i="7"/>
  <c r="B17" i="7"/>
  <c r="B15" i="7"/>
  <c r="B13" i="7"/>
  <c r="B11" i="7"/>
  <c r="Q47" i="16"/>
  <c r="N16" i="16"/>
  <c r="I23" i="16"/>
  <c r="E16" i="16"/>
  <c r="AA7" i="16"/>
  <c r="AA12" i="16"/>
  <c r="AA13" i="16"/>
  <c r="AA16" i="16"/>
  <c r="AA21" i="16"/>
  <c r="AA24" i="16"/>
  <c r="AA26" i="16"/>
  <c r="AA28" i="16"/>
  <c r="AA34" i="16"/>
  <c r="AA36" i="16"/>
  <c r="AA38" i="16"/>
  <c r="AA46" i="16"/>
  <c r="B23" i="19"/>
  <c r="W5" i="18"/>
  <c r="AA17" i="16"/>
  <c r="R4" i="19"/>
  <c r="B25" i="19"/>
  <c r="E11" i="16"/>
  <c r="B22" i="19"/>
  <c r="Q4" i="19"/>
  <c r="B26" i="19"/>
  <c r="H4" i="19"/>
  <c r="K4" i="15"/>
  <c r="G4" i="15"/>
  <c r="E4" i="15"/>
  <c r="B7" i="15"/>
  <c r="B20" i="15"/>
  <c r="Y4" i="15"/>
  <c r="S4" i="15"/>
  <c r="B22" i="15"/>
  <c r="R4" i="15"/>
  <c r="M4" i="15"/>
  <c r="O4" i="15"/>
  <c r="X4" i="15"/>
  <c r="N4" i="15"/>
  <c r="T4" i="15"/>
  <c r="B16" i="15"/>
  <c r="I4" i="15"/>
  <c r="B11" i="15"/>
  <c r="U4" i="15"/>
  <c r="B18" i="15"/>
  <c r="B9" i="15"/>
  <c r="B8" i="15"/>
  <c r="B13" i="15"/>
  <c r="B6" i="15"/>
  <c r="W4" i="15"/>
  <c r="Q4" i="15"/>
  <c r="B15" i="15"/>
  <c r="Z4" i="15"/>
  <c r="D4" i="15"/>
  <c r="AA4" i="15"/>
  <c r="B26" i="15"/>
  <c r="B24" i="15"/>
  <c r="L4" i="15"/>
  <c r="P4" i="15"/>
  <c r="V4" i="15"/>
  <c r="B14" i="15"/>
  <c r="B21" i="15"/>
  <c r="F4" i="15"/>
  <c r="H4" i="15"/>
  <c r="J4" i="15"/>
  <c r="B10" i="15"/>
  <c r="B12" i="15"/>
  <c r="B17" i="15"/>
  <c r="B19" i="15"/>
  <c r="B23" i="15"/>
  <c r="U4" i="9"/>
  <c r="B27" i="14"/>
  <c r="O5" i="14"/>
  <c r="B11" i="14"/>
  <c r="B9" i="14"/>
  <c r="K5" i="14"/>
  <c r="B24" i="14"/>
  <c r="N5" i="14"/>
  <c r="U5" i="14"/>
  <c r="X5" i="14"/>
  <c r="B17" i="14"/>
  <c r="AA5" i="14"/>
  <c r="H5" i="14"/>
  <c r="B10" i="14"/>
  <c r="B18" i="14"/>
  <c r="S5" i="14"/>
  <c r="Z5" i="14"/>
  <c r="B13" i="14"/>
  <c r="I5" i="14"/>
  <c r="F5" i="14"/>
  <c r="L5" i="14"/>
  <c r="B7" i="14"/>
  <c r="B23" i="14"/>
  <c r="W5" i="14"/>
  <c r="O5" i="7"/>
  <c r="Q5" i="7"/>
  <c r="T5" i="7"/>
  <c r="B27" i="7"/>
  <c r="B22" i="7"/>
  <c r="B16" i="7"/>
  <c r="B18" i="7"/>
  <c r="B20" i="7"/>
  <c r="F5" i="7"/>
  <c r="I5" i="7"/>
  <c r="H5" i="7"/>
  <c r="B7" i="7"/>
  <c r="V5" i="7"/>
  <c r="D5" i="7"/>
  <c r="S5" i="7"/>
  <c r="P5" i="7"/>
  <c r="R5" i="7"/>
  <c r="Z5" i="7"/>
  <c r="Y5" i="7"/>
  <c r="B9" i="7"/>
  <c r="B10" i="7"/>
  <c r="B12" i="7"/>
  <c r="E5" i="7"/>
  <c r="M5" i="7"/>
  <c r="G5" i="7"/>
  <c r="B14" i="7"/>
  <c r="L5" i="7"/>
  <c r="J5" i="7"/>
  <c r="W5" i="7"/>
  <c r="N5" i="7"/>
  <c r="K5" i="7"/>
  <c r="U5" i="7"/>
  <c r="B8" i="7"/>
  <c r="X5" i="7"/>
  <c r="T5" i="18"/>
  <c r="X5" i="18"/>
  <c r="Y41" i="16"/>
  <c r="Y48" i="16"/>
  <c r="Y23" i="16"/>
  <c r="Y9" i="16"/>
  <c r="Y10" i="16"/>
  <c r="Y38" i="16"/>
  <c r="Y36" i="16"/>
  <c r="Y28" i="16"/>
  <c r="Y46" i="16"/>
  <c r="Y13" i="16"/>
  <c r="Y44" i="16"/>
  <c r="Y32" i="16"/>
  <c r="Y20" i="16"/>
  <c r="Y47" i="16"/>
  <c r="Y21" i="16"/>
  <c r="Y18" i="16"/>
  <c r="Y40" i="16"/>
  <c r="Y49" i="16"/>
  <c r="Y24" i="16"/>
  <c r="Y42" i="16"/>
  <c r="Y14" i="16"/>
  <c r="Y15" i="16"/>
  <c r="Y39" i="16"/>
  <c r="Y30" i="16"/>
  <c r="Y19" i="16"/>
  <c r="Y33" i="16"/>
  <c r="Y51" i="16"/>
  <c r="Y26" i="16"/>
  <c r="Y25" i="16"/>
  <c r="Y45" i="16"/>
  <c r="Y7" i="16"/>
  <c r="Y22" i="16"/>
  <c r="Y34" i="16"/>
  <c r="Y50" i="16"/>
  <c r="Y31" i="16"/>
  <c r="Y35" i="16"/>
  <c r="Y6" i="16"/>
  <c r="Y27" i="16"/>
  <c r="Y43" i="16"/>
  <c r="Y17" i="16"/>
  <c r="Y29" i="16"/>
  <c r="Y37" i="16"/>
  <c r="Y12" i="16"/>
  <c r="Y16" i="16"/>
  <c r="AA31" i="16"/>
  <c r="Y8" i="16"/>
  <c r="AA50" i="16"/>
  <c r="U38" i="16"/>
  <c r="U24" i="16"/>
  <c r="U49" i="16"/>
  <c r="U50" i="16"/>
  <c r="U42" i="16"/>
  <c r="U20" i="16"/>
  <c r="U44" i="16"/>
  <c r="U9" i="16"/>
  <c r="U48" i="16"/>
  <c r="U6" i="16"/>
  <c r="U15" i="16"/>
  <c r="U29" i="16"/>
  <c r="U39" i="16"/>
  <c r="U26" i="16"/>
  <c r="U51" i="16"/>
  <c r="U27" i="16"/>
  <c r="U28" i="16"/>
  <c r="U40" i="16"/>
  <c r="U25" i="16"/>
  <c r="U7" i="16"/>
  <c r="U19" i="16"/>
  <c r="U32" i="16"/>
  <c r="U12" i="16"/>
  <c r="U18" i="16"/>
  <c r="U36" i="16"/>
  <c r="U33" i="16"/>
  <c r="U13" i="16"/>
  <c r="U34" i="16"/>
  <c r="U47" i="16"/>
  <c r="U35" i="16"/>
  <c r="U10" i="16"/>
  <c r="U45" i="16"/>
  <c r="U43" i="16"/>
  <c r="U37" i="16"/>
  <c r="U30" i="16"/>
  <c r="U22" i="16"/>
  <c r="U14" i="16"/>
  <c r="U17" i="16"/>
  <c r="U46" i="16"/>
  <c r="U23" i="16"/>
  <c r="U8" i="16"/>
  <c r="U31" i="16"/>
  <c r="U21" i="16"/>
  <c r="U16" i="16"/>
  <c r="U11" i="16"/>
  <c r="U41" i="16"/>
  <c r="Q43" i="16"/>
  <c r="Q18" i="16"/>
  <c r="Q39" i="16"/>
  <c r="Q44" i="16"/>
  <c r="Q22" i="16"/>
  <c r="Q42" i="16"/>
  <c r="N25" i="16"/>
  <c r="N10" i="16"/>
  <c r="N20" i="16"/>
  <c r="N41" i="16"/>
  <c r="N11" i="16"/>
  <c r="N32" i="16"/>
  <c r="AA10" i="16"/>
  <c r="I28" i="16"/>
  <c r="I9" i="16"/>
  <c r="I25" i="16"/>
  <c r="I39" i="16"/>
  <c r="E26" i="16"/>
  <c r="E34" i="16"/>
  <c r="E8" i="16"/>
  <c r="E6" i="16"/>
  <c r="E40" i="16"/>
  <c r="E20" i="16"/>
  <c r="E44" i="16"/>
  <c r="E32" i="16"/>
  <c r="T4" i="9"/>
  <c r="B26" i="9"/>
  <c r="B10" i="9"/>
  <c r="N4" i="9"/>
  <c r="B18" i="9"/>
  <c r="B22" i="9"/>
  <c r="B13" i="9"/>
  <c r="B24" i="9"/>
  <c r="B19" i="9"/>
  <c r="P4" i="9"/>
  <c r="D4" i="9"/>
  <c r="B20" i="9"/>
  <c r="H4" i="9"/>
  <c r="B27" i="9"/>
  <c r="AA4" i="9"/>
  <c r="L4" i="9"/>
  <c r="B7" i="9"/>
  <c r="B12" i="9"/>
  <c r="W4" i="9"/>
  <c r="G4" i="9"/>
  <c r="O4" i="9"/>
  <c r="V4" i="9"/>
  <c r="F4" i="9"/>
  <c r="B23" i="9"/>
  <c r="B14" i="9"/>
  <c r="J4" i="9"/>
  <c r="X4" i="9"/>
  <c r="Z4" i="9"/>
  <c r="B9" i="9"/>
  <c r="S4" i="9"/>
  <c r="B8" i="9"/>
  <c r="B17" i="9"/>
  <c r="I4" i="9"/>
  <c r="Q4" i="9"/>
  <c r="B15" i="9"/>
  <c r="B6" i="9"/>
  <c r="B16" i="9"/>
  <c r="E4" i="9"/>
  <c r="R4" i="9"/>
  <c r="B21" i="9"/>
  <c r="M4" i="9"/>
  <c r="B11" i="9"/>
  <c r="Y4" i="9"/>
  <c r="K4" i="9"/>
  <c r="Z5" i="18"/>
  <c r="C5" i="18"/>
  <c r="O5" i="18"/>
  <c r="E5" i="18"/>
  <c r="R5" i="18"/>
  <c r="P5" i="18"/>
  <c r="Y5" i="16" l="1"/>
  <c r="U5" i="16"/>
  <c r="B4" i="15"/>
  <c r="B4" i="9"/>
  <c r="B5" i="7"/>
  <c r="AA11" i="16"/>
  <c r="AA22" i="16"/>
  <c r="AA37" i="16"/>
  <c r="AA35" i="16"/>
  <c r="AA33" i="16"/>
  <c r="AA29" i="16"/>
  <c r="AA27" i="16"/>
  <c r="AA25" i="16"/>
  <c r="AA19" i="16"/>
  <c r="AA9" i="16"/>
  <c r="AA8" i="16"/>
  <c r="E48" i="16"/>
  <c r="E35" i="16"/>
  <c r="E19" i="16"/>
  <c r="E27" i="16"/>
  <c r="E24" i="16"/>
  <c r="E31" i="16"/>
  <c r="E28" i="16"/>
  <c r="I10" i="16"/>
  <c r="I50" i="16"/>
  <c r="I18" i="16"/>
  <c r="I16" i="16"/>
  <c r="N21" i="16"/>
  <c r="N27" i="16"/>
  <c r="N23" i="16"/>
  <c r="N47" i="16"/>
  <c r="Q9" i="16"/>
  <c r="Q21" i="16"/>
  <c r="Q35" i="16"/>
  <c r="Q12" i="16"/>
  <c r="Q25" i="16"/>
  <c r="AA51" i="16"/>
  <c r="AA49" i="16"/>
  <c r="AA43" i="16"/>
  <c r="AA42" i="16"/>
  <c r="AA20" i="16"/>
  <c r="AA18" i="16"/>
  <c r="E15" i="16"/>
  <c r="E43" i="16"/>
  <c r="E33" i="16"/>
  <c r="E13" i="16"/>
  <c r="E42" i="16"/>
  <c r="I31" i="16"/>
  <c r="I21" i="16"/>
  <c r="I40" i="16"/>
  <c r="I20" i="16"/>
  <c r="I32" i="16"/>
  <c r="I47" i="16"/>
  <c r="I8" i="16"/>
  <c r="I44" i="16"/>
  <c r="I24" i="16"/>
  <c r="I13" i="16"/>
  <c r="I26" i="16"/>
  <c r="I29" i="16"/>
  <c r="I30" i="16"/>
  <c r="I42" i="16"/>
  <c r="I38" i="16"/>
  <c r="I7" i="16"/>
  <c r="I27" i="16"/>
  <c r="I15" i="16"/>
  <c r="I17" i="16"/>
  <c r="I48" i="16"/>
  <c r="N50" i="16"/>
  <c r="N43" i="16"/>
  <c r="N36" i="16"/>
  <c r="N37" i="16"/>
  <c r="N30" i="16"/>
  <c r="N15" i="16"/>
  <c r="N17" i="16"/>
  <c r="N29" i="16"/>
  <c r="N18" i="16"/>
  <c r="N38" i="16"/>
  <c r="N42" i="16"/>
  <c r="N48" i="16"/>
  <c r="N40" i="16"/>
  <c r="N12" i="16"/>
  <c r="N26" i="16"/>
  <c r="N6" i="16"/>
  <c r="N34" i="16"/>
  <c r="N22" i="16"/>
  <c r="N19" i="16"/>
  <c r="N49" i="16"/>
  <c r="N7" i="16"/>
  <c r="N39" i="16"/>
  <c r="N33" i="16"/>
  <c r="Q30" i="16"/>
  <c r="Q40" i="16"/>
  <c r="Q15" i="16"/>
  <c r="Q36" i="16"/>
  <c r="Q10" i="16"/>
  <c r="Q8" i="16"/>
  <c r="Q24" i="16"/>
  <c r="Q38" i="16"/>
  <c r="Q19" i="16"/>
  <c r="Q16" i="16"/>
  <c r="Q33" i="16"/>
  <c r="Q49" i="16"/>
  <c r="Q31" i="16"/>
  <c r="Q23" i="16"/>
  <c r="Q20" i="16"/>
  <c r="Q26" i="16"/>
  <c r="Q34" i="16"/>
  <c r="Q14" i="16"/>
  <c r="Q13" i="16"/>
  <c r="Q48" i="16"/>
  <c r="Q29" i="16"/>
  <c r="Q28" i="16"/>
  <c r="Q41" i="16"/>
  <c r="AA47" i="16"/>
  <c r="AA45" i="16"/>
  <c r="E17" i="16"/>
  <c r="E25" i="16"/>
  <c r="E18" i="16"/>
  <c r="E39" i="16"/>
  <c r="E49" i="16"/>
  <c r="E46" i="16"/>
  <c r="E23" i="16"/>
  <c r="E7" i="16"/>
  <c r="E12" i="16"/>
  <c r="E37" i="16"/>
  <c r="E50" i="16"/>
  <c r="E14" i="16"/>
  <c r="E47" i="16"/>
  <c r="E36" i="16"/>
  <c r="E41" i="16"/>
  <c r="E10" i="16"/>
  <c r="I45" i="16"/>
  <c r="I46" i="16"/>
  <c r="I6" i="16"/>
  <c r="I22" i="16"/>
  <c r="I34" i="16"/>
  <c r="I41" i="16"/>
  <c r="I43" i="16"/>
  <c r="I35" i="16"/>
  <c r="N8" i="16"/>
  <c r="N51" i="16"/>
  <c r="N45" i="16"/>
  <c r="N35" i="16"/>
  <c r="N44" i="16"/>
  <c r="N46" i="16"/>
  <c r="N9" i="16"/>
  <c r="N31" i="16"/>
  <c r="N13" i="16"/>
  <c r="N28" i="16"/>
  <c r="N14" i="16"/>
  <c r="N24" i="16"/>
  <c r="Q32" i="16"/>
  <c r="Q11" i="16"/>
  <c r="Q46" i="16"/>
  <c r="Q37" i="16"/>
  <c r="Q7" i="16"/>
  <c r="Q6" i="16"/>
  <c r="Q27" i="16"/>
  <c r="Q45" i="16"/>
  <c r="Q51" i="16"/>
  <c r="Q50" i="16"/>
  <c r="Q17" i="16"/>
  <c r="I11" i="16"/>
  <c r="I14" i="16"/>
  <c r="E30" i="16"/>
  <c r="AA39" i="16"/>
  <c r="AA15" i="16"/>
  <c r="AA40" i="16"/>
  <c r="AA6" i="16"/>
  <c r="AA41" i="16"/>
  <c r="AA32" i="16"/>
  <c r="T4" i="19"/>
  <c r="K4" i="19"/>
  <c r="N4" i="19"/>
  <c r="G4" i="19"/>
  <c r="B31" i="19"/>
  <c r="L4" i="19"/>
  <c r="B27" i="19"/>
  <c r="B9" i="19"/>
  <c r="V4" i="19"/>
  <c r="AA4" i="19"/>
  <c r="B34" i="19"/>
  <c r="B46" i="19"/>
  <c r="B50" i="19"/>
  <c r="X4" i="19"/>
  <c r="D4" i="19"/>
  <c r="Y4" i="19"/>
  <c r="B18" i="19"/>
  <c r="O4" i="19"/>
  <c r="J4" i="19"/>
  <c r="U4" i="19"/>
  <c r="B28" i="19"/>
  <c r="M4" i="19"/>
  <c r="P4" i="19"/>
  <c r="F4" i="19"/>
  <c r="B21" i="19"/>
  <c r="B40" i="19"/>
  <c r="Z4" i="19"/>
  <c r="I4" i="19"/>
  <c r="S4" i="19"/>
  <c r="W4" i="19"/>
  <c r="B7" i="19"/>
  <c r="B10" i="19"/>
  <c r="B11" i="19"/>
  <c r="B12" i="19"/>
  <c r="B13" i="19"/>
  <c r="B15" i="19"/>
  <c r="B17" i="19"/>
  <c r="B19" i="19"/>
  <c r="AA23" i="16"/>
  <c r="F5" i="18"/>
  <c r="J5" i="18"/>
  <c r="H5" i="18"/>
  <c r="Q5" i="18"/>
  <c r="L5" i="18"/>
  <c r="K5" i="18"/>
  <c r="U5" i="18"/>
  <c r="D5" i="18"/>
  <c r="Y5" i="18"/>
  <c r="M5" i="18"/>
  <c r="V5" i="18"/>
  <c r="N5" i="18"/>
  <c r="S5" i="18"/>
  <c r="G5" i="18"/>
  <c r="I5" i="18"/>
  <c r="B39" i="19"/>
  <c r="B45" i="19"/>
  <c r="E4" i="19"/>
  <c r="B47" i="19"/>
  <c r="B16" i="14"/>
  <c r="E5" i="14"/>
  <c r="B14" i="14"/>
  <c r="B8" i="14"/>
  <c r="Q5" i="14"/>
  <c r="B22" i="14"/>
  <c r="G5" i="14"/>
  <c r="B12" i="14"/>
  <c r="B20" i="14"/>
  <c r="Y5" i="14"/>
  <c r="M5" i="14"/>
  <c r="B14" i="19"/>
  <c r="B48" i="19"/>
  <c r="B43" i="19"/>
  <c r="B30" i="19"/>
  <c r="B32" i="19"/>
  <c r="B33" i="19"/>
  <c r="B35" i="19"/>
  <c r="B36" i="19"/>
  <c r="B37" i="19"/>
  <c r="B38" i="19"/>
  <c r="B41" i="19"/>
  <c r="B42" i="19"/>
  <c r="B44" i="19"/>
  <c r="B49" i="19"/>
  <c r="B51" i="19"/>
  <c r="D5" i="14"/>
  <c r="J5" i="14"/>
  <c r="P5" i="14"/>
  <c r="R5" i="14"/>
  <c r="T5" i="14"/>
  <c r="V5" i="14"/>
  <c r="B15" i="14"/>
  <c r="B19" i="14"/>
  <c r="B21" i="14"/>
  <c r="B25" i="14"/>
  <c r="B28" i="14"/>
  <c r="E38" i="16"/>
  <c r="E29" i="16"/>
  <c r="E9" i="16"/>
  <c r="E21" i="16"/>
  <c r="E22" i="16"/>
  <c r="E51" i="16"/>
  <c r="E45" i="16"/>
  <c r="I36" i="16"/>
  <c r="I37" i="16"/>
  <c r="I12" i="16"/>
  <c r="I33" i="16"/>
  <c r="I51" i="16"/>
  <c r="I49" i="16"/>
  <c r="I19" i="16"/>
  <c r="B16" i="19"/>
  <c r="B20" i="19"/>
  <c r="B24" i="19"/>
  <c r="B29" i="19"/>
  <c r="AA48" i="16"/>
  <c r="AA30" i="16"/>
  <c r="AA14" i="16"/>
  <c r="B5" i="18" l="1"/>
  <c r="Q5" i="16"/>
  <c r="N5" i="16"/>
  <c r="I5" i="16"/>
  <c r="B5" i="14"/>
  <c r="G50" i="16"/>
  <c r="G17" i="16"/>
  <c r="G11" i="16"/>
  <c r="G48" i="16"/>
  <c r="G33" i="16"/>
  <c r="G32" i="16"/>
  <c r="G28" i="16"/>
  <c r="G37" i="16"/>
  <c r="G42" i="16"/>
  <c r="G29" i="16"/>
  <c r="G10" i="16"/>
  <c r="G46" i="16"/>
  <c r="G16" i="16"/>
  <c r="G25" i="16"/>
  <c r="G12" i="16"/>
  <c r="G47" i="16"/>
  <c r="G9" i="16"/>
  <c r="G27" i="16"/>
  <c r="G14" i="16"/>
  <c r="G35" i="16"/>
  <c r="G26" i="16"/>
  <c r="G36" i="16"/>
  <c r="G41" i="16"/>
  <c r="G49" i="16"/>
  <c r="G15" i="16"/>
  <c r="G6" i="16"/>
  <c r="G43" i="16"/>
  <c r="G7" i="16"/>
  <c r="G18" i="16"/>
  <c r="G13" i="16"/>
  <c r="G34" i="16"/>
  <c r="G21" i="16"/>
  <c r="G39" i="16"/>
  <c r="G20" i="16"/>
  <c r="G30" i="16"/>
  <c r="G45" i="16"/>
  <c r="G22" i="16"/>
  <c r="G24" i="16"/>
  <c r="G40" i="16"/>
  <c r="G38" i="16"/>
  <c r="G23" i="16"/>
  <c r="G51" i="16"/>
  <c r="G44" i="16"/>
  <c r="G31" i="16"/>
  <c r="G19" i="16"/>
  <c r="K13" i="16"/>
  <c r="K49" i="16"/>
  <c r="K26" i="16"/>
  <c r="K19" i="16"/>
  <c r="K12" i="16"/>
  <c r="K22" i="16"/>
  <c r="K38" i="16"/>
  <c r="K18" i="16"/>
  <c r="K46" i="16"/>
  <c r="K32" i="16"/>
  <c r="K47" i="16"/>
  <c r="K37" i="16"/>
  <c r="K21" i="16"/>
  <c r="K25" i="16"/>
  <c r="K40" i="16"/>
  <c r="K28" i="16"/>
  <c r="K42" i="16"/>
  <c r="K51" i="16"/>
  <c r="K9" i="16"/>
  <c r="K17" i="16"/>
  <c r="K23" i="16"/>
  <c r="K36" i="16"/>
  <c r="K33" i="16"/>
  <c r="K50" i="16"/>
  <c r="K45" i="16"/>
  <c r="K20" i="16"/>
  <c r="K35" i="16"/>
  <c r="K27" i="16"/>
  <c r="K7" i="16"/>
  <c r="K48" i="16"/>
  <c r="K34" i="16"/>
  <c r="K39" i="16"/>
  <c r="K10" i="16"/>
  <c r="K24" i="16"/>
  <c r="K15" i="16"/>
  <c r="K14" i="16"/>
  <c r="K30" i="16"/>
  <c r="K43" i="16"/>
  <c r="K29" i="16"/>
  <c r="K16" i="16"/>
  <c r="K41" i="16"/>
  <c r="K31" i="16"/>
  <c r="K44" i="16"/>
  <c r="AA5" i="16"/>
  <c r="K6" i="16"/>
  <c r="K8" i="16"/>
  <c r="B4" i="19"/>
  <c r="W11" i="16"/>
  <c r="W38" i="16"/>
  <c r="W22" i="16"/>
  <c r="W49" i="16"/>
  <c r="W35" i="16"/>
  <c r="W25" i="16"/>
  <c r="W12" i="16"/>
  <c r="W44" i="16"/>
  <c r="W24" i="16"/>
  <c r="W36" i="16"/>
  <c r="W45" i="16"/>
  <c r="W7" i="16"/>
  <c r="W15" i="16"/>
  <c r="W46" i="16"/>
  <c r="W40" i="16"/>
  <c r="W31" i="16"/>
  <c r="W50" i="16"/>
  <c r="W47" i="16"/>
  <c r="W6" i="16"/>
  <c r="W26" i="16"/>
  <c r="W37" i="16"/>
  <c r="W18" i="16"/>
  <c r="W42" i="16"/>
  <c r="W20" i="16"/>
  <c r="W19" i="16"/>
  <c r="W33" i="16"/>
  <c r="W13" i="16"/>
  <c r="W9" i="16"/>
  <c r="W16" i="16"/>
  <c r="W17" i="16"/>
  <c r="W28" i="16"/>
  <c r="W27" i="16"/>
  <c r="W14" i="16"/>
  <c r="W41" i="16"/>
  <c r="W29" i="16"/>
  <c r="W51" i="16"/>
  <c r="W32" i="16"/>
  <c r="W34" i="16"/>
  <c r="W48" i="16"/>
  <c r="W21" i="16"/>
  <c r="W23" i="16"/>
  <c r="W39" i="16"/>
  <c r="W30" i="16"/>
  <c r="W43" i="16"/>
  <c r="W10" i="16"/>
  <c r="S36" i="16"/>
  <c r="S28" i="16"/>
  <c r="S45" i="16"/>
  <c r="S32" i="16"/>
  <c r="S38" i="16"/>
  <c r="S25" i="16"/>
  <c r="S37" i="16"/>
  <c r="S9" i="16"/>
  <c r="S33" i="16"/>
  <c r="S35" i="16"/>
  <c r="S10" i="16"/>
  <c r="S12" i="16"/>
  <c r="S6" i="16"/>
  <c r="S49" i="16"/>
  <c r="S19" i="16"/>
  <c r="S16" i="16"/>
  <c r="S23" i="16"/>
  <c r="S20" i="16"/>
  <c r="S46" i="16"/>
  <c r="S41" i="16"/>
  <c r="S31" i="16"/>
  <c r="S22" i="16"/>
  <c r="S44" i="16"/>
  <c r="S27" i="16"/>
  <c r="S18" i="16"/>
  <c r="S21" i="16"/>
  <c r="S39" i="16"/>
  <c r="S42" i="16"/>
  <c r="S17" i="16"/>
  <c r="S14" i="16"/>
  <c r="S26" i="16"/>
  <c r="S51" i="16"/>
  <c r="S34" i="16"/>
  <c r="S50" i="16"/>
  <c r="S43" i="16"/>
  <c r="S29" i="16"/>
  <c r="S13" i="16"/>
  <c r="S15" i="16"/>
  <c r="S48" i="16"/>
  <c r="S7" i="16"/>
  <c r="S11" i="16"/>
  <c r="S40" i="16"/>
  <c r="S24" i="16"/>
  <c r="S47" i="16"/>
  <c r="S30" i="16"/>
  <c r="C19" i="16"/>
  <c r="C17" i="16"/>
  <c r="C39" i="16"/>
  <c r="C45" i="16"/>
  <c r="C30" i="16"/>
  <c r="C41" i="16"/>
  <c r="C26" i="16"/>
  <c r="C38" i="16"/>
  <c r="C11" i="16"/>
  <c r="C9" i="16"/>
  <c r="C29" i="16"/>
  <c r="C31" i="16"/>
  <c r="C35" i="16"/>
  <c r="C44" i="16"/>
  <c r="C20" i="16"/>
  <c r="C15" i="16"/>
  <c r="C49" i="16"/>
  <c r="C7" i="16"/>
  <c r="C21" i="16"/>
  <c r="C47" i="16"/>
  <c r="C12" i="16"/>
  <c r="C16" i="16"/>
  <c r="C43" i="16"/>
  <c r="C50" i="16"/>
  <c r="C18" i="16"/>
  <c r="C10" i="16"/>
  <c r="C23" i="16"/>
  <c r="C40" i="16"/>
  <c r="C24" i="16"/>
  <c r="C48" i="16"/>
  <c r="C51" i="16"/>
  <c r="C32" i="16"/>
  <c r="C37" i="16"/>
  <c r="C28" i="16"/>
  <c r="C25" i="16"/>
  <c r="C13" i="16"/>
  <c r="C22" i="16"/>
  <c r="C27" i="16"/>
  <c r="C14" i="16"/>
  <c r="C34" i="16"/>
  <c r="C46" i="16"/>
  <c r="C42" i="16"/>
  <c r="C36" i="16"/>
  <c r="C33" i="16"/>
  <c r="B52" i="17"/>
  <c r="B13" i="17"/>
  <c r="B8" i="17"/>
  <c r="B49" i="17"/>
  <c r="B22" i="17"/>
  <c r="B14" i="17"/>
  <c r="B26" i="17"/>
  <c r="B28" i="17"/>
  <c r="B36" i="17"/>
  <c r="B32" i="17"/>
  <c r="B42" i="17"/>
  <c r="B17" i="17"/>
  <c r="B39" i="17"/>
  <c r="B23" i="17"/>
  <c r="B37" i="17"/>
  <c r="B27" i="17"/>
  <c r="B10" i="17"/>
  <c r="B25" i="17"/>
  <c r="B51" i="17"/>
  <c r="B19" i="17"/>
  <c r="B24" i="17"/>
  <c r="B12" i="17"/>
  <c r="B34" i="17"/>
  <c r="B11" i="17"/>
  <c r="B46" i="17"/>
  <c r="B16" i="17"/>
  <c r="B18" i="17"/>
  <c r="B31" i="17"/>
  <c r="B5" i="17"/>
  <c r="B33" i="17"/>
  <c r="B48" i="17"/>
  <c r="B35" i="17"/>
  <c r="B44" i="17"/>
  <c r="B47" i="17"/>
  <c r="B9" i="17"/>
  <c r="B20" i="17"/>
  <c r="B21" i="17"/>
  <c r="B41" i="17"/>
  <c r="B29" i="17"/>
  <c r="B40" i="17"/>
  <c r="B38" i="17"/>
  <c r="B50" i="17"/>
  <c r="B30" i="17"/>
  <c r="B7" i="17"/>
  <c r="B15" i="17"/>
  <c r="B45" i="17"/>
  <c r="B43" i="17"/>
  <c r="E5" i="16"/>
  <c r="G8" i="16"/>
  <c r="W8" i="16"/>
  <c r="S8" i="16"/>
  <c r="C8" i="16"/>
  <c r="W5" i="16" l="1"/>
  <c r="G5" i="16"/>
  <c r="C5" i="16"/>
  <c r="S5" i="16"/>
  <c r="K5" i="16"/>
  <c r="K11" i="16"/>
</calcChain>
</file>

<file path=xl/sharedStrings.xml><?xml version="1.0" encoding="utf-8"?>
<sst xmlns="http://schemas.openxmlformats.org/spreadsheetml/2006/main" count="671" uniqueCount="329">
  <si>
    <t>總   計</t>
    <phoneticPr fontId="4" type="noConversion"/>
  </si>
  <si>
    <t xml:space="preserve">          </t>
    <phoneticPr fontId="4" type="noConversion"/>
  </si>
  <si>
    <t>中華民國</t>
  </si>
  <si>
    <t>礦業及土石採取業</t>
  </si>
  <si>
    <t>單位：人次</t>
  </si>
  <si>
    <t>頭</t>
  </si>
  <si>
    <t>頸</t>
  </si>
  <si>
    <t>肩</t>
  </si>
  <si>
    <t>肘</t>
  </si>
  <si>
    <t>腕</t>
  </si>
  <si>
    <t>胸</t>
  </si>
  <si>
    <t>背</t>
  </si>
  <si>
    <t>手</t>
  </si>
  <si>
    <t>指</t>
  </si>
  <si>
    <t>腹</t>
  </si>
  <si>
    <t>臀</t>
  </si>
  <si>
    <t>股</t>
  </si>
  <si>
    <t>膝</t>
  </si>
  <si>
    <t>腿</t>
  </si>
  <si>
    <t>足</t>
  </si>
  <si>
    <t>單位：部位數</t>
  </si>
  <si>
    <t xml:space="preserve">          </t>
  </si>
  <si>
    <t>與媒介物之關係按製造業分</t>
    <phoneticPr fontId="3" type="noConversion"/>
  </si>
  <si>
    <t>臉   顏</t>
    <phoneticPr fontId="4" type="noConversion"/>
  </si>
  <si>
    <t>鎖   骨</t>
    <phoneticPr fontId="4" type="noConversion"/>
  </si>
  <si>
    <t>上   膊</t>
    <phoneticPr fontId="4" type="noConversion"/>
  </si>
  <si>
    <t>前   膊</t>
    <phoneticPr fontId="4" type="noConversion"/>
  </si>
  <si>
    <t>肋   骨</t>
    <phoneticPr fontId="4" type="noConversion"/>
  </si>
  <si>
    <t>鼠   蹊</t>
    <phoneticPr fontId="4" type="noConversion"/>
  </si>
  <si>
    <t>內   臟</t>
    <phoneticPr fontId="4" type="noConversion"/>
  </si>
  <si>
    <t>全   身</t>
    <phoneticPr fontId="4" type="noConversion"/>
  </si>
  <si>
    <t>其   他</t>
    <phoneticPr fontId="4" type="noConversion"/>
  </si>
  <si>
    <t xml:space="preserve">           </t>
    <phoneticPr fontId="4" type="noConversion"/>
  </si>
  <si>
    <t>農、林、漁、牧業</t>
  </si>
  <si>
    <t>住宿及餐飲業</t>
  </si>
  <si>
    <t>金融及保險業</t>
  </si>
  <si>
    <t>全              產                業</t>
    <phoneticPr fontId="3" type="noConversion"/>
  </si>
  <si>
    <t>跌   倒</t>
    <phoneticPr fontId="3" type="noConversion"/>
  </si>
  <si>
    <t>衝   撞</t>
    <phoneticPr fontId="3" type="noConversion"/>
  </si>
  <si>
    <t>被   撞</t>
    <phoneticPr fontId="3" type="noConversion"/>
  </si>
  <si>
    <t>踩   踏</t>
    <phoneticPr fontId="3" type="noConversion"/>
  </si>
  <si>
    <t>溺   斃</t>
    <phoneticPr fontId="3" type="noConversion"/>
  </si>
  <si>
    <t>感   電</t>
    <phoneticPr fontId="3" type="noConversion"/>
  </si>
  <si>
    <t>爆   炸</t>
    <phoneticPr fontId="3" type="noConversion"/>
  </si>
  <si>
    <t>火   災</t>
    <phoneticPr fontId="3" type="noConversion"/>
  </si>
  <si>
    <t>其   他</t>
    <phoneticPr fontId="3" type="noConversion"/>
  </si>
  <si>
    <t>公   路</t>
    <phoneticPr fontId="3" type="noConversion"/>
  </si>
  <si>
    <t>鐵   路</t>
    <phoneticPr fontId="3" type="noConversion"/>
  </si>
  <si>
    <t>船舶、
航空器</t>
    <phoneticPr fontId="3" type="noConversion"/>
  </si>
  <si>
    <t>原動機</t>
    <phoneticPr fontId="3" type="noConversion"/>
  </si>
  <si>
    <t>營建物
及施工
設    備</t>
    <phoneticPr fontId="3" type="noConversion"/>
  </si>
  <si>
    <t>農、林、漁、牧業</t>
    <phoneticPr fontId="3" type="noConversion"/>
  </si>
  <si>
    <t>原動機</t>
    <phoneticPr fontId="3" type="noConversion"/>
  </si>
  <si>
    <t>電力及燃氣供應業</t>
  </si>
  <si>
    <t>用水供應及污染整治業</t>
  </si>
  <si>
    <t>營建工程業</t>
  </si>
  <si>
    <t>批發及零售業</t>
  </si>
  <si>
    <t>運輸及倉儲業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</si>
  <si>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</si>
  <si>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</si>
  <si>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</si>
  <si>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</si>
  <si>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</si>
  <si>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</si>
  <si>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</si>
  <si>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</si>
  <si>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製造業</t>
    <phoneticPr fontId="3" type="noConversion"/>
  </si>
  <si>
    <t>電力及燃氣供應業</t>
    <phoneticPr fontId="3" type="noConversion"/>
  </si>
  <si>
    <t>營建工程業</t>
    <phoneticPr fontId="3" type="noConversion"/>
  </si>
  <si>
    <t>運輸及倉儲業</t>
    <phoneticPr fontId="3" type="noConversion"/>
  </si>
  <si>
    <t>不動產業</t>
    <phoneticPr fontId="3" type="noConversion"/>
  </si>
  <si>
    <t>支援服務業</t>
    <phoneticPr fontId="3" type="noConversion"/>
  </si>
  <si>
    <t>教育業</t>
    <phoneticPr fontId="3" type="noConversion"/>
  </si>
  <si>
    <t>藝術、娛樂及休閒服務業</t>
    <phoneticPr fontId="3" type="noConversion"/>
  </si>
  <si>
    <t xml:space="preserve">   食品及飼品製造業</t>
    <phoneticPr fontId="6" type="noConversion"/>
  </si>
  <si>
    <t xml:space="preserve">   飲料製造業</t>
    <phoneticPr fontId="6" type="noConversion"/>
  </si>
  <si>
    <t xml:space="preserve">   紡織業</t>
    <phoneticPr fontId="3" type="noConversion"/>
  </si>
  <si>
    <t xml:space="preserve">   菸草製造業</t>
    <phoneticPr fontId="6" type="noConversion"/>
  </si>
  <si>
    <t xml:space="preserve">   成衣及服飾品製造業</t>
    <phoneticPr fontId="6" type="noConversion"/>
  </si>
  <si>
    <t xml:space="preserve">   皮革、毛皮及其製品製造業</t>
    <phoneticPr fontId="3" type="noConversion"/>
  </si>
  <si>
    <t xml:space="preserve">   木竹製品製造業</t>
    <phoneticPr fontId="6" type="noConversion"/>
  </si>
  <si>
    <t xml:space="preserve">   紙漿、紙及紙製品製造業</t>
    <phoneticPr fontId="3" type="noConversion"/>
  </si>
  <si>
    <t xml:space="preserve">   印刷及資料儲存媒體複製業</t>
    <phoneticPr fontId="6" type="noConversion"/>
  </si>
  <si>
    <t xml:space="preserve">   石油及煤製品製造業</t>
    <phoneticPr fontId="3" type="noConversion"/>
  </si>
  <si>
    <t xml:space="preserve">   其他化學製品製造業</t>
    <phoneticPr fontId="3" type="noConversion"/>
  </si>
  <si>
    <t xml:space="preserve">   藥品及醫用化學製品製造業</t>
    <phoneticPr fontId="6" type="noConversion"/>
  </si>
  <si>
    <t xml:space="preserve">   橡膠製品製造業</t>
    <phoneticPr fontId="3" type="noConversion"/>
  </si>
  <si>
    <t xml:space="preserve">   塑膠製品製造業</t>
    <phoneticPr fontId="6" type="noConversion"/>
  </si>
  <si>
    <t xml:space="preserve">   非金屬礦物製品製造業</t>
    <phoneticPr fontId="3" type="noConversion"/>
  </si>
  <si>
    <t xml:space="preserve">   基本金屬製造業</t>
    <phoneticPr fontId="6" type="noConversion"/>
  </si>
  <si>
    <t xml:space="preserve">   金屬製品製造業</t>
    <phoneticPr fontId="3" type="noConversion"/>
  </si>
  <si>
    <t xml:space="preserve">   電子零組件製造業</t>
    <phoneticPr fontId="6" type="noConversion"/>
  </si>
  <si>
    <t xml:space="preserve">   電腦、電子產品及光學製品製造業</t>
    <phoneticPr fontId="3" type="noConversion"/>
  </si>
  <si>
    <t xml:space="preserve">   電力設備及配備製造業</t>
    <phoneticPr fontId="6" type="noConversion"/>
  </si>
  <si>
    <t xml:space="preserve">   機械設備製造業</t>
    <phoneticPr fontId="3" type="noConversion"/>
  </si>
  <si>
    <t xml:space="preserve">   汽車及其零件製造業</t>
    <phoneticPr fontId="6" type="noConversion"/>
  </si>
  <si>
    <t xml:space="preserve">   其他製造業</t>
    <phoneticPr fontId="3" type="noConversion"/>
  </si>
  <si>
    <t xml:space="preserve">   產業用機械設備維修及安裝業</t>
    <phoneticPr fontId="6" type="noConversion"/>
  </si>
  <si>
    <t xml:space="preserve">   家具製造業</t>
    <phoneticPr fontId="6" type="noConversion"/>
  </si>
  <si>
    <t xml:space="preserve">   其他運輸工具及其零件製造業</t>
    <phoneticPr fontId="3" type="noConversion"/>
  </si>
  <si>
    <t xml:space="preserve">   化學原材料、肥料、氮化合物、塑橡膠
   原料及人造纖維製造業</t>
    <phoneticPr fontId="6" type="noConversion"/>
  </si>
  <si>
    <t>永 久 全 失 能
( 人 )</t>
    <phoneticPr fontId="3" type="noConversion"/>
  </si>
  <si>
    <t>永 久 部 分 失 能
( 人 次 )</t>
    <phoneticPr fontId="3" type="noConversion"/>
  </si>
  <si>
    <t>總  計</t>
    <phoneticPr fontId="3" type="noConversion"/>
  </si>
  <si>
    <t>交  通  事  故</t>
    <phoneticPr fontId="3" type="noConversion"/>
  </si>
  <si>
    <r>
      <t>營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建</t>
    </r>
    <phoneticPr fontId="3" type="noConversion"/>
  </si>
  <si>
    <r>
      <t>貨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物</t>
    </r>
    <phoneticPr fontId="3" type="noConversion"/>
  </si>
  <si>
    <r>
      <t>環</t>
    </r>
    <r>
      <rPr>
        <sz val="10"/>
        <rFont val="Times New Roman"/>
        <family val="1"/>
      </rPr>
      <t xml:space="preserve">   </t>
    </r>
    <r>
      <rPr>
        <sz val="10"/>
        <rFont val="新細明體"/>
        <family val="1"/>
        <charset val="136"/>
      </rPr>
      <t>境</t>
    </r>
    <phoneticPr fontId="3" type="noConversion"/>
  </si>
  <si>
    <t>裝 卸 搬 運 機 械</t>
    <phoneticPr fontId="3" type="noConversion"/>
  </si>
  <si>
    <t>動 力 機 械</t>
    <phoneticPr fontId="3" type="noConversion"/>
  </si>
  <si>
    <r>
      <t>物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質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材</t>
    </r>
    <r>
      <rPr>
        <sz val="10"/>
        <rFont val="Times New Roman"/>
        <family val="1"/>
      </rPr>
      <t xml:space="preserve"> </t>
    </r>
    <r>
      <rPr>
        <sz val="10"/>
        <rFont val="新細明體"/>
        <family val="1"/>
        <charset val="136"/>
      </rPr>
      <t>料</t>
    </r>
    <phoneticPr fontId="3" type="noConversion"/>
  </si>
  <si>
    <t>其 他 類</t>
    <phoneticPr fontId="3" type="noConversion"/>
  </si>
  <si>
    <t>製      造      業</t>
  </si>
  <si>
    <t>全          產          業</t>
    <phoneticPr fontId="3" type="noConversion"/>
  </si>
  <si>
    <t>各媒介物所占比率 ( ％ )</t>
    <phoneticPr fontId="4" type="noConversion"/>
  </si>
  <si>
    <t xml:space="preserve">    與 高 溫、低 溫 之 接 觸</t>
    <phoneticPr fontId="4" type="noConversion"/>
  </si>
  <si>
    <t xml:space="preserve">    與 有 害 物 等 之 接 觸</t>
    <phoneticPr fontId="4" type="noConversion"/>
  </si>
  <si>
    <t xml:space="preserve">    墜     落   、   滾     落</t>
    <phoneticPr fontId="4" type="noConversion"/>
  </si>
  <si>
    <t xml:space="preserve">    跌                           倒</t>
    <phoneticPr fontId="4" type="noConversion"/>
  </si>
  <si>
    <t xml:space="preserve">    衝                           撞</t>
    <phoneticPr fontId="4" type="noConversion"/>
  </si>
  <si>
    <t xml:space="preserve">    物      體      飛       落</t>
    <phoneticPr fontId="4" type="noConversion"/>
  </si>
  <si>
    <t xml:space="preserve">    被                           撞</t>
    <phoneticPr fontId="4" type="noConversion"/>
  </si>
  <si>
    <t xml:space="preserve">    踩                           踏</t>
    <phoneticPr fontId="4" type="noConversion"/>
  </si>
  <si>
    <t xml:space="preserve">    溺                           斃</t>
    <phoneticPr fontId="4" type="noConversion"/>
  </si>
  <si>
    <t xml:space="preserve">    感                           電</t>
    <phoneticPr fontId="4" type="noConversion"/>
  </si>
  <si>
    <t xml:space="preserve">    爆                           炸</t>
    <phoneticPr fontId="4" type="noConversion"/>
  </si>
  <si>
    <t xml:space="preserve">    火                           災</t>
    <phoneticPr fontId="4" type="noConversion"/>
  </si>
  <si>
    <t xml:space="preserve">    其                           他</t>
    <phoneticPr fontId="4" type="noConversion"/>
  </si>
  <si>
    <t xml:space="preserve">    無    法    歸    類    者</t>
    <phoneticPr fontId="4" type="noConversion"/>
  </si>
  <si>
    <t xml:space="preserve">    交      通       事       故</t>
    <phoneticPr fontId="4" type="noConversion"/>
  </si>
  <si>
    <t xml:space="preserve">    不      當       動      作</t>
    <phoneticPr fontId="4" type="noConversion"/>
  </si>
  <si>
    <t xml:space="preserve">    物      體        破      裂</t>
    <phoneticPr fontId="4" type="noConversion"/>
  </si>
  <si>
    <t xml:space="preserve">    物  體  倒  塌 、 崩  塌</t>
    <phoneticPr fontId="4" type="noConversion"/>
  </si>
  <si>
    <t xml:space="preserve">    被     夾   、   被     捲</t>
    <phoneticPr fontId="4" type="noConversion"/>
  </si>
  <si>
    <t xml:space="preserve">    被  刺、 割 、 擦   傷</t>
    <phoneticPr fontId="4" type="noConversion"/>
  </si>
  <si>
    <t>項      目       別</t>
    <phoneticPr fontId="4" type="noConversion"/>
  </si>
  <si>
    <r>
      <t xml:space="preserve">說明：1.行業百分率 ＝ 各行業受傷部位數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總受傷部位數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6" type="noConversion"/>
  </si>
  <si>
    <r>
      <t xml:space="preserve">            2.受傷部位百比率 ＝ 各受傷部位數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總受傷部位數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</t>
    </r>
    <phoneticPr fontId="3" type="noConversion"/>
  </si>
  <si>
    <t>臉   顏</t>
    <phoneticPr fontId="3" type="noConversion"/>
  </si>
  <si>
    <t>鎖   骨</t>
    <phoneticPr fontId="3" type="noConversion"/>
  </si>
  <si>
    <t>上   膊</t>
    <phoneticPr fontId="3" type="noConversion"/>
  </si>
  <si>
    <t>前   膊</t>
    <phoneticPr fontId="3" type="noConversion"/>
  </si>
  <si>
    <t>陳 報 事 業
單    位   數
(  家  )</t>
    <phoneticPr fontId="3" type="noConversion"/>
  </si>
  <si>
    <t>暫  時  全  失  能
(  人  次  )</t>
    <phoneticPr fontId="3" type="noConversion"/>
  </si>
  <si>
    <t>項       目        別</t>
    <phoneticPr fontId="3" type="noConversion"/>
  </si>
  <si>
    <t>行 業 別
比     率
（ ％ ）</t>
    <phoneticPr fontId="3" type="noConversion"/>
  </si>
  <si>
    <r>
      <t>製</t>
    </r>
    <r>
      <rPr>
        <sz val="9.5"/>
        <rFont val="Times New Roman"/>
        <family val="1"/>
      </rPr>
      <t xml:space="preserve">      </t>
    </r>
    <r>
      <rPr>
        <sz val="9.5"/>
        <rFont val="細明體"/>
        <family val="3"/>
        <charset val="136"/>
      </rPr>
      <t>造</t>
    </r>
    <r>
      <rPr>
        <sz val="9.5"/>
        <rFont val="Times New Roman"/>
        <family val="1"/>
      </rPr>
      <t xml:space="preserve">      </t>
    </r>
    <r>
      <rPr>
        <sz val="9.5"/>
        <rFont val="細明體"/>
        <family val="3"/>
        <charset val="136"/>
      </rPr>
      <t>業</t>
    </r>
  </si>
  <si>
    <t>墜   落
滾   落</t>
    <phoneticPr fontId="3" type="noConversion"/>
  </si>
  <si>
    <t>物   體
飛   落</t>
    <phoneticPr fontId="3" type="noConversion"/>
  </si>
  <si>
    <t>物   體
倒   塌
崩   塌</t>
    <phoneticPr fontId="3" type="noConversion"/>
  </si>
  <si>
    <t>被   夾
被   捲</t>
    <phoneticPr fontId="3" type="noConversion"/>
  </si>
  <si>
    <t>被刺、
割   、
擦   傷</t>
    <phoneticPr fontId="3" type="noConversion"/>
  </si>
  <si>
    <t>與高溫
、低溫
之接觸</t>
    <phoneticPr fontId="3" type="noConversion"/>
  </si>
  <si>
    <t>與有害
物等之
接   觸</t>
    <phoneticPr fontId="3" type="noConversion"/>
  </si>
  <si>
    <t>物   體
破   裂</t>
    <phoneticPr fontId="3" type="noConversion"/>
  </si>
  <si>
    <t>不   當
動   作</t>
    <phoneticPr fontId="3" type="noConversion"/>
  </si>
  <si>
    <t>無   法
歸   類
者</t>
    <phoneticPr fontId="3" type="noConversion"/>
  </si>
  <si>
    <t xml:space="preserve">                                                                                                         表 8-2  職業災害統計</t>
    <phoneticPr fontId="3" type="noConversion"/>
  </si>
  <si>
    <t>災害類型按行業分</t>
    <phoneticPr fontId="6" type="noConversion"/>
  </si>
  <si>
    <t>概況按全產業分</t>
    <phoneticPr fontId="3" type="noConversion"/>
  </si>
  <si>
    <r>
      <t>動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傳   導
裝   置</t>
    </r>
    <phoneticPr fontId="3" type="noConversion"/>
  </si>
  <si>
    <r>
      <t>木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材
加   工
機   械</t>
    </r>
    <phoneticPr fontId="3" type="noConversion"/>
  </si>
  <si>
    <r>
      <t>營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造
機   械</t>
    </r>
    <phoneticPr fontId="3" type="noConversion"/>
  </si>
  <si>
    <r>
      <t>一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般
動   力
機   械</t>
    </r>
    <phoneticPr fontId="3" type="noConversion"/>
  </si>
  <si>
    <r>
      <t>起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重
機   械</t>
    </r>
    <phoneticPr fontId="3" type="noConversion"/>
  </si>
  <si>
    <r>
      <t>動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搬   運
機   械</t>
    </r>
    <phoneticPr fontId="3" type="noConversion"/>
  </si>
  <si>
    <r>
      <t>交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通
工   具</t>
    </r>
    <phoneticPr fontId="3" type="noConversion"/>
  </si>
  <si>
    <r>
      <t>壓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容   器</t>
    </r>
    <phoneticPr fontId="3" type="noConversion"/>
  </si>
  <si>
    <r>
      <t>化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學
設   備</t>
    </r>
    <phoneticPr fontId="3" type="noConversion"/>
  </si>
  <si>
    <r>
      <t>熔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接
設   備</t>
    </r>
    <phoneticPr fontId="3" type="noConversion"/>
  </si>
  <si>
    <r>
      <t>爐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窯</t>
    </r>
    <phoneticPr fontId="3" type="noConversion"/>
  </si>
  <si>
    <r>
      <t>電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氣
設   備</t>
    </r>
    <phoneticPr fontId="3" type="noConversion"/>
  </si>
  <si>
    <r>
      <t>人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力
機   械
工   具</t>
    </r>
    <phoneticPr fontId="3" type="noConversion"/>
  </si>
  <si>
    <r>
      <t>用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具</t>
    </r>
    <phoneticPr fontId="3" type="noConversion"/>
  </si>
  <si>
    <r>
      <t>其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他
設   備</t>
    </r>
    <phoneticPr fontId="3" type="noConversion"/>
  </si>
  <si>
    <r>
      <t>材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料</t>
    </r>
    <phoneticPr fontId="3" type="noConversion"/>
  </si>
  <si>
    <r>
      <t>運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搬
物   體</t>
    </r>
    <phoneticPr fontId="3" type="noConversion"/>
  </si>
  <si>
    <r>
      <t>環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境</t>
    </r>
    <phoneticPr fontId="3" type="noConversion"/>
  </si>
  <si>
    <r>
      <t>其</t>
    </r>
    <r>
      <rPr>
        <sz val="9.5"/>
        <rFont val="Times New Roman"/>
        <family val="1"/>
      </rPr>
      <t xml:space="preserve">    </t>
    </r>
    <r>
      <rPr>
        <sz val="9.5"/>
        <rFont val="新細明體"/>
        <family val="1"/>
        <charset val="136"/>
      </rPr>
      <t>他
媒介物</t>
    </r>
    <phoneticPr fontId="3" type="noConversion"/>
  </si>
  <si>
    <r>
      <t>無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媒
介   物</t>
    </r>
    <phoneticPr fontId="3" type="noConversion"/>
  </si>
  <si>
    <r>
      <t>不</t>
    </r>
    <r>
      <rPr>
        <sz val="9.5"/>
        <rFont val="Times New Roman"/>
        <family val="1"/>
      </rPr>
      <t xml:space="preserve">   </t>
    </r>
    <r>
      <rPr>
        <sz val="9.5"/>
        <rFont val="新細明體"/>
        <family val="1"/>
        <charset val="136"/>
      </rPr>
      <t>能
分   類</t>
    </r>
    <phoneticPr fontId="3" type="noConversion"/>
  </si>
  <si>
    <t xml:space="preserve">     其                         </t>
    <phoneticPr fontId="3" type="noConversion"/>
  </si>
  <si>
    <t>他                            設                            備</t>
    <phoneticPr fontId="3" type="noConversion"/>
  </si>
  <si>
    <t>用  具</t>
    <phoneticPr fontId="3" type="noConversion"/>
  </si>
  <si>
    <t>爐  窯</t>
    <phoneticPr fontId="3" type="noConversion"/>
  </si>
  <si>
    <t>材  料</t>
    <phoneticPr fontId="3" type="noConversion"/>
  </si>
  <si>
    <t>環  境</t>
    <phoneticPr fontId="3" type="noConversion"/>
  </si>
  <si>
    <t>項         目         別</t>
    <phoneticPr fontId="4" type="noConversion"/>
  </si>
  <si>
    <t>與媒介物之關係按全產業分</t>
    <phoneticPr fontId="4" type="noConversion"/>
  </si>
  <si>
    <t>媒 介 物 比 率 ( % )</t>
    <phoneticPr fontId="3" type="noConversion"/>
  </si>
  <si>
    <t>項        目         別</t>
    <phoneticPr fontId="3" type="noConversion"/>
  </si>
  <si>
    <t xml:space="preserve">  其</t>
    <phoneticPr fontId="6" type="noConversion"/>
  </si>
  <si>
    <t>災     害
類     型
比    率
（％）</t>
    <phoneticPr fontId="3" type="noConversion"/>
  </si>
  <si>
    <t xml:space="preserve">    其</t>
    <phoneticPr fontId="6" type="noConversion"/>
  </si>
  <si>
    <t>項        目        別</t>
    <phoneticPr fontId="4" type="noConversion"/>
  </si>
  <si>
    <t>總    計</t>
    <phoneticPr fontId="4" type="noConversion"/>
  </si>
  <si>
    <t>項    目     別</t>
    <phoneticPr fontId="4" type="noConversion"/>
  </si>
  <si>
    <t>與受傷部位之關係按全產業分</t>
    <phoneticPr fontId="4" type="noConversion"/>
  </si>
  <si>
    <t>與受傷部位之關係按製造業分</t>
    <phoneticPr fontId="4" type="noConversion"/>
  </si>
  <si>
    <r>
      <t>總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計</t>
    </r>
    <phoneticPr fontId="3" type="noConversion"/>
  </si>
  <si>
    <t>總                               計</t>
    <phoneticPr fontId="4" type="noConversion"/>
  </si>
  <si>
    <t>與受傷部位之關係按全產業分</t>
    <phoneticPr fontId="6" type="noConversion"/>
  </si>
  <si>
    <r>
      <t>表</t>
    </r>
    <r>
      <rPr>
        <sz val="14"/>
        <color indexed="8"/>
        <rFont val="Times New Roman"/>
        <family val="1"/>
      </rPr>
      <t xml:space="preserve"> </t>
    </r>
    <r>
      <rPr>
        <sz val="14"/>
        <color indexed="8"/>
        <rFont val="新細明體"/>
        <family val="1"/>
        <charset val="136"/>
      </rPr>
      <t>8-1</t>
    </r>
    <r>
      <rPr>
        <sz val="14"/>
        <color indexed="8"/>
        <rFont val="Times New Roman"/>
        <family val="1"/>
      </rPr>
      <t xml:space="preserve">  </t>
    </r>
    <r>
      <rPr>
        <sz val="14"/>
        <color indexed="8"/>
        <rFont val="新細明體"/>
        <family val="1"/>
        <charset val="136"/>
      </rPr>
      <t>職業災害統計</t>
    </r>
    <phoneticPr fontId="3" type="noConversion"/>
  </si>
  <si>
    <r>
      <t>行</t>
    </r>
    <r>
      <rPr>
        <sz val="14"/>
        <color indexed="8"/>
        <rFont val="Times New Roman"/>
        <family val="1"/>
      </rPr>
      <t xml:space="preserve">           </t>
    </r>
    <r>
      <rPr>
        <sz val="14"/>
        <color indexed="8"/>
        <rFont val="新細明體"/>
        <family val="1"/>
        <charset val="136"/>
      </rPr>
      <t>業</t>
    </r>
    <r>
      <rPr>
        <sz val="14"/>
        <color indexed="8"/>
        <rFont val="Times New Roman"/>
        <family val="1"/>
      </rPr>
      <t xml:space="preserve">            </t>
    </r>
    <r>
      <rPr>
        <sz val="14"/>
        <color indexed="8"/>
        <rFont val="新細明體"/>
        <family val="1"/>
        <charset val="136"/>
      </rPr>
      <t>別</t>
    </r>
    <phoneticPr fontId="3" type="noConversion"/>
  </si>
  <si>
    <r>
      <t>百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新細明體"/>
        <family val="1"/>
        <charset val="136"/>
      </rPr>
      <t>分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新細明體"/>
        <family val="1"/>
        <charset val="136"/>
      </rPr>
      <t>比
(  ％  )</t>
    </r>
    <phoneticPr fontId="3" type="noConversion"/>
  </si>
  <si>
    <r>
      <t>僱</t>
    </r>
    <r>
      <rPr>
        <sz val="10.5"/>
        <color indexed="8"/>
        <rFont val="Times New Roman"/>
        <family val="1"/>
      </rPr>
      <t xml:space="preserve">          </t>
    </r>
    <r>
      <rPr>
        <sz val="10.5"/>
        <color indexed="8"/>
        <rFont val="新細明體"/>
        <family val="1"/>
        <charset val="136"/>
      </rPr>
      <t>用</t>
    </r>
    <r>
      <rPr>
        <sz val="10.5"/>
        <color indexed="8"/>
        <rFont val="Times New Roman"/>
        <family val="1"/>
      </rPr>
      <t xml:space="preserve">  
</t>
    </r>
    <r>
      <rPr>
        <sz val="10.5"/>
        <color indexed="8"/>
        <rFont val="新細明體"/>
        <family val="1"/>
        <charset val="136"/>
      </rPr>
      <t>勞工 人 數
( 人 )</t>
    </r>
    <phoneticPr fontId="3" type="noConversion"/>
  </si>
  <si>
    <r>
      <t>總</t>
    </r>
    <r>
      <rPr>
        <sz val="10.5"/>
        <color indexed="8"/>
        <rFont val="Times New Roman"/>
        <family val="1"/>
      </rPr>
      <t xml:space="preserve">   </t>
    </r>
    <r>
      <rPr>
        <sz val="10.5"/>
        <color indexed="8"/>
        <rFont val="新細明體"/>
        <family val="1"/>
        <charset val="136"/>
      </rPr>
      <t>工</t>
    </r>
    <r>
      <rPr>
        <sz val="10.5"/>
        <color indexed="8"/>
        <rFont val="Times New Roman"/>
        <family val="1"/>
      </rPr>
      <t xml:space="preserve">    </t>
    </r>
    <r>
      <rPr>
        <sz val="10.5"/>
        <color indexed="8"/>
        <rFont val="新細明體"/>
        <family val="1"/>
        <charset val="136"/>
      </rPr>
      <t>作
日          數
( 工  作  天 )</t>
    </r>
    <phoneticPr fontId="3" type="noConversion"/>
  </si>
  <si>
    <r>
      <t>百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新細明體"/>
        <family val="1"/>
        <charset val="136"/>
      </rPr>
      <t>分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新細明體"/>
        <family val="1"/>
        <charset val="136"/>
      </rPr>
      <t>比
(  ％  )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</si>
  <si>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經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歷
工                時
(  時 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</si>
  <si>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新細明體"/>
        <family val="1"/>
        <charset val="136"/>
      </rPr>
      <t>比
(  ％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</si>
  <si>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新細明體"/>
        <family val="1"/>
        <charset val="136"/>
      </rPr>
      <t>傷   害 
 次                 數
(  人      次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</si>
  <si>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   害
 頻                率</t>
    </r>
    <phoneticPr fontId="3" type="noConversion"/>
  </si>
  <si>
    <r>
      <t xml:space="preserve">已     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結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案</t>
    </r>
    <r>
      <rPr>
        <sz val="11"/>
        <color indexed="8"/>
        <rFont val="Times New Roman"/>
        <family val="1"/>
      </rPr>
      <t xml:space="preserve">      </t>
    </r>
    <r>
      <rPr>
        <sz val="11"/>
        <color indexed="8"/>
        <rFont val="新細明體"/>
        <family val="1"/>
        <charset val="136"/>
      </rPr>
      <t>之
失  能  傷  害  次  數
(  人         次  )</t>
    </r>
    <phoneticPr fontId="3" type="noConversion"/>
  </si>
  <si>
    <r>
      <t>已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結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案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之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失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         </t>
    </r>
    <r>
      <rPr>
        <sz val="11"/>
        <color indexed="8"/>
        <rFont val="新細明體"/>
        <family val="1"/>
        <charset val="136"/>
      </rPr>
      <t>傷</t>
    </r>
    <phoneticPr fontId="3" type="noConversion"/>
  </si>
  <si>
    <r>
      <t>害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次</t>
    </r>
    <r>
      <rPr>
        <sz val="11"/>
        <color indexed="8"/>
        <rFont val="Times New Roman"/>
        <family val="1"/>
      </rPr>
      <t xml:space="preserve">         </t>
    </r>
    <r>
      <rPr>
        <sz val="11"/>
        <color indexed="8"/>
        <rFont val="新細明體"/>
        <family val="1"/>
        <charset val="136"/>
      </rPr>
      <t>數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(   人 次   )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</si>
  <si>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損</t>
    </r>
    <r>
      <rPr>
        <sz val="11"/>
        <color indexed="8"/>
        <rFont val="Times New Roman"/>
        <family val="1"/>
      </rPr>
      <t xml:space="preserve">        </t>
    </r>
    <r>
      <rPr>
        <sz val="11"/>
        <color indexed="8"/>
        <rFont val="新細明體"/>
        <family val="1"/>
        <charset val="136"/>
      </rPr>
      <t>失
工    作    日    數
(  日  )</t>
    </r>
    <phoneticPr fontId="3" type="noConversion"/>
  </si>
  <si>
    <r>
      <t>失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害
嚴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 xml:space="preserve">   重      率</t>
    </r>
    <phoneticPr fontId="3" type="noConversion"/>
  </si>
  <si>
    <r>
      <t>總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和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傷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 xml:space="preserve">害
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指                數</t>
    </r>
    <phoneticPr fontId="3" type="noConversion"/>
  </si>
  <si>
    <r>
      <t>死</t>
    </r>
    <r>
      <rPr>
        <sz val="10.5"/>
        <color indexed="8"/>
        <rFont val="Times New Roman"/>
        <family val="1"/>
      </rPr>
      <t xml:space="preserve">     </t>
    </r>
    <r>
      <rPr>
        <sz val="10.5"/>
        <color indexed="8"/>
        <rFont val="新細明體"/>
        <family val="1"/>
        <charset val="136"/>
      </rPr>
      <t>亡
( 人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</si>
  <si>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比
( ％ )</t>
    </r>
    <phoneticPr fontId="3" type="noConversion"/>
  </si>
  <si>
    <r>
      <t>百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分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比
(  ％  )</t>
    </r>
    <phoneticPr fontId="3" type="noConversion"/>
  </si>
  <si>
    <t>總                                計</t>
    <phoneticPr fontId="4" type="noConversion"/>
  </si>
  <si>
    <t xml:space="preserve">       公 路 、 鐵 路 事 故</t>
    <phoneticPr fontId="4" type="noConversion"/>
  </si>
  <si>
    <t xml:space="preserve">       船 航 事 故  及 其 他</t>
    <phoneticPr fontId="4" type="noConversion"/>
  </si>
  <si>
    <t>災       害
類       型
比       率
（ ％ ）</t>
    <phoneticPr fontId="4" type="noConversion"/>
  </si>
  <si>
    <r>
      <t>營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建</t>
    </r>
    <phoneticPr fontId="3" type="noConversion"/>
  </si>
  <si>
    <r>
      <t>物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質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材</t>
    </r>
    <r>
      <rPr>
        <sz val="11"/>
        <rFont val="Times New Roman"/>
        <family val="1"/>
      </rPr>
      <t xml:space="preserve"> </t>
    </r>
    <r>
      <rPr>
        <sz val="11"/>
        <rFont val="新細明體"/>
        <family val="1"/>
        <charset val="136"/>
      </rPr>
      <t>料</t>
    </r>
    <phoneticPr fontId="3" type="noConversion"/>
  </si>
  <si>
    <r>
      <t>貨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物</t>
    </r>
    <phoneticPr fontId="3" type="noConversion"/>
  </si>
  <si>
    <r>
      <t>環</t>
    </r>
    <r>
      <rPr>
        <sz val="11"/>
        <rFont val="Times New Roman"/>
        <family val="1"/>
      </rPr>
      <t xml:space="preserve">   </t>
    </r>
    <r>
      <rPr>
        <sz val="11"/>
        <rFont val="新細明體"/>
        <family val="1"/>
        <charset val="136"/>
      </rPr>
      <t>境</t>
    </r>
    <phoneticPr fontId="3" type="noConversion"/>
  </si>
  <si>
    <t>表 8-4 職業災害統計災害類型</t>
    <phoneticPr fontId="4" type="noConversion"/>
  </si>
  <si>
    <t>表 8-5 職業災害統計災害類型</t>
    <phoneticPr fontId="3" type="noConversion"/>
  </si>
  <si>
    <r>
      <t>各受傷部位比率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％ )</t>
    </r>
    <phoneticPr fontId="4" type="noConversion"/>
  </si>
  <si>
    <t>表 8-6 職業災害統計災害類型</t>
    <phoneticPr fontId="4" type="noConversion"/>
  </si>
  <si>
    <t>表 8-7 職業災害統計災害類型</t>
    <phoneticPr fontId="4" type="noConversion"/>
  </si>
  <si>
    <t>災     害
類     型
比    率
（％）</t>
    <phoneticPr fontId="4" type="noConversion"/>
  </si>
  <si>
    <t xml:space="preserve">    踩                          踏</t>
    <phoneticPr fontId="4" type="noConversion"/>
  </si>
  <si>
    <t xml:space="preserve">    溺                          斃</t>
    <phoneticPr fontId="4" type="noConversion"/>
  </si>
  <si>
    <t xml:space="preserve">    爆                            炸</t>
    <phoneticPr fontId="4" type="noConversion"/>
  </si>
  <si>
    <t xml:space="preserve">    感                            電</t>
    <phoneticPr fontId="4" type="noConversion"/>
  </si>
  <si>
    <t>內  臟</t>
    <phoneticPr fontId="3" type="noConversion"/>
  </si>
  <si>
    <t>肋  骨</t>
    <phoneticPr fontId="3" type="noConversion"/>
  </si>
  <si>
    <t>鼠  蹊</t>
    <phoneticPr fontId="3" type="noConversion"/>
  </si>
  <si>
    <t>全  身</t>
    <phoneticPr fontId="3" type="noConversion"/>
  </si>
  <si>
    <t>其  他</t>
    <phoneticPr fontId="3" type="noConversion"/>
  </si>
  <si>
    <r>
      <t>各受傷部位比率</t>
    </r>
    <r>
      <rPr>
        <sz val="11"/>
        <rFont val="Times New Roman"/>
        <family val="1"/>
      </rPr>
      <t xml:space="preserve">  </t>
    </r>
    <r>
      <rPr>
        <sz val="11"/>
        <rFont val="新細明體"/>
        <family val="1"/>
        <charset val="136"/>
      </rPr>
      <t>( ％ )</t>
    </r>
    <phoneticPr fontId="4" type="noConversion"/>
  </si>
  <si>
    <t>職  業  災  害  類  型  比  率  ( % )</t>
    <phoneticPr fontId="3" type="noConversion"/>
  </si>
  <si>
    <r>
      <t xml:space="preserve">                                                                                                        表 8-3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職業災害統計</t>
    </r>
    <phoneticPr fontId="3" type="noConversion"/>
  </si>
  <si>
    <t>總  計</t>
    <phoneticPr fontId="4" type="noConversion"/>
  </si>
  <si>
    <t>災   害
類   型
比  率
（％）</t>
    <phoneticPr fontId="4" type="noConversion"/>
  </si>
  <si>
    <r>
      <t>行</t>
    </r>
    <r>
      <rPr>
        <sz val="12"/>
        <rFont val="Times New Roman"/>
        <family val="1"/>
      </rPr>
      <t xml:space="preserve">      </t>
    </r>
    <r>
      <rPr>
        <sz val="12"/>
        <rFont val="新細明體"/>
        <family val="1"/>
        <charset val="136"/>
      </rPr>
      <t>業
百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分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率
（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％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）</t>
    </r>
    <phoneticPr fontId="3" type="noConversion"/>
  </si>
  <si>
    <t>危 險 物
、
有 害 物</t>
    <phoneticPr fontId="3" type="noConversion"/>
  </si>
  <si>
    <t>營建物
及施工
設   備</t>
    <phoneticPr fontId="3" type="noConversion"/>
  </si>
  <si>
    <r>
      <t>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建</t>
    </r>
    <phoneticPr fontId="3" type="noConversion"/>
  </si>
  <si>
    <r>
      <t>物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質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材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新細明體"/>
        <family val="1"/>
        <charset val="136"/>
      </rPr>
      <t>料</t>
    </r>
    <phoneticPr fontId="3" type="noConversion"/>
  </si>
  <si>
    <r>
      <t>貨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物</t>
    </r>
    <phoneticPr fontId="3" type="noConversion"/>
  </si>
  <si>
    <r>
      <t>環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新細明體"/>
        <family val="1"/>
        <charset val="136"/>
      </rPr>
      <t>境</t>
    </r>
    <phoneticPr fontId="3" type="noConversion"/>
  </si>
  <si>
    <r>
      <t>動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傳   導
裝   置</t>
    </r>
    <phoneticPr fontId="3" type="noConversion"/>
  </si>
  <si>
    <r>
      <t>木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材
加   工
機   械</t>
    </r>
    <phoneticPr fontId="3" type="noConversion"/>
  </si>
  <si>
    <r>
      <t>營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造
機   械</t>
    </r>
    <phoneticPr fontId="3" type="noConversion"/>
  </si>
  <si>
    <r>
      <t>一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般
動   力
機   械</t>
    </r>
    <phoneticPr fontId="3" type="noConversion"/>
  </si>
  <si>
    <r>
      <t>起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重
機   械</t>
    </r>
    <phoneticPr fontId="3" type="noConversion"/>
  </si>
  <si>
    <r>
      <t>動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搬   運
機   械</t>
    </r>
    <phoneticPr fontId="3" type="noConversion"/>
  </si>
  <si>
    <r>
      <t>交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通
工   具</t>
    </r>
    <phoneticPr fontId="3" type="noConversion"/>
  </si>
  <si>
    <r>
      <t>壓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容   器</t>
    </r>
    <phoneticPr fontId="3" type="noConversion"/>
  </si>
  <si>
    <r>
      <t>化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學
設   備</t>
    </r>
    <phoneticPr fontId="3" type="noConversion"/>
  </si>
  <si>
    <r>
      <t>熔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接
設   備</t>
    </r>
    <phoneticPr fontId="3" type="noConversion"/>
  </si>
  <si>
    <r>
      <t>爐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窯</t>
    </r>
    <phoneticPr fontId="3" type="noConversion"/>
  </si>
  <si>
    <r>
      <t>電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氣
設   備</t>
    </r>
    <phoneticPr fontId="3" type="noConversion"/>
  </si>
  <si>
    <r>
      <t>人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力
機   械
工   具</t>
    </r>
    <phoneticPr fontId="3" type="noConversion"/>
  </si>
  <si>
    <r>
      <t>用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具</t>
    </r>
    <phoneticPr fontId="3" type="noConversion"/>
  </si>
  <si>
    <r>
      <t>其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他
設   備</t>
    </r>
    <phoneticPr fontId="3" type="noConversion"/>
  </si>
  <si>
    <r>
      <t>運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搬
物   體</t>
    </r>
    <phoneticPr fontId="3" type="noConversion"/>
  </si>
  <si>
    <r>
      <t>環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境</t>
    </r>
    <phoneticPr fontId="3" type="noConversion"/>
  </si>
  <si>
    <r>
      <t>其</t>
    </r>
    <r>
      <rPr>
        <sz val="9.5"/>
        <color indexed="8"/>
        <rFont val="Times New Roman"/>
        <family val="1"/>
      </rPr>
      <t xml:space="preserve">    </t>
    </r>
    <r>
      <rPr>
        <sz val="9.5"/>
        <color indexed="8"/>
        <rFont val="新細明體"/>
        <family val="1"/>
        <charset val="136"/>
      </rPr>
      <t>他
媒介物</t>
    </r>
    <phoneticPr fontId="3" type="noConversion"/>
  </si>
  <si>
    <r>
      <t>無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媒
介   物</t>
    </r>
    <phoneticPr fontId="3" type="noConversion"/>
  </si>
  <si>
    <r>
      <t>不</t>
    </r>
    <r>
      <rPr>
        <sz val="9.5"/>
        <color indexed="8"/>
        <rFont val="Times New Roman"/>
        <family val="1"/>
      </rPr>
      <t xml:space="preserve">   </t>
    </r>
    <r>
      <rPr>
        <sz val="9.5"/>
        <color indexed="8"/>
        <rFont val="新細明體"/>
        <family val="1"/>
        <charset val="136"/>
      </rPr>
      <t>能
分   類</t>
    </r>
    <phoneticPr fontId="3" type="noConversion"/>
  </si>
  <si>
    <t>出版影音及資通訊業</t>
  </si>
  <si>
    <t>行業別與媒介物之關係按全產業分</t>
    <phoneticPr fontId="3" type="noConversion"/>
  </si>
  <si>
    <r>
      <t>材</t>
    </r>
    <r>
      <rPr>
        <sz val="9.5"/>
        <color theme="1"/>
        <rFont val="Times New Roman"/>
        <family val="1"/>
      </rPr>
      <t xml:space="preserve">   </t>
    </r>
    <r>
      <rPr>
        <sz val="9.5"/>
        <color theme="1"/>
        <rFont val="新細明體"/>
        <family val="1"/>
        <charset val="136"/>
      </rPr>
      <t>料</t>
    </r>
    <phoneticPr fontId="3" type="noConversion"/>
  </si>
  <si>
    <t>頭</t>
    <phoneticPr fontId="4" type="noConversion"/>
  </si>
  <si>
    <r>
      <rPr>
        <sz val="14"/>
        <rFont val="Times New Roman"/>
        <family val="1"/>
      </rPr>
      <t xml:space="preserve">                                                                                                                    </t>
    </r>
    <r>
      <rPr>
        <sz val="14"/>
        <rFont val="新細明體"/>
        <family val="1"/>
        <charset val="136"/>
      </rPr>
      <t>表 8-8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職業災害統計行業別</t>
    </r>
    <phoneticPr fontId="3" type="noConversion"/>
  </si>
  <si>
    <t xml:space="preserve">            </t>
    <phoneticPr fontId="3" type="noConversion"/>
  </si>
  <si>
    <t>9.永久部份失能人數百分比 ＝ 永久部份失能人數 ÷ 永久部份失能總人數 × 100。</t>
    <phoneticPr fontId="6" type="noConversion"/>
  </si>
  <si>
    <t>7.死亡人數百分比 ＝ 死亡人數 ÷ 死亡總人數 × 100。</t>
    <phoneticPr fontId="6" type="noConversion"/>
  </si>
  <si>
    <t>8.永久全失能人數百分比 ＝ 永久全失能人數 ÷ 永久全失能總人數 × 100。</t>
    <phoneticPr fontId="6" type="noConversion"/>
  </si>
  <si>
    <t>10.暫時全失能百分比 ＝ 暫時全失能人數 ÷ 暫時全失能總人數 × 100。</t>
    <phoneticPr fontId="6" type="noConversion"/>
  </si>
  <si>
    <t>11.總損失日數百分比 ＝ 損失日數 ÷ 總損失日數 × 100。</t>
    <phoneticPr fontId="6" type="noConversion"/>
  </si>
  <si>
    <t>12.失能傷害頻率 ＝ 失能傷害次數 × 1,000,000 ÷ 總經歷工時。</t>
    <phoneticPr fontId="6" type="noConversion"/>
  </si>
  <si>
    <t>13.失能傷害嚴重率 ＝ 總損失日數 × 1,000,000 ÷ 總經歷工時。</t>
    <phoneticPr fontId="6" type="noConversion"/>
  </si>
  <si>
    <t>14.總合傷害指數 ＝ SQRT ( 失能傷害頻率 × 失能傷害嚴重率 ÷ 1000 )。</t>
    <phoneticPr fontId="6" type="noConversion"/>
  </si>
  <si>
    <t>說明:  1.陳報事業單位百分比 ＝ 陳報事業單位數 ÷ 全產業陳報數 × 100。</t>
    <phoneticPr fontId="6" type="noConversion"/>
  </si>
  <si>
    <t xml:space="preserve">           2.僱用勞工人數百分比 ＝ 僱用勞工人數 ÷ 僱用勞工總人數 × 100。</t>
    <phoneticPr fontId="3" type="noConversion"/>
  </si>
  <si>
    <t xml:space="preserve">           3.總工作日數百分比 ＝ 工作日數 ÷ 總工作日數 × 100。</t>
    <phoneticPr fontId="3" type="noConversion"/>
  </si>
  <si>
    <t xml:space="preserve">           4.總經歷工時百分比 ＝ 經歷工時 ÷ 總經歷工時 × 100。</t>
    <phoneticPr fontId="3" type="noConversion"/>
  </si>
  <si>
    <t xml:space="preserve">           5.失能傷害次數百分比 ＝ 失能傷害次數 ÷ 失能傷害總次數 × 100。</t>
    <phoneticPr fontId="3" type="noConversion"/>
  </si>
  <si>
    <t xml:space="preserve">           6.已結案之失能傷害次數百分比 ＝ 已結案失能傷害次數 ÷ 已結案失能傷害總次數 × 100。</t>
    <phoneticPr fontId="3" type="noConversion"/>
  </si>
  <si>
    <t>說明：1.行業別比率＝各行業職業災害人次÷職業災害總人次×100。</t>
    <phoneticPr fontId="6" type="noConversion"/>
  </si>
  <si>
    <t xml:space="preserve">           2.職業災害類型比率＝各職業災害類型人次÷職業災害總人次×100。</t>
    <phoneticPr fontId="6" type="noConversion"/>
  </si>
  <si>
    <t>說明: 1.行業別比率 ＝ 各行業職業災害人次 ÷ 職業災害總人次 × 100。</t>
    <phoneticPr fontId="6" type="noConversion"/>
  </si>
  <si>
    <t xml:space="preserve">         2.職業災害類型比率 ＝ 各職業災害類型人次 ÷ 職業災害總人次 × 100。</t>
    <phoneticPr fontId="3" type="noConversion"/>
  </si>
  <si>
    <t>說明: 1.災害類型比率 ＝ 各職業災害類型人次 ÷ 職業災害總人次 × 100。
          2.各媒介物所占比率 ＝ 各媒介物職業災害人次 ÷ 職業災害總人次 × 100。</t>
    <phoneticPr fontId="4" type="noConversion"/>
  </si>
  <si>
    <t>說明： 1.災害類型比率 ＝ 各職業災害類型人次 ÷ 總受傷部位數 × 100。
             2.各受傷部位比率 ＝ 各受傷部位數 ÷ 總受傷部位數 × 100。</t>
    <phoneticPr fontId="4" type="noConversion"/>
  </si>
  <si>
    <r>
      <t xml:space="preserve">說明：1.災害類型比率 ＝ 各職業災害類型人次 </t>
    </r>
    <r>
      <rPr>
        <sz val="8"/>
        <color rgb="FF000000"/>
        <rFont val="新細明體"/>
        <family val="1"/>
        <charset val="136"/>
      </rPr>
      <t>÷</t>
    </r>
    <r>
      <rPr>
        <sz val="8"/>
        <color indexed="8"/>
        <rFont val="新細明體"/>
        <family val="1"/>
        <charset val="136"/>
      </rPr>
      <t xml:space="preserve"> 職業災害總人次 </t>
    </r>
    <r>
      <rPr>
        <sz val="8"/>
        <color rgb="FF000000"/>
        <rFont val="新細明體"/>
        <family val="1"/>
        <charset val="136"/>
      </rPr>
      <t>×</t>
    </r>
    <r>
      <rPr>
        <sz val="8"/>
        <color indexed="8"/>
        <rFont val="新細明體"/>
        <family val="1"/>
        <charset val="136"/>
      </rPr>
      <t xml:space="preserve"> 100。
            2.各媒介物所占比率 ＝ 各媒介物職業災害人次 </t>
    </r>
    <r>
      <rPr>
        <sz val="8"/>
        <color rgb="FF000000"/>
        <rFont val="新細明體"/>
        <family val="1"/>
        <charset val="136"/>
      </rPr>
      <t>÷</t>
    </r>
    <r>
      <rPr>
        <sz val="8"/>
        <color indexed="8"/>
        <rFont val="新細明體"/>
        <family val="1"/>
        <charset val="136"/>
      </rPr>
      <t xml:space="preserve"> 職業災害總人次 </t>
    </r>
    <r>
      <rPr>
        <sz val="8"/>
        <color rgb="FF000000"/>
        <rFont val="新細明體"/>
        <family val="1"/>
        <charset val="136"/>
      </rPr>
      <t>×</t>
    </r>
    <r>
      <rPr>
        <sz val="8"/>
        <color indexed="8"/>
        <rFont val="新細明體"/>
        <family val="1"/>
        <charset val="136"/>
      </rPr>
      <t xml:space="preserve"> 100。</t>
    </r>
    <phoneticPr fontId="4" type="noConversion"/>
  </si>
  <si>
    <t>說明：1.災害類型比率 ＝ 各職業災害類型人次 ÷ 總受傷部位數 × 100。
           2.各受傷部位比率 ＝ 各受傷部位數 ÷ 總受傷部位數 × 100。</t>
    <phoneticPr fontId="4" type="noConversion"/>
  </si>
  <si>
    <t xml:space="preserve"> 113 年</t>
    <phoneticPr fontId="6" type="noConversion"/>
  </si>
  <si>
    <t xml:space="preserve"> -283-</t>
    <phoneticPr fontId="3" type="noConversion"/>
  </si>
  <si>
    <t>概況按全產業分 ( 續完)</t>
    <phoneticPr fontId="6" type="noConversion"/>
  </si>
  <si>
    <t xml:space="preserve"> 113 年</t>
    <phoneticPr fontId="4" type="noConversion"/>
  </si>
  <si>
    <t xml:space="preserve"> 113  年</t>
    <phoneticPr fontId="4" type="noConversion"/>
  </si>
  <si>
    <r>
      <t xml:space="preserve">         他                         設</t>
    </r>
    <r>
      <rPr>
        <sz val="11"/>
        <rFont val="Times New Roman"/>
        <family val="1"/>
      </rPr>
      <t xml:space="preserve">                        </t>
    </r>
    <r>
      <rPr>
        <sz val="11"/>
        <rFont val="新細明體"/>
        <family val="1"/>
        <charset val="136"/>
      </rPr>
      <t>備</t>
    </r>
    <phoneticPr fontId="3" type="noConversion"/>
  </si>
  <si>
    <r>
      <t>他</t>
    </r>
    <r>
      <rPr>
        <sz val="11"/>
        <color indexed="8"/>
        <rFont val="Times New Roman"/>
        <family val="1"/>
      </rPr>
      <t xml:space="preserve">                    </t>
    </r>
    <r>
      <rPr>
        <sz val="11"/>
        <color indexed="8"/>
        <rFont val="新細明體"/>
        <family val="1"/>
        <charset val="136"/>
      </rPr>
      <t>設</t>
    </r>
    <r>
      <rPr>
        <sz val="11"/>
        <color indexed="8"/>
        <rFont val="Times New Roman"/>
        <family val="1"/>
      </rPr>
      <t xml:space="preserve">                          </t>
    </r>
    <r>
      <rPr>
        <sz val="11"/>
        <color indexed="8"/>
        <rFont val="新細明體"/>
        <family val="1"/>
        <charset val="136"/>
      </rPr>
      <t>備</t>
    </r>
    <phoneticPr fontId="3" type="noConversion"/>
  </si>
  <si>
    <t xml:space="preserve"> -272-</t>
    <phoneticPr fontId="3" type="noConversion"/>
  </si>
  <si>
    <t xml:space="preserve">  -273-</t>
    <phoneticPr fontId="3" type="noConversion"/>
  </si>
  <si>
    <t xml:space="preserve">  -274-</t>
    <phoneticPr fontId="3" type="noConversion"/>
  </si>
  <si>
    <t xml:space="preserve">  -275-</t>
    <phoneticPr fontId="3" type="noConversion"/>
  </si>
  <si>
    <t xml:space="preserve"> -276-</t>
    <phoneticPr fontId="3" type="noConversion"/>
  </si>
  <si>
    <t xml:space="preserve">  - 277-</t>
    <phoneticPr fontId="3" type="noConversion"/>
  </si>
  <si>
    <t xml:space="preserve"> -278-</t>
    <phoneticPr fontId="3" type="noConversion"/>
  </si>
  <si>
    <t xml:space="preserve"> -279-</t>
    <phoneticPr fontId="3" type="noConversion"/>
  </si>
  <si>
    <t xml:space="preserve"> -280-</t>
    <phoneticPr fontId="4" type="noConversion"/>
  </si>
  <si>
    <t xml:space="preserve">  -281-</t>
    <phoneticPr fontId="4" type="noConversion"/>
  </si>
  <si>
    <t>-282-</t>
    <phoneticPr fontId="3" type="noConversion"/>
  </si>
  <si>
    <t xml:space="preserve"> -284-</t>
    <phoneticPr fontId="4" type="noConversion"/>
  </si>
  <si>
    <t xml:space="preserve">  -285-</t>
    <phoneticPr fontId="4" type="noConversion"/>
  </si>
  <si>
    <t xml:space="preserve"> -286-</t>
    <phoneticPr fontId="4" type="noConversion"/>
  </si>
  <si>
    <t xml:space="preserve">  -287-</t>
    <phoneticPr fontId="4" type="noConversion"/>
  </si>
  <si>
    <t xml:space="preserve"> -288-</t>
    <phoneticPr fontId="3" type="noConversion"/>
  </si>
  <si>
    <t xml:space="preserve">  -289-</t>
    <phoneticPr fontId="3" type="noConversion"/>
  </si>
  <si>
    <t>-290-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</si>
</sst>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76" formatCode="\ ##0.00_-;\-\ ##0.00_-;\ &quot;-&quot;_-;@_-"/>
    <numFmt numFmtId="177" formatCode="###\ ##0_-;\-###\ ##0_-;\ &quot;-&quot;_-;@_-"/>
    <numFmt numFmtId="178" formatCode="###,##0_-;\-###,##0_-;\ &quot;-&quot;_-;@_-"/>
    <numFmt numFmtId="179" formatCode="#,##0.00_-;\-#,##0.00_-;\ &quot;-&quot;_-;@_-"/>
    <numFmt numFmtId="180" formatCode="#,##0_ "/>
    <numFmt numFmtId="181" formatCode="\ ##0_-;\-\ ##0_-;\ &quot;-&quot;_-;@_-"/>
  </numFmts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9"/>
      <name val="Times New Roman"/>
      <family val="1"/>
    </font>
    <font>
      <sz val="8"/>
      <name val="新細明體"/>
      <family val="1"/>
      <charset val="136"/>
    </font>
    <font>
      <sz val="8"/>
      <name val="Times New Roman"/>
      <family val="1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8.5"/>
      <name val="新細明體"/>
      <family val="1"/>
      <charset val="136"/>
    </font>
    <font>
      <sz val="14"/>
      <name val="Times New Roman"/>
      <family val="1"/>
    </font>
    <font>
      <sz val="9.5"/>
      <name val="新細明體"/>
      <family val="1"/>
      <charset val="136"/>
    </font>
    <font>
      <sz val="9.5"/>
      <name val="細明體"/>
      <family val="3"/>
      <charset val="136"/>
    </font>
    <font>
      <sz val="9.5"/>
      <name val="Times New Roman"/>
      <family val="1"/>
    </font>
    <font>
      <sz val="14"/>
      <color indexed="8"/>
      <name val="新細明體"/>
      <family val="1"/>
      <charset val="136"/>
    </font>
    <font>
      <sz val="14"/>
      <color indexed="8"/>
      <name val="Times New Roman"/>
      <family val="1"/>
    </font>
    <font>
      <sz val="8"/>
      <color indexed="8"/>
      <name val="新細明體"/>
      <family val="1"/>
      <charset val="136"/>
    </font>
    <font>
      <sz val="10.5"/>
      <color indexed="8"/>
      <name val="新細明體"/>
      <family val="1"/>
      <charset val="136"/>
    </font>
    <font>
      <sz val="10.5"/>
      <color indexed="8"/>
      <name val="Times New Roman"/>
      <family val="1"/>
    </font>
    <font>
      <sz val="11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5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8.5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0.5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8.5"/>
      <color theme="1"/>
      <name val="新細明體"/>
      <family val="1"/>
      <charset val="136"/>
    </font>
    <font>
      <sz val="8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9.5"/>
      <name val="新細明體"/>
      <family val="1"/>
      <charset val="136"/>
      <scheme val="minor"/>
    </font>
    <font>
      <sz val="9.5"/>
      <color theme="1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5"/>
      <color theme="1"/>
      <name val="新細明體"/>
      <family val="1"/>
      <charset val="136"/>
    </font>
    <font>
      <sz val="11"/>
      <color indexed="8"/>
      <name val="新細明體"/>
      <family val="2"/>
      <scheme val="minor"/>
    </font>
    <font>
      <sz val="9.5"/>
      <color theme="1"/>
      <name val="Times New Roman"/>
      <family val="1"/>
    </font>
    <font>
      <sz val="8"/>
      <color rgb="FF000000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1" fillId="0" borderId="0">
      <alignment vertical="center"/>
    </xf>
  </cellStyleXfs>
  <cellXfs count="2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3" fillId="0" borderId="1" xfId="0" applyFont="1" applyFill="1" applyBorder="1"/>
    <xf numFmtId="177" fontId="3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/>
    <xf numFmtId="0" fontId="7" fillId="0" borderId="0" xfId="0" applyFont="1" applyFill="1"/>
    <xf numFmtId="0" fontId="3" fillId="0" borderId="0" xfId="0" applyFont="1" applyFill="1" applyBorder="1"/>
    <xf numFmtId="41" fontId="3" fillId="0" borderId="0" xfId="0" applyNumberFormat="1" applyFont="1" applyFill="1"/>
    <xf numFmtId="0" fontId="29" fillId="0" borderId="0" xfId="0" applyFont="1" applyFill="1"/>
    <xf numFmtId="0" fontId="8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30" fillId="0" borderId="0" xfId="0" applyFont="1" applyFill="1"/>
    <xf numFmtId="0" fontId="31" fillId="0" borderId="2" xfId="0" applyFont="1" applyFill="1" applyBorder="1"/>
    <xf numFmtId="0" fontId="31" fillId="0" borderId="0" xfId="0" applyFont="1" applyFill="1"/>
    <xf numFmtId="0" fontId="2" fillId="0" borderId="8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37" fillId="0" borderId="0" xfId="0" applyFont="1" applyFill="1"/>
    <xf numFmtId="0" fontId="29" fillId="0" borderId="0" xfId="0" applyFont="1" applyFill="1" applyAlignment="1">
      <alignment horizontal="center" vertical="center"/>
    </xf>
    <xf numFmtId="0" fontId="40" fillId="0" borderId="9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right" vertical="center"/>
    </xf>
    <xf numFmtId="0" fontId="41" fillId="0" borderId="2" xfId="0" applyFont="1" applyFill="1" applyBorder="1"/>
    <xf numFmtId="0" fontId="42" fillId="0" borderId="2" xfId="0" applyFont="1" applyFill="1" applyBorder="1"/>
    <xf numFmtId="0" fontId="42" fillId="0" borderId="0" xfId="0" applyFont="1" applyFill="1"/>
    <xf numFmtId="0" fontId="41" fillId="0" borderId="0" xfId="0" applyFont="1" applyFill="1"/>
    <xf numFmtId="0" fontId="43" fillId="0" borderId="0" xfId="0" applyFont="1" applyFill="1"/>
    <xf numFmtId="0" fontId="44" fillId="0" borderId="0" xfId="0" applyFont="1" applyFill="1"/>
    <xf numFmtId="0" fontId="11" fillId="0" borderId="3" xfId="0" applyFont="1" applyFill="1" applyBorder="1" applyAlignment="1">
      <alignment horizontal="distributed" vertical="center"/>
    </xf>
    <xf numFmtId="0" fontId="11" fillId="0" borderId="13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vertical="center"/>
    </xf>
    <xf numFmtId="0" fontId="33" fillId="0" borderId="9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vertical="center"/>
    </xf>
    <xf numFmtId="0" fontId="33" fillId="0" borderId="0" xfId="0" applyFont="1" applyFill="1"/>
    <xf numFmtId="0" fontId="45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46" fillId="0" borderId="9" xfId="0" applyFont="1" applyFill="1" applyBorder="1" applyAlignment="1">
      <alignment vertical="center"/>
    </xf>
    <xf numFmtId="0" fontId="40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48" fillId="0" borderId="13" xfId="0" applyFont="1" applyFill="1" applyBorder="1" applyAlignment="1">
      <alignment horizontal="left" vertical="center"/>
    </xf>
    <xf numFmtId="0" fontId="39" fillId="0" borderId="0" xfId="0" applyFont="1" applyFill="1" applyAlignment="1">
      <alignment horizontal="center" vertical="center"/>
    </xf>
    <xf numFmtId="0" fontId="36" fillId="0" borderId="9" xfId="0" applyFont="1" applyFill="1" applyBorder="1" applyAlignment="1">
      <alignment horizontal="left" vertical="center"/>
    </xf>
    <xf numFmtId="41" fontId="29" fillId="0" borderId="0" xfId="0" applyNumberFormat="1" applyFont="1" applyFill="1"/>
    <xf numFmtId="0" fontId="36" fillId="0" borderId="9" xfId="0" applyFont="1" applyFill="1" applyBorder="1" applyAlignment="1">
      <alignment vertical="center"/>
    </xf>
    <xf numFmtId="0" fontId="29" fillId="0" borderId="2" xfId="0" applyFont="1" applyFill="1" applyBorder="1"/>
    <xf numFmtId="0" fontId="29" fillId="0" borderId="0" xfId="0" applyFont="1" applyFill="1" applyBorder="1"/>
    <xf numFmtId="0" fontId="48" fillId="0" borderId="3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3" fillId="0" borderId="0" xfId="0" applyFont="1" applyFill="1" applyAlignment="1"/>
    <xf numFmtId="0" fontId="11" fillId="0" borderId="9" xfId="0" applyFont="1" applyFill="1" applyBorder="1" applyAlignment="1">
      <alignment vertical="center"/>
    </xf>
    <xf numFmtId="0" fontId="35" fillId="0" borderId="9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0" fontId="47" fillId="0" borderId="9" xfId="0" applyFont="1" applyFill="1" applyBorder="1" applyAlignment="1">
      <alignment vertical="center"/>
    </xf>
    <xf numFmtId="176" fontId="3" fillId="0" borderId="0" xfId="0" applyNumberFormat="1" applyFont="1" applyFill="1"/>
    <xf numFmtId="0" fontId="11" fillId="0" borderId="0" xfId="0" applyFont="1" applyFill="1"/>
    <xf numFmtId="0" fontId="48" fillId="0" borderId="7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44" fillId="2" borderId="0" xfId="0" applyFont="1" applyFill="1"/>
    <xf numFmtId="0" fontId="29" fillId="3" borderId="0" xfId="0" applyFont="1" applyFill="1"/>
    <xf numFmtId="0" fontId="8" fillId="3" borderId="3" xfId="0" applyFont="1" applyFill="1" applyBorder="1" applyAlignment="1">
      <alignment horizontal="distributed" vertical="center"/>
    </xf>
    <xf numFmtId="0" fontId="29" fillId="3" borderId="2" xfId="0" applyFont="1" applyFill="1" applyBorder="1"/>
    <xf numFmtId="0" fontId="29" fillId="3" borderId="0" xfId="0" applyFont="1" applyFill="1" applyBorder="1"/>
    <xf numFmtId="0" fontId="5" fillId="0" borderId="0" xfId="0" applyFont="1" applyFill="1" applyBorder="1"/>
    <xf numFmtId="0" fontId="11" fillId="0" borderId="0" xfId="0" applyFont="1" applyAlignment="1">
      <alignment vertical="center"/>
    </xf>
    <xf numFmtId="176" fontId="48" fillId="0" borderId="0" xfId="0" applyNumberFormat="1" applyFont="1" applyFill="1" applyAlignment="1">
      <alignment horizontal="right" vertical="distributed"/>
    </xf>
    <xf numFmtId="176" fontId="48" fillId="0" borderId="0" xfId="0" applyNumberFormat="1" applyFont="1" applyFill="1" applyBorder="1" applyAlignment="1">
      <alignment horizontal="right" vertical="distributed"/>
    </xf>
    <xf numFmtId="0" fontId="11" fillId="0" borderId="0" xfId="0" applyFont="1" applyFill="1" applyAlignment="1">
      <alignment vertical="center"/>
    </xf>
    <xf numFmtId="176" fontId="47" fillId="0" borderId="0" xfId="0" applyNumberFormat="1" applyFont="1" applyFill="1" applyAlignment="1">
      <alignment horizontal="right" vertical="distributed"/>
    </xf>
    <xf numFmtId="176" fontId="47" fillId="0" borderId="0" xfId="0" applyNumberFormat="1" applyFont="1" applyFill="1" applyBorder="1" applyAlignment="1">
      <alignment horizontal="right" vertical="distributed"/>
    </xf>
    <xf numFmtId="176" fontId="35" fillId="0" borderId="0" xfId="0" applyNumberFormat="1" applyFont="1" applyFill="1" applyAlignment="1">
      <alignment horizontal="right" vertical="distributed"/>
    </xf>
    <xf numFmtId="176" fontId="35" fillId="0" borderId="0" xfId="0" applyNumberFormat="1" applyFont="1" applyFill="1" applyBorder="1" applyAlignment="1">
      <alignment horizontal="right" vertical="distributed"/>
    </xf>
    <xf numFmtId="179" fontId="47" fillId="0" borderId="0" xfId="0" applyNumberFormat="1" applyFont="1" applyFill="1" applyBorder="1" applyAlignment="1">
      <alignment horizontal="right" vertical="distributed"/>
    </xf>
    <xf numFmtId="179" fontId="35" fillId="0" borderId="0" xfId="0" applyNumberFormat="1" applyFont="1" applyFill="1" applyBorder="1" applyAlignment="1">
      <alignment horizontal="right" vertical="distributed"/>
    </xf>
    <xf numFmtId="0" fontId="54" fillId="0" borderId="0" xfId="1" applyFont="1">
      <alignment vertical="center"/>
    </xf>
    <xf numFmtId="178" fontId="35" fillId="0" borderId="0" xfId="0" applyNumberFormat="1" applyFont="1" applyFill="1" applyAlignment="1">
      <alignment horizontal="right" vertical="distributed"/>
    </xf>
    <xf numFmtId="0" fontId="35" fillId="0" borderId="0" xfId="0" applyNumberFormat="1" applyFont="1" applyFill="1" applyAlignment="1">
      <alignment horizontal="right" vertical="distributed"/>
    </xf>
    <xf numFmtId="179" fontId="48" fillId="0" borderId="0" xfId="0" applyNumberFormat="1" applyFont="1" applyFill="1" applyBorder="1" applyAlignment="1">
      <alignment horizontal="right" vertical="distributed"/>
    </xf>
    <xf numFmtId="0" fontId="48" fillId="0" borderId="0" xfId="0" applyNumberFormat="1" applyFont="1" applyFill="1" applyAlignment="1">
      <alignment horizontal="right" vertical="distributed"/>
    </xf>
    <xf numFmtId="178" fontId="48" fillId="0" borderId="0" xfId="0" applyNumberFormat="1" applyFont="1" applyFill="1" applyAlignment="1">
      <alignment horizontal="right" vertical="distributed"/>
    </xf>
    <xf numFmtId="178" fontId="48" fillId="0" borderId="0" xfId="0" applyNumberFormat="1" applyFont="1" applyFill="1" applyBorder="1" applyAlignment="1">
      <alignment horizontal="right" vertical="distributed"/>
    </xf>
    <xf numFmtId="178" fontId="48" fillId="0" borderId="27" xfId="0" applyNumberFormat="1" applyFont="1" applyFill="1" applyBorder="1" applyAlignment="1">
      <alignment horizontal="right" vertical="distributed"/>
    </xf>
    <xf numFmtId="179" fontId="11" fillId="0" borderId="0" xfId="0" applyNumberFormat="1" applyFont="1" applyFill="1" applyBorder="1" applyAlignment="1">
      <alignment horizontal="right" vertical="distributed"/>
    </xf>
    <xf numFmtId="178" fontId="11" fillId="0" borderId="0" xfId="0" applyNumberFormat="1" applyFont="1" applyFill="1" applyAlignment="1">
      <alignment horizontal="right" vertical="distributed"/>
    </xf>
    <xf numFmtId="3" fontId="11" fillId="0" borderId="0" xfId="0" applyNumberFormat="1" applyFont="1" applyFill="1" applyAlignment="1">
      <alignment horizontal="right" vertical="distributed"/>
    </xf>
    <xf numFmtId="0" fontId="11" fillId="0" borderId="0" xfId="0" applyNumberFormat="1" applyFont="1" applyFill="1" applyAlignment="1">
      <alignment horizontal="right" vertical="distributed"/>
    </xf>
    <xf numFmtId="176" fontId="11" fillId="0" borderId="0" xfId="0" applyNumberFormat="1" applyFont="1" applyFill="1" applyAlignment="1">
      <alignment horizontal="right" vertical="distributed"/>
    </xf>
    <xf numFmtId="176" fontId="11" fillId="0" borderId="0" xfId="0" applyNumberFormat="1" applyFont="1" applyFill="1" applyBorder="1" applyAlignment="1">
      <alignment horizontal="right" vertical="distributed"/>
    </xf>
    <xf numFmtId="180" fontId="11" fillId="0" borderId="0" xfId="0" applyNumberFormat="1" applyFont="1" applyAlignment="1">
      <alignment horizontal="right" vertical="distributed"/>
    </xf>
    <xf numFmtId="180" fontId="11" fillId="0" borderId="0" xfId="0" applyNumberFormat="1" applyFont="1" applyFill="1" applyAlignment="1">
      <alignment horizontal="right" vertical="distributed"/>
    </xf>
    <xf numFmtId="180" fontId="54" fillId="0" borderId="0" xfId="1" applyNumberFormat="1" applyFont="1" applyAlignment="1">
      <alignment horizontal="right" vertical="distributed"/>
    </xf>
    <xf numFmtId="0" fontId="54" fillId="0" borderId="0" xfId="1" applyFont="1" applyAlignment="1">
      <alignment horizontal="right" vertical="distributed"/>
    </xf>
    <xf numFmtId="0" fontId="11" fillId="0" borderId="0" xfId="0" applyFont="1" applyAlignment="1">
      <alignment horizontal="right" vertical="distributed"/>
    </xf>
    <xf numFmtId="0" fontId="11" fillId="0" borderId="0" xfId="0" applyFont="1" applyFill="1" applyAlignment="1">
      <alignment horizontal="right" vertical="distributed"/>
    </xf>
    <xf numFmtId="181" fontId="48" fillId="0" borderId="0" xfId="0" applyNumberFormat="1" applyFont="1" applyFill="1" applyBorder="1" applyAlignment="1">
      <alignment horizontal="right" vertical="distributed"/>
    </xf>
    <xf numFmtId="181" fontId="11" fillId="0" borderId="0" xfId="0" applyNumberFormat="1" applyFont="1" applyAlignment="1">
      <alignment vertical="center"/>
    </xf>
    <xf numFmtId="0" fontId="38" fillId="0" borderId="11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/>
    </xf>
    <xf numFmtId="0" fontId="46" fillId="0" borderId="7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top"/>
    </xf>
    <xf numFmtId="0" fontId="48" fillId="0" borderId="3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distributed" vertical="center"/>
    </xf>
    <xf numFmtId="0" fontId="37" fillId="0" borderId="15" xfId="0" applyFont="1" applyFill="1" applyBorder="1" applyAlignment="1">
      <alignment horizontal="distributed" vertical="center"/>
    </xf>
    <xf numFmtId="0" fontId="37" fillId="0" borderId="0" xfId="0" applyFont="1" applyFill="1" applyAlignment="1">
      <alignment horizontal="right" vertical="top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0" fontId="48" fillId="0" borderId="17" xfId="0" applyFont="1" applyFill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38" fillId="0" borderId="16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/>
    </xf>
    <xf numFmtId="0" fontId="48" fillId="0" borderId="1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0" fontId="11" fillId="0" borderId="24" xfId="0" applyFont="1" applyFill="1" applyBorder="1" applyAlignment="1">
      <alignment horizontal="distributed" vertical="center"/>
    </xf>
    <xf numFmtId="0" fontId="34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right"/>
    </xf>
    <xf numFmtId="0" fontId="34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11" fillId="0" borderId="20" xfId="0" applyFont="1" applyFill="1" applyBorder="1" applyAlignment="1">
      <alignment horizontal="distributed" vertical="center" wrapText="1"/>
    </xf>
    <xf numFmtId="0" fontId="11" fillId="0" borderId="21" xfId="0" applyFont="1" applyFill="1" applyBorder="1" applyAlignment="1">
      <alignment horizontal="distributed" vertical="center"/>
    </xf>
    <xf numFmtId="0" fontId="48" fillId="3" borderId="3" xfId="0" applyFont="1" applyFill="1" applyBorder="1" applyAlignment="1">
      <alignment horizontal="center" vertical="center"/>
    </xf>
    <xf numFmtId="0" fontId="48" fillId="3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top"/>
    </xf>
    <xf numFmtId="0" fontId="8" fillId="0" borderId="3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distributed" vertical="center"/>
    </xf>
    <xf numFmtId="0" fontId="8" fillId="0" borderId="24" xfId="0" applyFont="1" applyFill="1" applyBorder="1" applyAlignment="1">
      <alignment horizontal="distributed" vertical="center"/>
    </xf>
    <xf numFmtId="0" fontId="49" fillId="0" borderId="16" xfId="0" applyFont="1" applyFill="1" applyBorder="1" applyAlignment="1">
      <alignment horizontal="distributed" vertical="center"/>
    </xf>
    <xf numFmtId="0" fontId="49" fillId="0" borderId="11" xfId="0" applyFont="1" applyFill="1" applyBorder="1" applyAlignment="1">
      <alignment horizontal="distributed" vertical="center"/>
    </xf>
    <xf numFmtId="0" fontId="33" fillId="0" borderId="3" xfId="0" applyFont="1" applyFill="1" applyBorder="1" applyAlignment="1">
      <alignment horizontal="distributed" vertical="center"/>
    </xf>
    <xf numFmtId="0" fontId="8" fillId="3" borderId="3" xfId="0" applyFont="1" applyFill="1" applyBorder="1" applyAlignment="1">
      <alignment horizontal="distributed" vertical="center"/>
    </xf>
    <xf numFmtId="0" fontId="33" fillId="3" borderId="17" xfId="0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top"/>
    </xf>
    <xf numFmtId="0" fontId="25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vertical="center"/>
    </xf>
    <xf numFmtId="0" fontId="35" fillId="0" borderId="3" xfId="0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/>
    </xf>
    <xf numFmtId="0" fontId="0" fillId="0" borderId="25" xfId="0" applyFont="1" applyFill="1" applyBorder="1" applyAlignment="1">
      <alignment horizontal="distributed" vertical="center" wrapText="1"/>
    </xf>
    <xf numFmtId="0" fontId="0" fillId="0" borderId="26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9" fillId="0" borderId="0" xfId="0" quotePrefix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48" fillId="0" borderId="13" xfId="0" applyFont="1" applyFill="1" applyBorder="1" applyAlignment="1">
      <alignment horizontal="distributed" vertical="center"/>
    </xf>
    <xf numFmtId="0" fontId="48" fillId="0" borderId="17" xfId="0" applyFont="1" applyFill="1" applyBorder="1" applyAlignment="1">
      <alignment horizontal="distributed" vertical="center"/>
    </xf>
    <xf numFmtId="0" fontId="48" fillId="0" borderId="24" xfId="0" applyFont="1" applyFill="1" applyBorder="1" applyAlignment="1">
      <alignment horizontal="distributed" vertical="center"/>
    </xf>
    <xf numFmtId="0" fontId="48" fillId="0" borderId="3" xfId="0" applyFont="1" applyFill="1" applyBorder="1" applyAlignment="1">
      <alignment horizontal="distributed" vertical="center"/>
    </xf>
    <xf numFmtId="0" fontId="44" fillId="0" borderId="25" xfId="0" applyFont="1" applyFill="1" applyBorder="1" applyAlignment="1">
      <alignment horizontal="distributed" vertical="center" wrapText="1"/>
    </xf>
    <xf numFmtId="0" fontId="44" fillId="0" borderId="26" xfId="0" applyFont="1" applyFill="1" applyBorder="1" applyAlignment="1">
      <alignment horizontal="distributed" vertical="center"/>
    </xf>
    <xf numFmtId="0" fontId="44" fillId="0" borderId="3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right" vertical="top"/>
    </xf>
    <xf numFmtId="0" fontId="50" fillId="0" borderId="0" xfId="0" applyFont="1" applyFill="1" applyAlignment="1">
      <alignment horizontal="left" vertical="top"/>
    </xf>
    <xf numFmtId="0" fontId="44" fillId="0" borderId="0" xfId="0" applyFont="1" applyFill="1" applyAlignment="1">
      <alignment horizontal="left" vertical="top"/>
    </xf>
    <xf numFmtId="0" fontId="42" fillId="3" borderId="2" xfId="0" applyFont="1" applyFill="1" applyBorder="1" applyAlignment="1">
      <alignment horizontal="left" wrapText="1"/>
    </xf>
    <xf numFmtId="0" fontId="42" fillId="0" borderId="0" xfId="0" applyFont="1" applyFill="1" applyBorder="1" applyAlignment="1">
      <alignment vertical="center"/>
    </xf>
    <xf numFmtId="0" fontId="47" fillId="0" borderId="3" xfId="0" applyFont="1" applyFill="1" applyBorder="1" applyAlignment="1">
      <alignment horizontal="distributed" vertical="center"/>
    </xf>
    <xf numFmtId="0" fontId="42" fillId="0" borderId="23" xfId="0" applyFont="1" applyFill="1" applyBorder="1" applyAlignment="1">
      <alignment horizontal="right"/>
    </xf>
    <xf numFmtId="0" fontId="5" fillId="0" borderId="23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/>
    </xf>
    <xf numFmtId="0" fontId="5" fillId="0" borderId="23" xfId="0" applyFont="1" applyFill="1" applyBorder="1" applyAlignment="1">
      <alignment horizontal="right" vertical="center"/>
    </xf>
    <xf numFmtId="49" fontId="3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top"/>
    </xf>
  </cellXfs>
  <cellStyles count="2">
    <cellStyle name="一般" xfId="0" builtinId="0"/>
    <cellStyle name="一般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62"/>
  <sheetViews>
    <sheetView tabSelected="1" view="pageBreakPreview" topLeftCell="A18" zoomScaleNormal="160" zoomScaleSheetLayoutView="100" workbookViewId="0">
      <selection activeCell="V63" sqref="V63"/>
    </sheetView>
  </sheetViews>
  <sheetFormatPr defaultColWidth="8.875" defaultRowHeight="16.5"/>
  <cols>
    <col min="1" max="1" width="31.25" style="39" customWidth="1"/>
    <col min="2" max="2" width="10.875" style="39" customWidth="1"/>
    <col min="3" max="3" width="9.625" style="39" customWidth="1"/>
    <col min="4" max="4" width="10.5" style="39" customWidth="1"/>
    <col min="5" max="5" width="9.625" style="39" customWidth="1"/>
    <col min="6" max="6" width="11.875" style="39" customWidth="1"/>
    <col min="7" max="7" width="9.125" style="39" customWidth="1"/>
    <col min="8" max="8" width="13.875" style="39" customWidth="1"/>
    <col min="9" max="9" width="10.25" style="39" customWidth="1"/>
    <col min="10" max="10" width="14.625" style="76" customWidth="1"/>
    <col min="11" max="11" width="10.25" style="39" customWidth="1"/>
    <col min="12" max="12" width="13.875" style="39" customWidth="1"/>
    <col min="13" max="13" width="18" style="39" customWidth="1"/>
    <col min="14" max="14" width="10.375" style="39" customWidth="1"/>
    <col min="15" max="15" width="29.5" style="39" customWidth="1"/>
    <col min="16" max="16" width="9" style="39" customWidth="1"/>
    <col min="17" max="17" width="8.625" style="39" customWidth="1"/>
    <col min="18" max="18" width="12.375" style="39" customWidth="1"/>
    <col min="19" max="19" width="8.625" style="39" customWidth="1"/>
    <col min="20" max="20" width="14.5" style="39" customWidth="1"/>
    <col min="21" max="21" width="8.625" style="39" customWidth="1"/>
    <col min="22" max="22" width="15" style="39" customWidth="1"/>
    <col min="23" max="23" width="14" style="39" customWidth="1"/>
    <col min="24" max="24" width="16.75" style="39" customWidth="1"/>
    <col min="25" max="25" width="14" style="39" customWidth="1"/>
    <col min="26" max="26" width="15.75" style="39" customWidth="1"/>
    <col min="27" max="27" width="15.375" style="39" customWidth="1"/>
    <col min="28" max="16384" width="8.875" style="39"/>
  </cols>
  <sheetData>
    <row r="1" spans="1:27" s="30" customFormat="1" ht="30.75" customHeight="1">
      <c r="A1" s="149" t="s">
        <v>202</v>
      </c>
      <c r="B1" s="149"/>
      <c r="C1" s="149"/>
      <c r="D1" s="149"/>
      <c r="E1" s="149"/>
      <c r="F1" s="149"/>
      <c r="G1" s="149"/>
      <c r="H1" s="142" t="s">
        <v>159</v>
      </c>
      <c r="I1" s="142"/>
      <c r="J1" s="142"/>
      <c r="K1" s="142"/>
      <c r="L1" s="142"/>
      <c r="M1" s="142"/>
      <c r="N1" s="142"/>
      <c r="O1" s="149" t="s">
        <v>202</v>
      </c>
      <c r="P1" s="149"/>
      <c r="Q1" s="149"/>
      <c r="R1" s="149"/>
      <c r="S1" s="149"/>
      <c r="T1" s="149"/>
      <c r="U1" s="149"/>
      <c r="V1" s="142" t="s">
        <v>306</v>
      </c>
      <c r="W1" s="142"/>
      <c r="X1" s="142"/>
      <c r="Y1" s="142"/>
      <c r="Z1" s="142"/>
      <c r="AA1" s="142"/>
    </row>
    <row r="2" spans="1:27" s="14" customFormat="1" ht="13.5" customHeight="1" thickBot="1">
      <c r="A2" s="155" t="s">
        <v>2</v>
      </c>
      <c r="B2" s="155"/>
      <c r="C2" s="155"/>
      <c r="D2" s="155"/>
      <c r="E2" s="155"/>
      <c r="F2" s="155"/>
      <c r="G2" s="155"/>
      <c r="H2" s="150" t="s">
        <v>304</v>
      </c>
      <c r="I2" s="150"/>
      <c r="J2" s="150"/>
      <c r="K2" s="150"/>
      <c r="L2" s="150"/>
      <c r="M2" s="150"/>
      <c r="N2" s="150"/>
      <c r="O2" s="151" t="s">
        <v>2</v>
      </c>
      <c r="P2" s="151"/>
      <c r="Q2" s="151"/>
      <c r="R2" s="151"/>
      <c r="S2" s="151"/>
      <c r="T2" s="151"/>
      <c r="U2" s="151"/>
      <c r="V2" s="150" t="s">
        <v>304</v>
      </c>
      <c r="W2" s="150"/>
      <c r="X2" s="150"/>
      <c r="Y2" s="150"/>
      <c r="Z2" s="150"/>
      <c r="AA2" s="150"/>
    </row>
    <row r="3" spans="1:27" s="31" customFormat="1" ht="21.75" customHeight="1">
      <c r="A3" s="147" t="s">
        <v>203</v>
      </c>
      <c r="B3" s="156" t="s">
        <v>142</v>
      </c>
      <c r="C3" s="156" t="s">
        <v>204</v>
      </c>
      <c r="D3" s="156" t="s">
        <v>205</v>
      </c>
      <c r="E3" s="156" t="s">
        <v>204</v>
      </c>
      <c r="F3" s="156" t="s">
        <v>206</v>
      </c>
      <c r="G3" s="156" t="s">
        <v>207</v>
      </c>
      <c r="H3" s="143" t="s">
        <v>208</v>
      </c>
      <c r="I3" s="145" t="s">
        <v>209</v>
      </c>
      <c r="J3" s="143" t="s">
        <v>210</v>
      </c>
      <c r="K3" s="145" t="s">
        <v>209</v>
      </c>
      <c r="L3" s="143" t="s">
        <v>211</v>
      </c>
      <c r="M3" s="143" t="s">
        <v>212</v>
      </c>
      <c r="N3" s="145" t="s">
        <v>209</v>
      </c>
      <c r="O3" s="147" t="s">
        <v>203</v>
      </c>
      <c r="P3" s="152" t="s">
        <v>213</v>
      </c>
      <c r="Q3" s="152"/>
      <c r="R3" s="152"/>
      <c r="S3" s="152"/>
      <c r="T3" s="152"/>
      <c r="U3" s="152"/>
      <c r="V3" s="152" t="s">
        <v>214</v>
      </c>
      <c r="W3" s="159"/>
      <c r="X3" s="143" t="s">
        <v>215</v>
      </c>
      <c r="Y3" s="145" t="s">
        <v>209</v>
      </c>
      <c r="Z3" s="143" t="s">
        <v>216</v>
      </c>
      <c r="AA3" s="153" t="s">
        <v>217</v>
      </c>
    </row>
    <row r="4" spans="1:27" s="31" customFormat="1" ht="33.75" customHeight="1" thickBot="1">
      <c r="A4" s="148"/>
      <c r="B4" s="157"/>
      <c r="C4" s="157"/>
      <c r="D4" s="157"/>
      <c r="E4" s="157"/>
      <c r="F4" s="157"/>
      <c r="G4" s="157"/>
      <c r="H4" s="144"/>
      <c r="I4" s="146"/>
      <c r="J4" s="144"/>
      <c r="K4" s="146"/>
      <c r="L4" s="144"/>
      <c r="M4" s="144"/>
      <c r="N4" s="146"/>
      <c r="O4" s="148"/>
      <c r="P4" s="114" t="s">
        <v>218</v>
      </c>
      <c r="Q4" s="72" t="s">
        <v>219</v>
      </c>
      <c r="R4" s="115" t="s">
        <v>101</v>
      </c>
      <c r="S4" s="72" t="s">
        <v>219</v>
      </c>
      <c r="T4" s="115" t="s">
        <v>102</v>
      </c>
      <c r="U4" s="72" t="s">
        <v>219</v>
      </c>
      <c r="V4" s="115" t="s">
        <v>143</v>
      </c>
      <c r="W4" s="72" t="s">
        <v>220</v>
      </c>
      <c r="X4" s="144"/>
      <c r="Y4" s="146"/>
      <c r="Z4" s="144"/>
      <c r="AA4" s="154"/>
    </row>
    <row r="5" spans="1:27" s="14" customFormat="1" ht="15.95" customHeight="1">
      <c r="A5" s="73" t="s">
        <v>113</v>
      </c>
      <c r="B5" s="106">
        <v>23120</v>
      </c>
      <c r="C5" s="83">
        <f t="shared" ref="C5:N5" si="0">SUM(C6,C7,C8,C36:C51)</f>
        <v>100.00000000000001</v>
      </c>
      <c r="D5" s="106">
        <v>4288109</v>
      </c>
      <c r="E5" s="83">
        <f t="shared" si="0"/>
        <v>100</v>
      </c>
      <c r="F5" s="106">
        <v>1051652595</v>
      </c>
      <c r="G5" s="83">
        <f t="shared" si="0"/>
        <v>100.00000000000001</v>
      </c>
      <c r="H5" s="106">
        <v>8479560247</v>
      </c>
      <c r="I5" s="83">
        <f t="shared" si="0"/>
        <v>100</v>
      </c>
      <c r="J5" s="106">
        <v>14228</v>
      </c>
      <c r="K5" s="83">
        <f t="shared" si="0"/>
        <v>100</v>
      </c>
      <c r="L5" s="82">
        <v>1.67</v>
      </c>
      <c r="M5" s="106">
        <v>14228</v>
      </c>
      <c r="N5" s="83">
        <f t="shared" si="0"/>
        <v>100</v>
      </c>
      <c r="O5" s="73" t="s">
        <v>113</v>
      </c>
      <c r="P5" s="82">
        <v>76</v>
      </c>
      <c r="Q5" s="86">
        <f t="shared" ref="Q5:Y5" si="1">SUM(Q6,Q7,Q8,Q36:Q51)</f>
        <v>99.999999999999972</v>
      </c>
      <c r="R5" s="82">
        <v>11</v>
      </c>
      <c r="S5" s="86">
        <f t="shared" si="1"/>
        <v>100.00000000000001</v>
      </c>
      <c r="T5" s="82">
        <v>234</v>
      </c>
      <c r="U5" s="86">
        <f t="shared" si="1"/>
        <v>100.00000000000001</v>
      </c>
      <c r="V5" s="106">
        <v>13907</v>
      </c>
      <c r="W5" s="86">
        <f t="shared" si="1"/>
        <v>100</v>
      </c>
      <c r="X5" s="106">
        <v>839955</v>
      </c>
      <c r="Y5" s="86">
        <f t="shared" si="1"/>
        <v>100</v>
      </c>
      <c r="Z5" s="82">
        <v>99</v>
      </c>
      <c r="AA5" s="87">
        <f t="shared" ref="AA5:AA51" si="2">SQRT(L5*Z5/1000)</f>
        <v>0.40660791925391709</v>
      </c>
    </row>
    <row r="6" spans="1:27" s="14" customFormat="1" ht="12.6" customHeight="1">
      <c r="A6" s="50" t="s">
        <v>51</v>
      </c>
      <c r="B6" s="82">
        <v>81</v>
      </c>
      <c r="C6" s="83">
        <f>B6/$B$5*100</f>
        <v>0.35034602076124566</v>
      </c>
      <c r="D6" s="106">
        <v>5908</v>
      </c>
      <c r="E6" s="84">
        <f t="shared" ref="E6:E51" si="3">D6/$D$5*100</f>
        <v>0.13777634850233517</v>
      </c>
      <c r="F6" s="106">
        <v>1471254</v>
      </c>
      <c r="G6" s="84">
        <f t="shared" ref="G6:G51" si="4">F6/$F$5*100</f>
        <v>0.13989924115577351</v>
      </c>
      <c r="H6" s="106">
        <v>11707390</v>
      </c>
      <c r="I6" s="84">
        <f t="shared" ref="I6:I51" si="5">H6/$H$5*100</f>
        <v>0.13806600412022524</v>
      </c>
      <c r="J6" s="82">
        <v>32</v>
      </c>
      <c r="K6" s="84">
        <f t="shared" ref="K6:K51" si="6">J6/$J$5*100</f>
        <v>0.22490863086870957</v>
      </c>
      <c r="L6" s="85">
        <v>2.73</v>
      </c>
      <c r="M6" s="82">
        <v>32</v>
      </c>
      <c r="N6" s="84">
        <f t="shared" ref="N6:N51" si="7">M6/$M$5*100</f>
        <v>0.22490863086870957</v>
      </c>
      <c r="O6" s="50" t="s">
        <v>51</v>
      </c>
      <c r="P6" s="82">
        <v>1</v>
      </c>
      <c r="Q6" s="87">
        <f t="shared" ref="Q6:Q51" si="8">P6/$P$5*100</f>
        <v>1.3157894736842104</v>
      </c>
      <c r="R6" s="84">
        <v>0</v>
      </c>
      <c r="S6" s="87">
        <f t="shared" ref="S6:S51" si="9">R6/$R$5*100</f>
        <v>0</v>
      </c>
      <c r="T6" s="84">
        <v>0</v>
      </c>
      <c r="U6" s="87">
        <f t="shared" ref="U6:U51" si="10">T6/$T$5*100</f>
        <v>0</v>
      </c>
      <c r="V6" s="82">
        <v>31</v>
      </c>
      <c r="W6" s="87">
        <f t="shared" ref="W6:W51" si="11">V6/$V$5*100</f>
        <v>0.22290932623858489</v>
      </c>
      <c r="X6" s="106">
        <v>6787</v>
      </c>
      <c r="Y6" s="87">
        <f>X6/$X$5*100</f>
        <v>0.80801947723389933</v>
      </c>
      <c r="Z6" s="82">
        <v>579</v>
      </c>
      <c r="AA6" s="87">
        <f t="shared" si="2"/>
        <v>1.2572469924402285</v>
      </c>
    </row>
    <row r="7" spans="1:27" s="14" customFormat="1" ht="12.6" customHeight="1">
      <c r="A7" s="50" t="s">
        <v>3</v>
      </c>
      <c r="B7" s="82">
        <v>43</v>
      </c>
      <c r="C7" s="83">
        <f t="shared" ref="C7:C51" si="12">B7/$B$5*100</f>
        <v>0.18598615916955019</v>
      </c>
      <c r="D7" s="106">
        <v>3123</v>
      </c>
      <c r="E7" s="84">
        <f t="shared" si="3"/>
        <v>7.2829305411779413E-2</v>
      </c>
      <c r="F7" s="106">
        <v>778496</v>
      </c>
      <c r="G7" s="84">
        <f t="shared" si="4"/>
        <v>7.4025966721453298E-2</v>
      </c>
      <c r="H7" s="106">
        <v>6177425</v>
      </c>
      <c r="I7" s="84">
        <f t="shared" si="5"/>
        <v>7.2850770795402073E-2</v>
      </c>
      <c r="J7" s="84">
        <v>0</v>
      </c>
      <c r="K7" s="84">
        <f t="shared" si="6"/>
        <v>0</v>
      </c>
      <c r="L7" s="84">
        <v>0</v>
      </c>
      <c r="M7" s="84">
        <v>0</v>
      </c>
      <c r="N7" s="84">
        <f t="shared" ref="N7:N13" si="13">M7/$M$5*100</f>
        <v>0</v>
      </c>
      <c r="O7" s="50" t="s">
        <v>3</v>
      </c>
      <c r="P7" s="84">
        <v>0</v>
      </c>
      <c r="Q7" s="87">
        <f t="shared" si="8"/>
        <v>0</v>
      </c>
      <c r="R7" s="84">
        <v>0</v>
      </c>
      <c r="S7" s="87">
        <f t="shared" si="9"/>
        <v>0</v>
      </c>
      <c r="T7" s="84">
        <v>0</v>
      </c>
      <c r="U7" s="87">
        <f t="shared" si="10"/>
        <v>0</v>
      </c>
      <c r="V7" s="82">
        <v>0</v>
      </c>
      <c r="W7" s="87">
        <f t="shared" si="11"/>
        <v>0</v>
      </c>
      <c r="X7" s="82">
        <v>0</v>
      </c>
      <c r="Y7" s="87">
        <f>X7/$X$5*100</f>
        <v>0</v>
      </c>
      <c r="Z7" s="84">
        <v>0</v>
      </c>
      <c r="AA7" s="87">
        <f t="shared" si="2"/>
        <v>0</v>
      </c>
    </row>
    <row r="8" spans="1:27" s="14" customFormat="1" ht="12.6" customHeight="1">
      <c r="A8" s="50" t="s">
        <v>66</v>
      </c>
      <c r="B8" s="106">
        <v>10416</v>
      </c>
      <c r="C8" s="83">
        <f t="shared" si="12"/>
        <v>45.051903114186857</v>
      </c>
      <c r="D8" s="106">
        <v>1805641</v>
      </c>
      <c r="E8" s="84">
        <f t="shared" si="3"/>
        <v>42.108094733599359</v>
      </c>
      <c r="F8" s="106">
        <v>442134646</v>
      </c>
      <c r="G8" s="84">
        <f t="shared" si="4"/>
        <v>42.04189179032074</v>
      </c>
      <c r="H8" s="106">
        <v>3617428613</v>
      </c>
      <c r="I8" s="84">
        <f t="shared" si="5"/>
        <v>42.660568562854621</v>
      </c>
      <c r="J8" s="106">
        <v>5305</v>
      </c>
      <c r="K8" s="84">
        <f t="shared" si="6"/>
        <v>37.28563396120326</v>
      </c>
      <c r="L8" s="85">
        <v>1.46</v>
      </c>
      <c r="M8" s="106">
        <v>5305</v>
      </c>
      <c r="N8" s="84">
        <f t="shared" si="13"/>
        <v>37.28563396120326</v>
      </c>
      <c r="O8" s="50" t="s">
        <v>66</v>
      </c>
      <c r="P8" s="82">
        <v>18</v>
      </c>
      <c r="Q8" s="87">
        <f t="shared" si="8"/>
        <v>23.684210526315788</v>
      </c>
      <c r="R8" s="82">
        <v>4</v>
      </c>
      <c r="S8" s="87">
        <f t="shared" si="9"/>
        <v>36.363636363636367</v>
      </c>
      <c r="T8" s="82">
        <v>125</v>
      </c>
      <c r="U8" s="87">
        <f t="shared" si="10"/>
        <v>53.418803418803421</v>
      </c>
      <c r="V8" s="106">
        <v>5158</v>
      </c>
      <c r="W8" s="87">
        <f t="shared" si="11"/>
        <v>37.089235636729704</v>
      </c>
      <c r="X8" s="106">
        <v>263983</v>
      </c>
      <c r="Y8" s="87">
        <f t="shared" ref="Y8:Y51" si="14">X8/$X$5*100</f>
        <v>31.428231274294454</v>
      </c>
      <c r="Z8" s="82">
        <v>72</v>
      </c>
      <c r="AA8" s="87">
        <f t="shared" si="2"/>
        <v>0.32422214606655109</v>
      </c>
    </row>
    <row r="9" spans="1:27" s="14" customFormat="1" ht="11.45" customHeight="1">
      <c r="A9" s="51" t="s">
        <v>74</v>
      </c>
      <c r="B9" s="82">
        <v>770</v>
      </c>
      <c r="C9" s="83">
        <f t="shared" si="12"/>
        <v>3.3304498269896192</v>
      </c>
      <c r="D9" s="106">
        <v>112020</v>
      </c>
      <c r="E9" s="84">
        <f t="shared" si="3"/>
        <v>2.6123403113120491</v>
      </c>
      <c r="F9" s="106">
        <v>28037187</v>
      </c>
      <c r="G9" s="84">
        <f t="shared" si="4"/>
        <v>2.6660122490355285</v>
      </c>
      <c r="H9" s="106">
        <v>227216568</v>
      </c>
      <c r="I9" s="84">
        <f t="shared" si="5"/>
        <v>2.6795796171197366</v>
      </c>
      <c r="J9" s="82">
        <v>754</v>
      </c>
      <c r="K9" s="84">
        <f t="shared" si="6"/>
        <v>5.2994096148439693</v>
      </c>
      <c r="L9" s="85">
        <v>3.31</v>
      </c>
      <c r="M9" s="82">
        <v>754</v>
      </c>
      <c r="N9" s="84">
        <f t="shared" si="13"/>
        <v>5.2994096148439693</v>
      </c>
      <c r="O9" s="51" t="s">
        <v>74</v>
      </c>
      <c r="P9" s="82">
        <v>1</v>
      </c>
      <c r="Q9" s="87">
        <f t="shared" si="8"/>
        <v>1.3157894736842104</v>
      </c>
      <c r="R9" s="112">
        <v>1</v>
      </c>
      <c r="S9" s="87">
        <f t="shared" si="9"/>
        <v>9.0909090909090917</v>
      </c>
      <c r="T9" s="82">
        <v>6</v>
      </c>
      <c r="U9" s="87">
        <f t="shared" si="10"/>
        <v>2.5641025641025639</v>
      </c>
      <c r="V9" s="82">
        <v>746</v>
      </c>
      <c r="W9" s="87">
        <f t="shared" si="11"/>
        <v>5.3642050765801397</v>
      </c>
      <c r="X9" s="106">
        <v>30164</v>
      </c>
      <c r="Y9" s="87">
        <f t="shared" si="14"/>
        <v>3.5911447637075793</v>
      </c>
      <c r="Z9" s="82">
        <v>132</v>
      </c>
      <c r="AA9" s="87">
        <f t="shared" si="2"/>
        <v>0.66099924356991513</v>
      </c>
    </row>
    <row r="10" spans="1:27" s="14" customFormat="1" ht="11.45" customHeight="1">
      <c r="A10" s="51" t="s">
        <v>75</v>
      </c>
      <c r="B10" s="82">
        <v>55</v>
      </c>
      <c r="C10" s="83">
        <f t="shared" si="12"/>
        <v>0.23788927335640139</v>
      </c>
      <c r="D10" s="106">
        <v>8925</v>
      </c>
      <c r="E10" s="84">
        <f t="shared" si="3"/>
        <v>0.20813370182521013</v>
      </c>
      <c r="F10" s="106">
        <v>2091798</v>
      </c>
      <c r="G10" s="84">
        <f t="shared" si="4"/>
        <v>0.19890579930533048</v>
      </c>
      <c r="H10" s="106">
        <v>17250098</v>
      </c>
      <c r="I10" s="84">
        <f t="shared" si="5"/>
        <v>0.20343151646458252</v>
      </c>
      <c r="J10" s="82">
        <v>23</v>
      </c>
      <c r="K10" s="84">
        <f t="shared" si="6"/>
        <v>0.16165307843688501</v>
      </c>
      <c r="L10" s="82">
        <v>1.33</v>
      </c>
      <c r="M10" s="82">
        <v>23</v>
      </c>
      <c r="N10" s="84">
        <f t="shared" si="13"/>
        <v>0.16165307843688501</v>
      </c>
      <c r="O10" s="51" t="s">
        <v>75</v>
      </c>
      <c r="P10" s="84">
        <v>0</v>
      </c>
      <c r="Q10" s="87">
        <f t="shared" si="8"/>
        <v>0</v>
      </c>
      <c r="R10" s="84">
        <v>0</v>
      </c>
      <c r="S10" s="87">
        <f t="shared" si="9"/>
        <v>0</v>
      </c>
      <c r="T10" s="112">
        <v>2</v>
      </c>
      <c r="U10" s="87">
        <f t="shared" si="10"/>
        <v>0.85470085470085477</v>
      </c>
      <c r="V10" s="82">
        <v>21</v>
      </c>
      <c r="W10" s="87">
        <f t="shared" si="11"/>
        <v>0.15100309196807363</v>
      </c>
      <c r="X10" s="82">
        <v>1009</v>
      </c>
      <c r="Y10" s="87">
        <f t="shared" si="14"/>
        <v>0.1201254829127751</v>
      </c>
      <c r="Z10" s="82">
        <v>58</v>
      </c>
      <c r="AA10" s="87">
        <f t="shared" si="2"/>
        <v>0.27774088643914135</v>
      </c>
    </row>
    <row r="11" spans="1:27" s="14" customFormat="1" ht="11.45" customHeight="1">
      <c r="A11" s="51" t="s">
        <v>77</v>
      </c>
      <c r="B11" s="82">
        <v>6</v>
      </c>
      <c r="C11" s="83">
        <f t="shared" si="12"/>
        <v>2.5951557093425608E-2</v>
      </c>
      <c r="D11" s="106">
        <v>1288</v>
      </c>
      <c r="E11" s="84">
        <f t="shared" si="3"/>
        <v>3.0036549910461698E-2</v>
      </c>
      <c r="F11" s="106">
        <v>317749</v>
      </c>
      <c r="G11" s="84">
        <f t="shared" si="4"/>
        <v>3.0214255307381237E-2</v>
      </c>
      <c r="H11" s="106">
        <v>2503137</v>
      </c>
      <c r="I11" s="84">
        <f t="shared" si="5"/>
        <v>2.9519655820425237E-2</v>
      </c>
      <c r="J11" s="84">
        <v>0</v>
      </c>
      <c r="K11" s="84">
        <f t="shared" si="6"/>
        <v>0</v>
      </c>
      <c r="L11" s="84">
        <v>0</v>
      </c>
      <c r="M11" s="84">
        <v>0</v>
      </c>
      <c r="N11" s="84">
        <f t="shared" si="13"/>
        <v>0</v>
      </c>
      <c r="O11" s="51" t="s">
        <v>77</v>
      </c>
      <c r="P11" s="84">
        <v>0</v>
      </c>
      <c r="Q11" s="87">
        <f t="shared" si="8"/>
        <v>0</v>
      </c>
      <c r="R11" s="84">
        <v>0</v>
      </c>
      <c r="S11" s="87">
        <f t="shared" si="9"/>
        <v>0</v>
      </c>
      <c r="T11" s="84">
        <v>0</v>
      </c>
      <c r="U11" s="87">
        <f t="shared" si="10"/>
        <v>0</v>
      </c>
      <c r="V11" s="84">
        <v>0</v>
      </c>
      <c r="W11" s="87">
        <f t="shared" si="11"/>
        <v>0</v>
      </c>
      <c r="X11" s="84">
        <v>0</v>
      </c>
      <c r="Y11" s="87">
        <v>0</v>
      </c>
      <c r="Z11" s="84">
        <v>0</v>
      </c>
      <c r="AA11" s="87">
        <f t="shared" si="2"/>
        <v>0</v>
      </c>
    </row>
    <row r="12" spans="1:27" s="14" customFormat="1" ht="11.45" customHeight="1">
      <c r="A12" s="51" t="s">
        <v>76</v>
      </c>
      <c r="B12" s="82">
        <v>386</v>
      </c>
      <c r="C12" s="83">
        <f t="shared" si="12"/>
        <v>1.6695501730103806</v>
      </c>
      <c r="D12" s="106">
        <v>45804</v>
      </c>
      <c r="E12" s="84">
        <f t="shared" si="3"/>
        <v>1.0681631460394314</v>
      </c>
      <c r="F12" s="106">
        <v>11404457</v>
      </c>
      <c r="G12" s="84">
        <f t="shared" si="4"/>
        <v>1.0844319744202218</v>
      </c>
      <c r="H12" s="106">
        <v>92598582</v>
      </c>
      <c r="I12" s="84">
        <f t="shared" si="5"/>
        <v>1.0920210400387287</v>
      </c>
      <c r="J12" s="82">
        <v>189</v>
      </c>
      <c r="K12" s="84">
        <f t="shared" si="6"/>
        <v>1.3283666010683159</v>
      </c>
      <c r="L12" s="82">
        <v>2.04</v>
      </c>
      <c r="M12" s="82">
        <v>189</v>
      </c>
      <c r="N12" s="84">
        <f t="shared" si="13"/>
        <v>1.3283666010683159</v>
      </c>
      <c r="O12" s="51" t="s">
        <v>76</v>
      </c>
      <c r="P12" s="82">
        <v>1</v>
      </c>
      <c r="Q12" s="87">
        <f t="shared" si="8"/>
        <v>1.3157894736842104</v>
      </c>
      <c r="R12" s="84">
        <v>0</v>
      </c>
      <c r="S12" s="87">
        <f t="shared" si="9"/>
        <v>0</v>
      </c>
      <c r="T12" s="82">
        <v>3</v>
      </c>
      <c r="U12" s="87">
        <f t="shared" si="10"/>
        <v>1.2820512820512819</v>
      </c>
      <c r="V12" s="82">
        <v>185</v>
      </c>
      <c r="W12" s="87">
        <f t="shared" si="11"/>
        <v>1.3302653340044581</v>
      </c>
      <c r="X12" s="106">
        <v>14674</v>
      </c>
      <c r="Y12" s="87">
        <f t="shared" si="14"/>
        <v>1.7469983511021425</v>
      </c>
      <c r="Z12" s="82">
        <v>158</v>
      </c>
      <c r="AA12" s="87">
        <f t="shared" si="2"/>
        <v>0.56773233129706469</v>
      </c>
    </row>
    <row r="13" spans="1:27" s="14" customFormat="1" ht="11.45" customHeight="1">
      <c r="A13" s="51" t="s">
        <v>78</v>
      </c>
      <c r="B13" s="82">
        <v>132</v>
      </c>
      <c r="C13" s="83">
        <f t="shared" si="12"/>
        <v>0.5709342560553633</v>
      </c>
      <c r="D13" s="106">
        <v>8875</v>
      </c>
      <c r="E13" s="84">
        <f t="shared" si="3"/>
        <v>0.20696768668893445</v>
      </c>
      <c r="F13" s="106">
        <v>2085073</v>
      </c>
      <c r="G13" s="84">
        <f t="shared" si="4"/>
        <v>0.19826632957626089</v>
      </c>
      <c r="H13" s="106">
        <v>16682648</v>
      </c>
      <c r="I13" s="84">
        <f t="shared" si="5"/>
        <v>0.19673954207592528</v>
      </c>
      <c r="J13" s="82">
        <v>18</v>
      </c>
      <c r="K13" s="84">
        <f t="shared" si="6"/>
        <v>0.12651110486364914</v>
      </c>
      <c r="L13" s="82">
        <v>1.07</v>
      </c>
      <c r="M13" s="82">
        <v>18</v>
      </c>
      <c r="N13" s="84">
        <f t="shared" si="13"/>
        <v>0.12651110486364914</v>
      </c>
      <c r="O13" s="51" t="s">
        <v>78</v>
      </c>
      <c r="P13" s="84">
        <v>0</v>
      </c>
      <c r="Q13" s="87">
        <f t="shared" si="8"/>
        <v>0</v>
      </c>
      <c r="R13" s="84">
        <v>0</v>
      </c>
      <c r="S13" s="87">
        <f t="shared" si="9"/>
        <v>0</v>
      </c>
      <c r="T13" s="84">
        <v>0</v>
      </c>
      <c r="U13" s="87">
        <f t="shared" si="10"/>
        <v>0</v>
      </c>
      <c r="V13" s="82">
        <v>18</v>
      </c>
      <c r="W13" s="87">
        <f t="shared" si="11"/>
        <v>0.12943122168692026</v>
      </c>
      <c r="X13" s="82">
        <v>359</v>
      </c>
      <c r="Y13" s="87">
        <f t="shared" si="14"/>
        <v>4.2740384901572108E-2</v>
      </c>
      <c r="Z13" s="82">
        <v>21</v>
      </c>
      <c r="AA13" s="87">
        <f t="shared" si="2"/>
        <v>0.14989996664442592</v>
      </c>
    </row>
    <row r="14" spans="1:27" s="14" customFormat="1" ht="11.45" customHeight="1">
      <c r="A14" s="51" t="s">
        <v>79</v>
      </c>
      <c r="B14" s="82">
        <v>80</v>
      </c>
      <c r="C14" s="83">
        <f t="shared" si="12"/>
        <v>0.34602076124567477</v>
      </c>
      <c r="D14" s="106">
        <v>10683</v>
      </c>
      <c r="E14" s="84">
        <f t="shared" si="3"/>
        <v>0.24913079401666327</v>
      </c>
      <c r="F14" s="106">
        <v>2612032</v>
      </c>
      <c r="G14" s="84">
        <f t="shared" si="4"/>
        <v>0.24837403648492873</v>
      </c>
      <c r="H14" s="106">
        <v>20990689</v>
      </c>
      <c r="I14" s="84">
        <f t="shared" si="5"/>
        <v>0.24754454698787404</v>
      </c>
      <c r="J14" s="82">
        <v>19</v>
      </c>
      <c r="K14" s="84">
        <f t="shared" si="6"/>
        <v>0.13353949957829631</v>
      </c>
      <c r="L14" s="82">
        <v>0.9</v>
      </c>
      <c r="M14" s="82">
        <v>19</v>
      </c>
      <c r="N14" s="84">
        <f t="shared" si="7"/>
        <v>0.13353949957829631</v>
      </c>
      <c r="O14" s="51" t="s">
        <v>79</v>
      </c>
      <c r="P14" s="84">
        <v>0</v>
      </c>
      <c r="Q14" s="87">
        <f t="shared" si="8"/>
        <v>0</v>
      </c>
      <c r="R14" s="84">
        <v>0</v>
      </c>
      <c r="S14" s="87">
        <f t="shared" si="9"/>
        <v>0</v>
      </c>
      <c r="T14" s="84">
        <v>0</v>
      </c>
      <c r="U14" s="87">
        <f t="shared" si="10"/>
        <v>0</v>
      </c>
      <c r="V14" s="82">
        <v>19</v>
      </c>
      <c r="W14" s="87">
        <f t="shared" si="11"/>
        <v>0.13662184511397138</v>
      </c>
      <c r="X14" s="82">
        <v>298</v>
      </c>
      <c r="Y14" s="87">
        <f t="shared" si="14"/>
        <v>3.5478091088213058E-2</v>
      </c>
      <c r="Z14" s="82">
        <v>14</v>
      </c>
      <c r="AA14" s="87">
        <f t="shared" si="2"/>
        <v>0.11224972160321824</v>
      </c>
    </row>
    <row r="15" spans="1:27" s="14" customFormat="1" ht="11.45" customHeight="1">
      <c r="A15" s="51" t="s">
        <v>80</v>
      </c>
      <c r="B15" s="82">
        <v>39</v>
      </c>
      <c r="C15" s="83">
        <f t="shared" si="12"/>
        <v>0.16868512110726644</v>
      </c>
      <c r="D15" s="106">
        <v>2709</v>
      </c>
      <c r="E15" s="84">
        <f t="shared" si="3"/>
        <v>6.3174700083416732E-2</v>
      </c>
      <c r="F15" s="106">
        <v>668618</v>
      </c>
      <c r="G15" s="84">
        <f t="shared" si="4"/>
        <v>6.3577839600158073E-2</v>
      </c>
      <c r="H15" s="106">
        <v>5365426</v>
      </c>
      <c r="I15" s="84">
        <f t="shared" si="5"/>
        <v>6.3274814302996946E-2</v>
      </c>
      <c r="J15" s="82">
        <v>6</v>
      </c>
      <c r="K15" s="84">
        <f t="shared" si="6"/>
        <v>4.2170368287883044E-2</v>
      </c>
      <c r="L15" s="82">
        <v>1.1100000000000001</v>
      </c>
      <c r="M15" s="82">
        <v>6</v>
      </c>
      <c r="N15" s="84">
        <f t="shared" si="7"/>
        <v>4.2170368287883044E-2</v>
      </c>
      <c r="O15" s="51" t="s">
        <v>80</v>
      </c>
      <c r="P15" s="84">
        <v>0</v>
      </c>
      <c r="Q15" s="87">
        <f t="shared" si="8"/>
        <v>0</v>
      </c>
      <c r="R15" s="84">
        <v>0</v>
      </c>
      <c r="S15" s="87">
        <f t="shared" si="9"/>
        <v>0</v>
      </c>
      <c r="T15" s="82">
        <v>2</v>
      </c>
      <c r="U15" s="87">
        <f t="shared" si="10"/>
        <v>0.85470085470085477</v>
      </c>
      <c r="V15" s="82">
        <v>4</v>
      </c>
      <c r="W15" s="87">
        <f t="shared" si="11"/>
        <v>2.8762493708204506E-2</v>
      </c>
      <c r="X15" s="82">
        <v>212</v>
      </c>
      <c r="Y15" s="87">
        <f t="shared" si="14"/>
        <v>2.5239447351346204E-2</v>
      </c>
      <c r="Z15" s="82">
        <v>39</v>
      </c>
      <c r="AA15" s="87">
        <f t="shared" si="2"/>
        <v>0.20806249061279644</v>
      </c>
    </row>
    <row r="16" spans="1:27" s="14" customFormat="1" ht="11.45" customHeight="1">
      <c r="A16" s="51" t="s">
        <v>81</v>
      </c>
      <c r="B16" s="82">
        <v>172</v>
      </c>
      <c r="C16" s="83">
        <f t="shared" si="12"/>
        <v>0.74394463667820077</v>
      </c>
      <c r="D16" s="106">
        <v>22697</v>
      </c>
      <c r="E16" s="84">
        <f t="shared" si="3"/>
        <v>0.52930091096098542</v>
      </c>
      <c r="F16" s="106">
        <v>5586938</v>
      </c>
      <c r="G16" s="84">
        <f t="shared" si="4"/>
        <v>0.53125319393140469</v>
      </c>
      <c r="H16" s="106">
        <v>45958237</v>
      </c>
      <c r="I16" s="84">
        <f t="shared" si="5"/>
        <v>0.54198844823656578</v>
      </c>
      <c r="J16" s="82">
        <v>92</v>
      </c>
      <c r="K16" s="84">
        <f t="shared" si="6"/>
        <v>0.64661231374754002</v>
      </c>
      <c r="L16" s="82">
        <v>2</v>
      </c>
      <c r="M16" s="82">
        <v>92</v>
      </c>
      <c r="N16" s="84">
        <f t="shared" si="7"/>
        <v>0.64661231374754002</v>
      </c>
      <c r="O16" s="51" t="s">
        <v>81</v>
      </c>
      <c r="P16" s="82">
        <v>1</v>
      </c>
      <c r="Q16" s="87">
        <f t="shared" si="8"/>
        <v>1.3157894736842104</v>
      </c>
      <c r="R16" s="84">
        <v>0</v>
      </c>
      <c r="S16" s="87">
        <f t="shared" si="9"/>
        <v>0</v>
      </c>
      <c r="T16" s="82">
        <v>12</v>
      </c>
      <c r="U16" s="87">
        <f t="shared" si="10"/>
        <v>5.1282051282051277</v>
      </c>
      <c r="V16" s="82">
        <v>79</v>
      </c>
      <c r="W16" s="87">
        <f t="shared" si="11"/>
        <v>0.56805925073703889</v>
      </c>
      <c r="X16" s="106">
        <v>9271</v>
      </c>
      <c r="Y16" s="87">
        <f t="shared" si="14"/>
        <v>1.1037496056336351</v>
      </c>
      <c r="Z16" s="82">
        <v>201</v>
      </c>
      <c r="AA16" s="87">
        <f t="shared" si="2"/>
        <v>0.63403469936589429</v>
      </c>
    </row>
    <row r="17" spans="1:27" s="14" customFormat="1" ht="11.45" customHeight="1">
      <c r="A17" s="51" t="s">
        <v>82</v>
      </c>
      <c r="B17" s="82">
        <v>111</v>
      </c>
      <c r="C17" s="83">
        <f t="shared" si="12"/>
        <v>0.48010380622837368</v>
      </c>
      <c r="D17" s="106">
        <v>10760</v>
      </c>
      <c r="E17" s="84">
        <f t="shared" si="3"/>
        <v>0.25092645732652785</v>
      </c>
      <c r="F17" s="106">
        <v>2669102</v>
      </c>
      <c r="G17" s="84">
        <f t="shared" si="4"/>
        <v>0.2538007335017321</v>
      </c>
      <c r="H17" s="106">
        <v>21546963</v>
      </c>
      <c r="I17" s="84">
        <f t="shared" si="5"/>
        <v>0.25410472208889773</v>
      </c>
      <c r="J17" s="82">
        <v>51</v>
      </c>
      <c r="K17" s="84">
        <f t="shared" si="6"/>
        <v>0.35844813044700591</v>
      </c>
      <c r="L17" s="82">
        <v>2.36</v>
      </c>
      <c r="M17" s="82">
        <v>51</v>
      </c>
      <c r="N17" s="84">
        <f t="shared" si="7"/>
        <v>0.35844813044700591</v>
      </c>
      <c r="O17" s="51" t="s">
        <v>82</v>
      </c>
      <c r="P17" s="84">
        <v>0</v>
      </c>
      <c r="Q17" s="87">
        <f t="shared" si="8"/>
        <v>0</v>
      </c>
      <c r="R17" s="84">
        <v>0</v>
      </c>
      <c r="S17" s="87">
        <f t="shared" si="9"/>
        <v>0</v>
      </c>
      <c r="T17" s="82">
        <v>2</v>
      </c>
      <c r="U17" s="87">
        <f t="shared" si="10"/>
        <v>0.85470085470085477</v>
      </c>
      <c r="V17" s="82">
        <v>49</v>
      </c>
      <c r="W17" s="87">
        <f t="shared" si="11"/>
        <v>0.35234054792550512</v>
      </c>
      <c r="X17" s="82">
        <v>753</v>
      </c>
      <c r="Y17" s="87">
        <f t="shared" si="14"/>
        <v>8.9647659696055135E-2</v>
      </c>
      <c r="Z17" s="82">
        <v>34</v>
      </c>
      <c r="AA17" s="87">
        <f t="shared" si="2"/>
        <v>0.28326665882168339</v>
      </c>
    </row>
    <row r="18" spans="1:27" s="14" customFormat="1" ht="11.45" customHeight="1">
      <c r="A18" s="51" t="s">
        <v>83</v>
      </c>
      <c r="B18" s="82">
        <v>16</v>
      </c>
      <c r="C18" s="83">
        <f t="shared" si="12"/>
        <v>6.920415224913494E-2</v>
      </c>
      <c r="D18" s="106">
        <v>5415</v>
      </c>
      <c r="E18" s="84">
        <f t="shared" si="3"/>
        <v>0.12627943925865689</v>
      </c>
      <c r="F18" s="106">
        <v>1337054</v>
      </c>
      <c r="G18" s="84">
        <f t="shared" si="4"/>
        <v>0.12713837310504617</v>
      </c>
      <c r="H18" s="106">
        <v>10566289</v>
      </c>
      <c r="I18" s="84">
        <f t="shared" si="5"/>
        <v>0.12460892655062232</v>
      </c>
      <c r="J18" s="82">
        <v>3</v>
      </c>
      <c r="K18" s="84">
        <f t="shared" si="6"/>
        <v>2.1085184143941522E-2</v>
      </c>
      <c r="L18" s="82">
        <v>0.28000000000000003</v>
      </c>
      <c r="M18" s="82">
        <v>3</v>
      </c>
      <c r="N18" s="84">
        <f t="shared" si="7"/>
        <v>2.1085184143941522E-2</v>
      </c>
      <c r="O18" s="51" t="s">
        <v>83</v>
      </c>
      <c r="P18" s="84">
        <v>0</v>
      </c>
      <c r="Q18" s="87">
        <f t="shared" si="8"/>
        <v>0</v>
      </c>
      <c r="R18" s="84">
        <v>0</v>
      </c>
      <c r="S18" s="87">
        <f t="shared" si="9"/>
        <v>0</v>
      </c>
      <c r="T18" s="84">
        <v>0</v>
      </c>
      <c r="U18" s="87">
        <f t="shared" si="10"/>
        <v>0</v>
      </c>
      <c r="V18" s="82">
        <v>3</v>
      </c>
      <c r="W18" s="87">
        <f t="shared" si="11"/>
        <v>2.1571870281153378E-2</v>
      </c>
      <c r="X18" s="82">
        <v>83</v>
      </c>
      <c r="Y18" s="87">
        <f t="shared" si="14"/>
        <v>9.8814817460459187E-3</v>
      </c>
      <c r="Z18" s="82">
        <v>7</v>
      </c>
      <c r="AA18" s="87">
        <f t="shared" si="2"/>
        <v>4.4271887242357318E-2</v>
      </c>
    </row>
    <row r="19" spans="1:27" s="33" customFormat="1" ht="24" customHeight="1">
      <c r="A19" s="32" t="s">
        <v>100</v>
      </c>
      <c r="B19" s="82">
        <v>337</v>
      </c>
      <c r="C19" s="83">
        <f t="shared" si="12"/>
        <v>1.4576124567474047</v>
      </c>
      <c r="D19" s="106">
        <v>66720</v>
      </c>
      <c r="E19" s="84">
        <f t="shared" si="3"/>
        <v>1.5559305978462767</v>
      </c>
      <c r="F19" s="106">
        <v>16058557</v>
      </c>
      <c r="G19" s="84">
        <f t="shared" si="4"/>
        <v>1.5269830623106102</v>
      </c>
      <c r="H19" s="106">
        <v>130735079</v>
      </c>
      <c r="I19" s="84">
        <f t="shared" si="5"/>
        <v>1.5417672048058508</v>
      </c>
      <c r="J19" s="82">
        <v>145</v>
      </c>
      <c r="K19" s="84">
        <f t="shared" si="6"/>
        <v>1.0191172336238403</v>
      </c>
      <c r="L19" s="82">
        <v>1.1000000000000001</v>
      </c>
      <c r="M19" s="82">
        <v>145</v>
      </c>
      <c r="N19" s="84">
        <f t="shared" si="7"/>
        <v>1.0191172336238403</v>
      </c>
      <c r="O19" s="32" t="s">
        <v>100</v>
      </c>
      <c r="P19" s="84">
        <v>0</v>
      </c>
      <c r="Q19" s="87">
        <f t="shared" si="8"/>
        <v>0</v>
      </c>
      <c r="R19" s="84">
        <v>0</v>
      </c>
      <c r="S19" s="87">
        <f t="shared" si="9"/>
        <v>0</v>
      </c>
      <c r="T19" s="82">
        <v>1</v>
      </c>
      <c r="U19" s="87">
        <f t="shared" si="10"/>
        <v>0.42735042735042739</v>
      </c>
      <c r="V19" s="82">
        <v>144</v>
      </c>
      <c r="W19" s="87">
        <f t="shared" si="11"/>
        <v>1.035449773495362</v>
      </c>
      <c r="X19" s="106">
        <v>2706</v>
      </c>
      <c r="Y19" s="87">
        <f t="shared" si="14"/>
        <v>0.32216011572048503</v>
      </c>
      <c r="Z19" s="82">
        <v>20</v>
      </c>
      <c r="AA19" s="87">
        <f t="shared" si="2"/>
        <v>0.14832396974191325</v>
      </c>
    </row>
    <row r="20" spans="1:27" s="14" customFormat="1" ht="11.45" customHeight="1">
      <c r="A20" s="51" t="s">
        <v>84</v>
      </c>
      <c r="B20" s="82">
        <v>362</v>
      </c>
      <c r="C20" s="83">
        <f t="shared" si="12"/>
        <v>1.5657439446366783</v>
      </c>
      <c r="D20" s="106">
        <v>32127</v>
      </c>
      <c r="E20" s="84">
        <f t="shared" si="3"/>
        <v>0.74921136566257995</v>
      </c>
      <c r="F20" s="106">
        <v>7773775</v>
      </c>
      <c r="G20" s="84">
        <f t="shared" si="4"/>
        <v>0.73919610306291306</v>
      </c>
      <c r="H20" s="106">
        <v>62689143</v>
      </c>
      <c r="I20" s="84">
        <f t="shared" si="5"/>
        <v>0.73929710001387061</v>
      </c>
      <c r="J20" s="82">
        <v>111</v>
      </c>
      <c r="K20" s="84">
        <f t="shared" si="6"/>
        <v>0.78015181332583639</v>
      </c>
      <c r="L20" s="82">
        <v>1.77</v>
      </c>
      <c r="M20" s="82">
        <v>111</v>
      </c>
      <c r="N20" s="84">
        <f t="shared" si="7"/>
        <v>0.78015181332583639</v>
      </c>
      <c r="O20" s="51" t="s">
        <v>84</v>
      </c>
      <c r="P20" s="82">
        <v>2</v>
      </c>
      <c r="Q20" s="87">
        <f t="shared" si="8"/>
        <v>2.6315789473684208</v>
      </c>
      <c r="R20" s="84">
        <v>0</v>
      </c>
      <c r="S20" s="87">
        <f t="shared" si="9"/>
        <v>0</v>
      </c>
      <c r="T20" s="82">
        <v>2</v>
      </c>
      <c r="U20" s="87">
        <f t="shared" si="10"/>
        <v>0.85470085470085477</v>
      </c>
      <c r="V20" s="82">
        <v>107</v>
      </c>
      <c r="W20" s="87">
        <f t="shared" si="11"/>
        <v>0.76939670669447047</v>
      </c>
      <c r="X20" s="106">
        <v>14323</v>
      </c>
      <c r="Y20" s="87">
        <f t="shared" si="14"/>
        <v>1.7052103981760929</v>
      </c>
      <c r="Z20" s="82">
        <v>228</v>
      </c>
      <c r="AA20" s="87">
        <f>SQRT(L20*Z20/1000)</f>
        <v>0.63526372476318849</v>
      </c>
    </row>
    <row r="21" spans="1:27" s="14" customFormat="1" ht="11.45" customHeight="1">
      <c r="A21" s="51" t="s">
        <v>85</v>
      </c>
      <c r="B21" s="85">
        <v>202</v>
      </c>
      <c r="C21" s="83">
        <f t="shared" si="12"/>
        <v>0.87370242214532878</v>
      </c>
      <c r="D21" s="106">
        <v>25835</v>
      </c>
      <c r="E21" s="84">
        <f t="shared" si="3"/>
        <v>0.6024800209136475</v>
      </c>
      <c r="F21" s="107">
        <v>6423305</v>
      </c>
      <c r="G21" s="84">
        <f t="shared" si="4"/>
        <v>0.61078202350653643</v>
      </c>
      <c r="H21" s="107">
        <v>51370882</v>
      </c>
      <c r="I21" s="84">
        <f t="shared" si="5"/>
        <v>0.60582011924704005</v>
      </c>
      <c r="J21" s="85">
        <v>130</v>
      </c>
      <c r="K21" s="84">
        <f t="shared" si="6"/>
        <v>0.91369131290413264</v>
      </c>
      <c r="L21" s="85">
        <v>2.5299999999999998</v>
      </c>
      <c r="M21" s="85">
        <v>130</v>
      </c>
      <c r="N21" s="84">
        <f t="shared" si="7"/>
        <v>0.91369131290413264</v>
      </c>
      <c r="O21" s="51" t="s">
        <v>85</v>
      </c>
      <c r="P21" s="84">
        <v>0</v>
      </c>
      <c r="Q21" s="87">
        <f t="shared" si="8"/>
        <v>0</v>
      </c>
      <c r="R21" s="84">
        <v>0</v>
      </c>
      <c r="S21" s="87">
        <f t="shared" si="9"/>
        <v>0</v>
      </c>
      <c r="T21" s="82">
        <v>1</v>
      </c>
      <c r="U21" s="87">
        <f t="shared" si="10"/>
        <v>0.42735042735042739</v>
      </c>
      <c r="V21" s="82">
        <v>129</v>
      </c>
      <c r="W21" s="87">
        <f t="shared" si="11"/>
        <v>0.92759042208959519</v>
      </c>
      <c r="X21" s="106">
        <v>1289</v>
      </c>
      <c r="Y21" s="87">
        <f t="shared" si="14"/>
        <v>0.15346060205606252</v>
      </c>
      <c r="Z21" s="82">
        <v>25</v>
      </c>
      <c r="AA21" s="87">
        <f>SQRT(L21*Z21/1000)</f>
        <v>0.2514955267991858</v>
      </c>
    </row>
    <row r="22" spans="1:27" s="14" customFormat="1" ht="11.45" customHeight="1">
      <c r="A22" s="51" t="s">
        <v>86</v>
      </c>
      <c r="B22" s="85">
        <v>156</v>
      </c>
      <c r="C22" s="83">
        <f t="shared" si="12"/>
        <v>0.67474048442906576</v>
      </c>
      <c r="D22" s="106">
        <v>23679</v>
      </c>
      <c r="E22" s="84">
        <f t="shared" si="3"/>
        <v>0.55220144823743988</v>
      </c>
      <c r="F22" s="107">
        <v>5712543</v>
      </c>
      <c r="G22" s="84">
        <f t="shared" si="4"/>
        <v>0.54319677687858514</v>
      </c>
      <c r="H22" s="107">
        <v>46891865</v>
      </c>
      <c r="I22" s="84">
        <f t="shared" si="5"/>
        <v>0.55299878335778041</v>
      </c>
      <c r="J22" s="85">
        <v>100</v>
      </c>
      <c r="K22" s="84">
        <f t="shared" si="6"/>
        <v>0.70283947146471737</v>
      </c>
      <c r="L22" s="85">
        <v>2.13</v>
      </c>
      <c r="M22" s="85">
        <v>100</v>
      </c>
      <c r="N22" s="84">
        <f t="shared" si="7"/>
        <v>0.70283947146471737</v>
      </c>
      <c r="O22" s="51" t="s">
        <v>86</v>
      </c>
      <c r="P22" s="84">
        <v>0</v>
      </c>
      <c r="Q22" s="87">
        <f t="shared" si="8"/>
        <v>0</v>
      </c>
      <c r="R22" s="84">
        <v>0</v>
      </c>
      <c r="S22" s="87">
        <f t="shared" si="9"/>
        <v>0</v>
      </c>
      <c r="T22" s="82">
        <v>2</v>
      </c>
      <c r="U22" s="87">
        <f t="shared" si="10"/>
        <v>0.85470085470085477</v>
      </c>
      <c r="V22" s="82">
        <v>98</v>
      </c>
      <c r="W22" s="87">
        <f t="shared" si="11"/>
        <v>0.70468109585101024</v>
      </c>
      <c r="X22" s="106">
        <v>2377</v>
      </c>
      <c r="Y22" s="87">
        <f t="shared" si="14"/>
        <v>0.28299135072712228</v>
      </c>
      <c r="Z22" s="82">
        <v>50</v>
      </c>
      <c r="AA22" s="87">
        <f>SQRT(L22*Z22/1000)</f>
        <v>0.3263433774416144</v>
      </c>
    </row>
    <row r="23" spans="1:27" s="14" customFormat="1" ht="11.45" customHeight="1">
      <c r="A23" s="51" t="s">
        <v>87</v>
      </c>
      <c r="B23" s="85">
        <v>586</v>
      </c>
      <c r="C23" s="83">
        <f t="shared" si="12"/>
        <v>2.5346020761245676</v>
      </c>
      <c r="D23" s="106">
        <v>68928</v>
      </c>
      <c r="E23" s="84">
        <f t="shared" si="3"/>
        <v>1.607421826264211</v>
      </c>
      <c r="F23" s="107">
        <v>17106215</v>
      </c>
      <c r="G23" s="84">
        <f t="shared" si="4"/>
        <v>1.6266032225214069</v>
      </c>
      <c r="H23" s="107">
        <v>138415977</v>
      </c>
      <c r="I23" s="84">
        <f t="shared" si="5"/>
        <v>1.6323485295003413</v>
      </c>
      <c r="J23" s="85">
        <v>229</v>
      </c>
      <c r="K23" s="84">
        <f t="shared" si="6"/>
        <v>1.6095023896542029</v>
      </c>
      <c r="L23" s="85">
        <v>1.65</v>
      </c>
      <c r="M23" s="85">
        <v>229</v>
      </c>
      <c r="N23" s="84">
        <f t="shared" si="7"/>
        <v>1.6095023896542029</v>
      </c>
      <c r="O23" s="51" t="s">
        <v>87</v>
      </c>
      <c r="P23" s="84">
        <v>0</v>
      </c>
      <c r="Q23" s="87">
        <f t="shared" si="8"/>
        <v>0</v>
      </c>
      <c r="R23" s="84">
        <v>0</v>
      </c>
      <c r="S23" s="87">
        <f t="shared" si="9"/>
        <v>0</v>
      </c>
      <c r="T23" s="82">
        <v>13</v>
      </c>
      <c r="U23" s="87">
        <f t="shared" si="10"/>
        <v>5.5555555555555554</v>
      </c>
      <c r="V23" s="82">
        <v>216</v>
      </c>
      <c r="W23" s="87">
        <f t="shared" si="11"/>
        <v>1.5531746602430432</v>
      </c>
      <c r="X23" s="106">
        <v>6288</v>
      </c>
      <c r="Y23" s="87">
        <f t="shared" si="14"/>
        <v>0.7486115327606836</v>
      </c>
      <c r="Z23" s="82">
        <v>45</v>
      </c>
      <c r="AA23" s="87">
        <f t="shared" si="2"/>
        <v>0.27248853186877425</v>
      </c>
    </row>
    <row r="24" spans="1:27" s="14" customFormat="1" ht="11.45" customHeight="1">
      <c r="A24" s="51" t="s">
        <v>88</v>
      </c>
      <c r="B24" s="85">
        <v>326</v>
      </c>
      <c r="C24" s="83">
        <f t="shared" si="12"/>
        <v>1.4100346020761245</v>
      </c>
      <c r="D24" s="106">
        <v>38875</v>
      </c>
      <c r="E24" s="84">
        <f t="shared" si="3"/>
        <v>0.90657676845434665</v>
      </c>
      <c r="F24" s="107">
        <v>9706460</v>
      </c>
      <c r="G24" s="84">
        <f t="shared" si="4"/>
        <v>0.92297209612267439</v>
      </c>
      <c r="H24" s="107">
        <v>79848010</v>
      </c>
      <c r="I24" s="84">
        <f t="shared" si="5"/>
        <v>0.94165272342100026</v>
      </c>
      <c r="J24" s="85">
        <v>162</v>
      </c>
      <c r="K24" s="84">
        <f t="shared" si="6"/>
        <v>1.1385999437728422</v>
      </c>
      <c r="L24" s="85">
        <v>2.02</v>
      </c>
      <c r="M24" s="85">
        <v>162</v>
      </c>
      <c r="N24" s="84">
        <f t="shared" si="7"/>
        <v>1.1385999437728422</v>
      </c>
      <c r="O24" s="51" t="s">
        <v>88</v>
      </c>
      <c r="P24" s="85">
        <v>1</v>
      </c>
      <c r="Q24" s="87">
        <f t="shared" si="8"/>
        <v>1.3157894736842104</v>
      </c>
      <c r="R24" s="84">
        <v>0</v>
      </c>
      <c r="S24" s="87">
        <f t="shared" si="9"/>
        <v>0</v>
      </c>
      <c r="T24" s="82">
        <v>3</v>
      </c>
      <c r="U24" s="87">
        <f t="shared" si="10"/>
        <v>1.2820512820512819</v>
      </c>
      <c r="V24" s="82">
        <v>158</v>
      </c>
      <c r="W24" s="87">
        <f t="shared" si="11"/>
        <v>1.1361185014740778</v>
      </c>
      <c r="X24" s="106">
        <v>10288</v>
      </c>
      <c r="Y24" s="87">
        <f t="shared" si="14"/>
        <v>1.2248275205219328</v>
      </c>
      <c r="Z24" s="82">
        <v>128</v>
      </c>
      <c r="AA24" s="87">
        <f t="shared" si="2"/>
        <v>0.50848795462626251</v>
      </c>
    </row>
    <row r="25" spans="1:27" s="14" customFormat="1" ht="11.45" customHeight="1">
      <c r="A25" s="51" t="s">
        <v>89</v>
      </c>
      <c r="B25" s="85">
        <v>354</v>
      </c>
      <c r="C25" s="83">
        <f t="shared" si="12"/>
        <v>1.5311418685121108</v>
      </c>
      <c r="D25" s="106">
        <v>59789</v>
      </c>
      <c r="E25" s="84">
        <f t="shared" si="3"/>
        <v>1.3942975796557411</v>
      </c>
      <c r="F25" s="107">
        <v>14764489</v>
      </c>
      <c r="G25" s="84">
        <f t="shared" si="4"/>
        <v>1.4039321606960899</v>
      </c>
      <c r="H25" s="107">
        <v>121683076</v>
      </c>
      <c r="I25" s="84">
        <f t="shared" si="5"/>
        <v>1.4350163505595763</v>
      </c>
      <c r="J25" s="85">
        <v>255</v>
      </c>
      <c r="K25" s="84">
        <f t="shared" si="6"/>
        <v>1.7922406522350296</v>
      </c>
      <c r="L25" s="85">
        <v>2.09</v>
      </c>
      <c r="M25" s="85">
        <v>255</v>
      </c>
      <c r="N25" s="84">
        <f t="shared" si="7"/>
        <v>1.7922406522350296</v>
      </c>
      <c r="O25" s="51" t="s">
        <v>89</v>
      </c>
      <c r="P25" s="85">
        <v>2</v>
      </c>
      <c r="Q25" s="87">
        <f t="shared" si="8"/>
        <v>2.6315789473684208</v>
      </c>
      <c r="R25" s="84">
        <v>0</v>
      </c>
      <c r="S25" s="87">
        <f t="shared" si="9"/>
        <v>0</v>
      </c>
      <c r="T25" s="82">
        <v>8</v>
      </c>
      <c r="U25" s="87">
        <f t="shared" si="10"/>
        <v>3.4188034188034191</v>
      </c>
      <c r="V25" s="82">
        <v>245</v>
      </c>
      <c r="W25" s="87">
        <f t="shared" si="11"/>
        <v>1.7617027396275255</v>
      </c>
      <c r="X25" s="106">
        <v>21815</v>
      </c>
      <c r="Y25" s="87">
        <f t="shared" si="14"/>
        <v>2.5971629432529122</v>
      </c>
      <c r="Z25" s="82">
        <v>179</v>
      </c>
      <c r="AA25" s="87">
        <f t="shared" si="2"/>
        <v>0.61164532206173206</v>
      </c>
    </row>
    <row r="26" spans="1:27" s="14" customFormat="1" ht="11.45" customHeight="1">
      <c r="A26" s="51" t="s">
        <v>90</v>
      </c>
      <c r="B26" s="107">
        <v>1576</v>
      </c>
      <c r="C26" s="83">
        <f t="shared" si="12"/>
        <v>6.8166089965397925</v>
      </c>
      <c r="D26" s="106">
        <v>151670</v>
      </c>
      <c r="E26" s="84">
        <f t="shared" si="3"/>
        <v>3.5369903143786692</v>
      </c>
      <c r="F26" s="107">
        <v>37197085</v>
      </c>
      <c r="G26" s="84">
        <f t="shared" si="4"/>
        <v>3.5370126196474607</v>
      </c>
      <c r="H26" s="107">
        <v>302663375</v>
      </c>
      <c r="I26" s="84">
        <f t="shared" si="5"/>
        <v>3.5693286701639968</v>
      </c>
      <c r="J26" s="85">
        <v>616</v>
      </c>
      <c r="K26" s="84">
        <f t="shared" si="6"/>
        <v>4.3294911442226596</v>
      </c>
      <c r="L26" s="85">
        <v>2.0299999999999998</v>
      </c>
      <c r="M26" s="85">
        <v>616</v>
      </c>
      <c r="N26" s="84">
        <f t="shared" si="7"/>
        <v>4.3294911442226596</v>
      </c>
      <c r="O26" s="51" t="s">
        <v>90</v>
      </c>
      <c r="P26" s="85">
        <v>3</v>
      </c>
      <c r="Q26" s="87">
        <f t="shared" si="8"/>
        <v>3.9473684210526314</v>
      </c>
      <c r="R26" s="82">
        <v>1</v>
      </c>
      <c r="S26" s="87">
        <f t="shared" si="9"/>
        <v>9.0909090909090917</v>
      </c>
      <c r="T26" s="82">
        <v>27</v>
      </c>
      <c r="U26" s="87">
        <f t="shared" si="10"/>
        <v>11.538461538461538</v>
      </c>
      <c r="V26" s="82">
        <v>585</v>
      </c>
      <c r="W26" s="87">
        <f t="shared" si="11"/>
        <v>4.2065147048249081</v>
      </c>
      <c r="X26" s="106">
        <v>41323</v>
      </c>
      <c r="Y26" s="87">
        <f t="shared" si="14"/>
        <v>4.9196683155645244</v>
      </c>
      <c r="Z26" s="82">
        <v>136</v>
      </c>
      <c r="AA26" s="87">
        <f t="shared" si="2"/>
        <v>0.52543315464481299</v>
      </c>
    </row>
    <row r="27" spans="1:27" s="14" customFormat="1" ht="11.45" customHeight="1">
      <c r="A27" s="51" t="s">
        <v>91</v>
      </c>
      <c r="B27" s="107">
        <v>1442</v>
      </c>
      <c r="C27" s="83">
        <f t="shared" si="12"/>
        <v>6.2370242214532867</v>
      </c>
      <c r="D27" s="106">
        <v>564633</v>
      </c>
      <c r="E27" s="84">
        <f t="shared" si="3"/>
        <v>13.167412488815</v>
      </c>
      <c r="F27" s="107">
        <v>137105058</v>
      </c>
      <c r="G27" s="84">
        <f t="shared" si="4"/>
        <v>13.037105471127564</v>
      </c>
      <c r="H27" s="107">
        <v>1136915989</v>
      </c>
      <c r="I27" s="84">
        <f t="shared" si="5"/>
        <v>13.407723465402958</v>
      </c>
      <c r="J27" s="85">
        <v>982</v>
      </c>
      <c r="K27" s="84">
        <f t="shared" si="6"/>
        <v>6.9018836097835257</v>
      </c>
      <c r="L27" s="85">
        <v>0.86</v>
      </c>
      <c r="M27" s="85">
        <v>982</v>
      </c>
      <c r="N27" s="84">
        <f t="shared" si="7"/>
        <v>6.9018836097835257</v>
      </c>
      <c r="O27" s="51" t="s">
        <v>91</v>
      </c>
      <c r="P27" s="85">
        <v>2</v>
      </c>
      <c r="Q27" s="87">
        <f t="shared" si="8"/>
        <v>2.6315789473684208</v>
      </c>
      <c r="R27" s="112">
        <v>1</v>
      </c>
      <c r="S27" s="87">
        <f t="shared" si="9"/>
        <v>9.0909090909090917</v>
      </c>
      <c r="T27" s="82">
        <v>15</v>
      </c>
      <c r="U27" s="87">
        <f t="shared" si="10"/>
        <v>6.4102564102564097</v>
      </c>
      <c r="V27" s="82">
        <v>964</v>
      </c>
      <c r="W27" s="87">
        <f t="shared" si="11"/>
        <v>6.9317609836772851</v>
      </c>
      <c r="X27" s="106">
        <v>35872</v>
      </c>
      <c r="Y27" s="87">
        <f t="shared" si="14"/>
        <v>4.2707049782428816</v>
      </c>
      <c r="Z27" s="82">
        <v>31</v>
      </c>
      <c r="AA27" s="87">
        <f t="shared" si="2"/>
        <v>0.16327890249508661</v>
      </c>
    </row>
    <row r="28" spans="1:27" s="14" customFormat="1" ht="11.45" customHeight="1">
      <c r="A28" s="51" t="s">
        <v>92</v>
      </c>
      <c r="B28" s="85">
        <v>682</v>
      </c>
      <c r="C28" s="83">
        <f t="shared" si="12"/>
        <v>2.9498269896193774</v>
      </c>
      <c r="D28" s="106">
        <v>190807</v>
      </c>
      <c r="E28" s="84">
        <f t="shared" si="3"/>
        <v>4.4496770021471006</v>
      </c>
      <c r="F28" s="107">
        <v>46547869</v>
      </c>
      <c r="G28" s="84">
        <f t="shared" si="4"/>
        <v>4.4261640413676719</v>
      </c>
      <c r="H28" s="107">
        <v>380577122</v>
      </c>
      <c r="I28" s="84">
        <f t="shared" si="5"/>
        <v>4.4881705054769219</v>
      </c>
      <c r="J28" s="85">
        <v>320</v>
      </c>
      <c r="K28" s="84">
        <f t="shared" si="6"/>
        <v>2.249086308687096</v>
      </c>
      <c r="L28" s="85">
        <v>0.84</v>
      </c>
      <c r="M28" s="85">
        <v>320</v>
      </c>
      <c r="N28" s="84">
        <f t="shared" si="7"/>
        <v>2.249086308687096</v>
      </c>
      <c r="O28" s="51" t="s">
        <v>92</v>
      </c>
      <c r="P28" s="84">
        <v>0</v>
      </c>
      <c r="Q28" s="87">
        <f t="shared" si="8"/>
        <v>0</v>
      </c>
      <c r="R28" s="84">
        <v>0</v>
      </c>
      <c r="S28" s="87">
        <f t="shared" si="9"/>
        <v>0</v>
      </c>
      <c r="T28" s="112">
        <v>2</v>
      </c>
      <c r="U28" s="87">
        <f t="shared" si="10"/>
        <v>0.85470085470085477</v>
      </c>
      <c r="V28" s="82">
        <v>318</v>
      </c>
      <c r="W28" s="87">
        <f t="shared" si="11"/>
        <v>2.2866182498022578</v>
      </c>
      <c r="X28" s="106">
        <v>4187</v>
      </c>
      <c r="Y28" s="87">
        <f t="shared" si="14"/>
        <v>0.49847908518908751</v>
      </c>
      <c r="Z28" s="82">
        <v>11</v>
      </c>
      <c r="AA28" s="87">
        <f t="shared" si="2"/>
        <v>9.6124918725583319E-2</v>
      </c>
    </row>
    <row r="29" spans="1:27" s="14" customFormat="1" ht="11.45" customHeight="1">
      <c r="A29" s="51" t="s">
        <v>93</v>
      </c>
      <c r="B29" s="85">
        <v>515</v>
      </c>
      <c r="C29" s="83">
        <f t="shared" si="12"/>
        <v>2.2275086505190314</v>
      </c>
      <c r="D29" s="106">
        <v>69841</v>
      </c>
      <c r="E29" s="84">
        <f t="shared" si="3"/>
        <v>1.6287132626526053</v>
      </c>
      <c r="F29" s="107">
        <v>17078880</v>
      </c>
      <c r="G29" s="84">
        <f t="shared" si="4"/>
        <v>1.6240039801356645</v>
      </c>
      <c r="H29" s="107">
        <v>139116701</v>
      </c>
      <c r="I29" s="84">
        <f t="shared" si="5"/>
        <v>1.6406122127526408</v>
      </c>
      <c r="J29" s="85">
        <v>228</v>
      </c>
      <c r="K29" s="84">
        <f t="shared" si="6"/>
        <v>1.6024739949395559</v>
      </c>
      <c r="L29" s="85">
        <v>1.63</v>
      </c>
      <c r="M29" s="85">
        <v>228</v>
      </c>
      <c r="N29" s="84">
        <f t="shared" si="7"/>
        <v>1.6024739949395559</v>
      </c>
      <c r="O29" s="51" t="s">
        <v>93</v>
      </c>
      <c r="P29" s="85">
        <v>1</v>
      </c>
      <c r="Q29" s="87">
        <f t="shared" si="8"/>
        <v>1.3157894736842104</v>
      </c>
      <c r="R29" s="84">
        <v>0</v>
      </c>
      <c r="S29" s="87">
        <f t="shared" si="9"/>
        <v>0</v>
      </c>
      <c r="T29" s="82">
        <v>6</v>
      </c>
      <c r="U29" s="87">
        <f t="shared" si="10"/>
        <v>2.5641025641025639</v>
      </c>
      <c r="V29" s="82">
        <v>221</v>
      </c>
      <c r="W29" s="87">
        <f t="shared" si="11"/>
        <v>1.5891277773782988</v>
      </c>
      <c r="X29" s="106">
        <v>10335</v>
      </c>
      <c r="Y29" s="87">
        <f>X29/$X$5*100</f>
        <v>1.2304230583781275</v>
      </c>
      <c r="Z29" s="82">
        <v>74</v>
      </c>
      <c r="AA29" s="87">
        <f t="shared" si="2"/>
        <v>0.34730390150414375</v>
      </c>
    </row>
    <row r="30" spans="1:27" s="14" customFormat="1" ht="11.45" customHeight="1">
      <c r="A30" s="51" t="s">
        <v>94</v>
      </c>
      <c r="B30" s="107">
        <v>968</v>
      </c>
      <c r="C30" s="83">
        <f t="shared" si="12"/>
        <v>4.186851211072665</v>
      </c>
      <c r="D30" s="106">
        <v>109996</v>
      </c>
      <c r="E30" s="84">
        <f t="shared" si="3"/>
        <v>2.5651400185956095</v>
      </c>
      <c r="F30" s="107">
        <v>26939420</v>
      </c>
      <c r="G30" s="84">
        <f t="shared" si="4"/>
        <v>2.5616273024077882</v>
      </c>
      <c r="H30" s="107">
        <v>216955458</v>
      </c>
      <c r="I30" s="84">
        <f t="shared" si="5"/>
        <v>2.5585696861668872</v>
      </c>
      <c r="J30" s="85">
        <v>330</v>
      </c>
      <c r="K30" s="84">
        <f t="shared" si="6"/>
        <v>2.3193702558335678</v>
      </c>
      <c r="L30" s="85">
        <v>1.52</v>
      </c>
      <c r="M30" s="85">
        <v>330</v>
      </c>
      <c r="N30" s="84">
        <f t="shared" si="7"/>
        <v>2.3193702558335678</v>
      </c>
      <c r="O30" s="51" t="s">
        <v>94</v>
      </c>
      <c r="P30" s="85">
        <v>2</v>
      </c>
      <c r="Q30" s="87">
        <f t="shared" si="8"/>
        <v>2.6315789473684208</v>
      </c>
      <c r="R30" s="112">
        <v>1</v>
      </c>
      <c r="S30" s="87">
        <f t="shared" si="9"/>
        <v>9.0909090909090917</v>
      </c>
      <c r="T30" s="82">
        <v>4</v>
      </c>
      <c r="U30" s="87">
        <f t="shared" si="10"/>
        <v>1.7094017094017095</v>
      </c>
      <c r="V30" s="82">
        <v>323</v>
      </c>
      <c r="W30" s="87">
        <f t="shared" si="11"/>
        <v>2.3225713669375132</v>
      </c>
      <c r="X30" s="106">
        <v>25599</v>
      </c>
      <c r="Y30" s="87">
        <f>X30/$X$5*100</f>
        <v>3.0476632676750541</v>
      </c>
      <c r="Z30" s="82">
        <v>117</v>
      </c>
      <c r="AA30" s="87">
        <f>SQRT(L30*Z30/1000)</f>
        <v>0.42171080137933387</v>
      </c>
    </row>
    <row r="31" spans="1:27" s="14" customFormat="1" ht="11.45" customHeight="1">
      <c r="A31" s="51" t="s">
        <v>95</v>
      </c>
      <c r="B31" s="85">
        <v>311</v>
      </c>
      <c r="C31" s="83">
        <f t="shared" si="12"/>
        <v>1.3451557093425606</v>
      </c>
      <c r="D31" s="106">
        <v>51984</v>
      </c>
      <c r="E31" s="84">
        <f t="shared" si="3"/>
        <v>1.2122826168831065</v>
      </c>
      <c r="F31" s="107">
        <v>12718263</v>
      </c>
      <c r="G31" s="84">
        <f t="shared" si="4"/>
        <v>1.2093597315756159</v>
      </c>
      <c r="H31" s="107">
        <v>103637331</v>
      </c>
      <c r="I31" s="84">
        <f t="shared" si="5"/>
        <v>1.2222017177915099</v>
      </c>
      <c r="J31" s="85">
        <v>134</v>
      </c>
      <c r="K31" s="84">
        <f t="shared" si="6"/>
        <v>0.94180489176272142</v>
      </c>
      <c r="L31" s="85">
        <v>1.29</v>
      </c>
      <c r="M31" s="85">
        <v>134</v>
      </c>
      <c r="N31" s="84">
        <f t="shared" si="7"/>
        <v>0.94180489176272142</v>
      </c>
      <c r="O31" s="51" t="s">
        <v>95</v>
      </c>
      <c r="P31" s="85">
        <v>1</v>
      </c>
      <c r="Q31" s="87">
        <f t="shared" si="8"/>
        <v>1.3157894736842104</v>
      </c>
      <c r="R31" s="84">
        <v>0</v>
      </c>
      <c r="S31" s="87">
        <f t="shared" si="9"/>
        <v>0</v>
      </c>
      <c r="T31" s="82">
        <v>5</v>
      </c>
      <c r="U31" s="87">
        <f t="shared" si="10"/>
        <v>2.1367521367521367</v>
      </c>
      <c r="V31" s="82">
        <v>128</v>
      </c>
      <c r="W31" s="87">
        <f t="shared" si="11"/>
        <v>0.92039979866254418</v>
      </c>
      <c r="X31" s="106">
        <v>8925</v>
      </c>
      <c r="Y31" s="87">
        <f t="shared" si="14"/>
        <v>1.0625569226922871</v>
      </c>
      <c r="Z31" s="82">
        <v>86</v>
      </c>
      <c r="AA31" s="87">
        <f>SQRT(L31*Z31/1000)</f>
        <v>0.33307656777383787</v>
      </c>
    </row>
    <row r="32" spans="1:27" s="14" customFormat="1" ht="11.45" customHeight="1">
      <c r="A32" s="51" t="s">
        <v>99</v>
      </c>
      <c r="B32" s="85">
        <v>290</v>
      </c>
      <c r="C32" s="83">
        <f t="shared" si="12"/>
        <v>1.2543252595155709</v>
      </c>
      <c r="D32" s="106">
        <v>54731</v>
      </c>
      <c r="E32" s="84">
        <f t="shared" si="3"/>
        <v>1.2763434884700926</v>
      </c>
      <c r="F32" s="107">
        <v>13512499</v>
      </c>
      <c r="G32" s="84">
        <f t="shared" si="4"/>
        <v>1.2848823902726165</v>
      </c>
      <c r="H32" s="107">
        <v>109469077</v>
      </c>
      <c r="I32" s="84">
        <f t="shared" si="5"/>
        <v>1.2909758738813051</v>
      </c>
      <c r="J32" s="85">
        <v>181</v>
      </c>
      <c r="K32" s="84">
        <f t="shared" si="6"/>
        <v>1.2721394433511386</v>
      </c>
      <c r="L32" s="85">
        <v>1.65</v>
      </c>
      <c r="M32" s="85">
        <v>181</v>
      </c>
      <c r="N32" s="84">
        <f t="shared" si="7"/>
        <v>1.2721394433511386</v>
      </c>
      <c r="O32" s="51" t="s">
        <v>99</v>
      </c>
      <c r="P32" s="84">
        <v>0</v>
      </c>
      <c r="Q32" s="87">
        <f t="shared" si="8"/>
        <v>0</v>
      </c>
      <c r="R32" s="84">
        <v>0</v>
      </c>
      <c r="S32" s="87">
        <f t="shared" si="9"/>
        <v>0</v>
      </c>
      <c r="T32" s="82">
        <v>3</v>
      </c>
      <c r="U32" s="87">
        <f t="shared" si="10"/>
        <v>1.2820512820512819</v>
      </c>
      <c r="V32" s="82">
        <v>178</v>
      </c>
      <c r="W32" s="87">
        <f t="shared" si="11"/>
        <v>1.2799309700151003</v>
      </c>
      <c r="X32" s="106">
        <v>10703</v>
      </c>
      <c r="Y32" s="87">
        <f t="shared" si="14"/>
        <v>1.2742349292521624</v>
      </c>
      <c r="Z32" s="82">
        <v>97</v>
      </c>
      <c r="AA32" s="87">
        <f t="shared" si="2"/>
        <v>0.40006249511795028</v>
      </c>
    </row>
    <row r="33" spans="1:27" s="14" customFormat="1" ht="11.45" customHeight="1">
      <c r="A33" s="51" t="s">
        <v>98</v>
      </c>
      <c r="B33" s="85">
        <v>90</v>
      </c>
      <c r="C33" s="83">
        <f t="shared" si="12"/>
        <v>0.38927335640138405</v>
      </c>
      <c r="D33" s="106">
        <v>7783</v>
      </c>
      <c r="E33" s="84">
        <f t="shared" si="3"/>
        <v>0.18150191611267344</v>
      </c>
      <c r="F33" s="107">
        <v>1932055</v>
      </c>
      <c r="G33" s="84">
        <f t="shared" si="4"/>
        <v>0.18371608734536524</v>
      </c>
      <c r="H33" s="107">
        <v>15715490</v>
      </c>
      <c r="I33" s="84">
        <f t="shared" si="5"/>
        <v>0.1853337855056813</v>
      </c>
      <c r="J33" s="85">
        <v>28</v>
      </c>
      <c r="K33" s="84">
        <f t="shared" si="6"/>
        <v>0.1967950520101209</v>
      </c>
      <c r="L33" s="85">
        <v>1.78</v>
      </c>
      <c r="M33" s="85">
        <v>28</v>
      </c>
      <c r="N33" s="84">
        <f t="shared" si="7"/>
        <v>0.1967950520101209</v>
      </c>
      <c r="O33" s="51" t="s">
        <v>98</v>
      </c>
      <c r="P33" s="84">
        <v>0</v>
      </c>
      <c r="Q33" s="87">
        <f t="shared" si="8"/>
        <v>0</v>
      </c>
      <c r="R33" s="84">
        <v>0</v>
      </c>
      <c r="S33" s="87">
        <f t="shared" si="9"/>
        <v>0</v>
      </c>
      <c r="T33" s="82">
        <v>1</v>
      </c>
      <c r="U33" s="87">
        <f t="shared" si="10"/>
        <v>0.42735042735042739</v>
      </c>
      <c r="V33" s="82">
        <v>27</v>
      </c>
      <c r="W33" s="87">
        <f t="shared" si="11"/>
        <v>0.1941468325303804</v>
      </c>
      <c r="X33" s="106">
        <v>819</v>
      </c>
      <c r="Y33" s="87">
        <f t="shared" si="14"/>
        <v>9.7505223494115764E-2</v>
      </c>
      <c r="Z33" s="82">
        <v>52</v>
      </c>
      <c r="AA33" s="87">
        <f t="shared" si="2"/>
        <v>0.30423674991690269</v>
      </c>
    </row>
    <row r="34" spans="1:27" s="14" customFormat="1" ht="11.45" customHeight="1">
      <c r="A34" s="51" t="s">
        <v>96</v>
      </c>
      <c r="B34" s="85">
        <v>391</v>
      </c>
      <c r="C34" s="83">
        <f t="shared" si="12"/>
        <v>1.6911764705882353</v>
      </c>
      <c r="D34" s="106">
        <v>48510</v>
      </c>
      <c r="E34" s="84">
        <f t="shared" si="3"/>
        <v>1.1312678852146716</v>
      </c>
      <c r="F34" s="107">
        <v>12136487</v>
      </c>
      <c r="G34" s="84">
        <f t="shared" si="4"/>
        <v>1.1540395618954375</v>
      </c>
      <c r="H34" s="107">
        <v>98704887</v>
      </c>
      <c r="I34" s="84">
        <f t="shared" si="5"/>
        <v>1.1640330880946448</v>
      </c>
      <c r="J34" s="85">
        <v>182</v>
      </c>
      <c r="K34" s="84">
        <f t="shared" si="6"/>
        <v>1.2791678380657858</v>
      </c>
      <c r="L34" s="85">
        <v>1.84</v>
      </c>
      <c r="M34" s="85">
        <v>182</v>
      </c>
      <c r="N34" s="84">
        <f t="shared" si="7"/>
        <v>1.2791678380657858</v>
      </c>
      <c r="O34" s="51" t="s">
        <v>96</v>
      </c>
      <c r="P34" s="84">
        <v>0</v>
      </c>
      <c r="Q34" s="87">
        <f t="shared" si="8"/>
        <v>0</v>
      </c>
      <c r="R34" s="84">
        <v>0</v>
      </c>
      <c r="S34" s="87">
        <f t="shared" si="9"/>
        <v>0</v>
      </c>
      <c r="T34" s="82">
        <v>4</v>
      </c>
      <c r="U34" s="87">
        <f t="shared" si="10"/>
        <v>1.7094017094017095</v>
      </c>
      <c r="V34" s="82">
        <v>178</v>
      </c>
      <c r="W34" s="87">
        <f t="shared" si="11"/>
        <v>1.2799309700151003</v>
      </c>
      <c r="X34" s="106">
        <v>3530</v>
      </c>
      <c r="Y34" s="87">
        <f t="shared" si="14"/>
        <v>0.42026060919930236</v>
      </c>
      <c r="Z34" s="82">
        <v>35</v>
      </c>
      <c r="AA34" s="87">
        <f t="shared" si="2"/>
        <v>0.25377155080899039</v>
      </c>
    </row>
    <row r="35" spans="1:27" s="14" customFormat="1" ht="11.45" customHeight="1">
      <c r="A35" s="51" t="s">
        <v>97</v>
      </c>
      <c r="B35" s="82">
        <v>61</v>
      </c>
      <c r="C35" s="83">
        <f t="shared" si="12"/>
        <v>0.26384083044982698</v>
      </c>
      <c r="D35" s="106">
        <v>10557</v>
      </c>
      <c r="E35" s="84">
        <f t="shared" si="3"/>
        <v>0.24619243587324854</v>
      </c>
      <c r="F35" s="106">
        <v>2611678</v>
      </c>
      <c r="G35" s="84">
        <f t="shared" si="4"/>
        <v>0.24834037517874424</v>
      </c>
      <c r="H35" s="106">
        <v>21360514</v>
      </c>
      <c r="I35" s="84">
        <f t="shared" si="5"/>
        <v>0.25190591702626536</v>
      </c>
      <c r="J35" s="82">
        <v>17</v>
      </c>
      <c r="K35" s="84">
        <f t="shared" si="6"/>
        <v>0.11948271014900196</v>
      </c>
      <c r="L35" s="82">
        <v>0.79</v>
      </c>
      <c r="M35" s="82">
        <v>17</v>
      </c>
      <c r="N35" s="84">
        <f t="shared" si="7"/>
        <v>0.11948271014900196</v>
      </c>
      <c r="O35" s="51" t="s">
        <v>97</v>
      </c>
      <c r="P35" s="112">
        <v>1</v>
      </c>
      <c r="Q35" s="87">
        <f t="shared" si="8"/>
        <v>1.3157894736842104</v>
      </c>
      <c r="R35" s="84">
        <v>0</v>
      </c>
      <c r="S35" s="87">
        <f t="shared" si="9"/>
        <v>0</v>
      </c>
      <c r="T35" s="112">
        <v>1</v>
      </c>
      <c r="U35" s="87">
        <f t="shared" si="10"/>
        <v>0.42735042735042739</v>
      </c>
      <c r="V35" s="82">
        <v>15</v>
      </c>
      <c r="W35" s="87">
        <f t="shared" si="11"/>
        <v>0.10785935140576687</v>
      </c>
      <c r="X35" s="82">
        <v>6781</v>
      </c>
      <c r="Y35" s="87">
        <f t="shared" si="14"/>
        <v>0.8073051532522576</v>
      </c>
      <c r="Z35" s="82">
        <v>317</v>
      </c>
      <c r="AA35" s="87">
        <f t="shared" si="2"/>
        <v>0.50042981525884322</v>
      </c>
    </row>
    <row r="36" spans="1:27" s="14" customFormat="1" ht="12.6" customHeight="1">
      <c r="A36" s="50" t="s">
        <v>67</v>
      </c>
      <c r="B36" s="82">
        <v>140</v>
      </c>
      <c r="C36" s="83">
        <f t="shared" si="12"/>
        <v>0.60553633217993075</v>
      </c>
      <c r="D36" s="106">
        <v>40262</v>
      </c>
      <c r="E36" s="84">
        <f t="shared" si="3"/>
        <v>0.93892202833463412</v>
      </c>
      <c r="F36" s="106">
        <v>9999234</v>
      </c>
      <c r="G36" s="84">
        <f t="shared" si="4"/>
        <v>0.95081151775220984</v>
      </c>
      <c r="H36" s="106">
        <v>80479916</v>
      </c>
      <c r="I36" s="84">
        <f t="shared" si="5"/>
        <v>0.94910483156804215</v>
      </c>
      <c r="J36" s="82">
        <v>36</v>
      </c>
      <c r="K36" s="84">
        <f t="shared" si="6"/>
        <v>0.25302220972729828</v>
      </c>
      <c r="L36" s="82">
        <v>0.44</v>
      </c>
      <c r="M36" s="82">
        <v>36</v>
      </c>
      <c r="N36" s="84">
        <f t="shared" si="7"/>
        <v>0.25302220972729828</v>
      </c>
      <c r="O36" s="50" t="s">
        <v>67</v>
      </c>
      <c r="P36" s="82">
        <v>2</v>
      </c>
      <c r="Q36" s="87">
        <f t="shared" si="8"/>
        <v>2.6315789473684208</v>
      </c>
      <c r="R36" s="84">
        <v>0</v>
      </c>
      <c r="S36" s="87">
        <f t="shared" si="9"/>
        <v>0</v>
      </c>
      <c r="T36" s="112">
        <v>1</v>
      </c>
      <c r="U36" s="87">
        <f t="shared" si="10"/>
        <v>0.42735042735042739</v>
      </c>
      <c r="V36" s="82">
        <v>33</v>
      </c>
      <c r="W36" s="87">
        <f t="shared" si="11"/>
        <v>0.23729057309268714</v>
      </c>
      <c r="X36" s="106">
        <v>13816</v>
      </c>
      <c r="Y36" s="87">
        <f t="shared" si="14"/>
        <v>1.6448500217273545</v>
      </c>
      <c r="Z36" s="82">
        <v>171</v>
      </c>
      <c r="AA36" s="87">
        <f t="shared" si="2"/>
        <v>0.27429910681589909</v>
      </c>
    </row>
    <row r="37" spans="1:27" s="14" customFormat="1" ht="12.6" customHeight="1">
      <c r="A37" s="50" t="s">
        <v>54</v>
      </c>
      <c r="B37" s="82">
        <v>243</v>
      </c>
      <c r="C37" s="83">
        <f t="shared" si="12"/>
        <v>1.051038062283737</v>
      </c>
      <c r="D37" s="106">
        <v>31819</v>
      </c>
      <c r="E37" s="84">
        <f t="shared" si="3"/>
        <v>0.74202871242312163</v>
      </c>
      <c r="F37" s="106">
        <v>7901334</v>
      </c>
      <c r="G37" s="84">
        <f t="shared" si="4"/>
        <v>0.75132548881315697</v>
      </c>
      <c r="H37" s="106">
        <v>63521157</v>
      </c>
      <c r="I37" s="84">
        <f t="shared" si="5"/>
        <v>0.74910909469006093</v>
      </c>
      <c r="J37" s="82">
        <v>276</v>
      </c>
      <c r="K37" s="84">
        <f t="shared" si="6"/>
        <v>1.9398369412426204</v>
      </c>
      <c r="L37" s="85">
        <v>4.34</v>
      </c>
      <c r="M37" s="82">
        <v>276</v>
      </c>
      <c r="N37" s="84">
        <f t="shared" si="7"/>
        <v>1.9398369412426204</v>
      </c>
      <c r="O37" s="50" t="s">
        <v>54</v>
      </c>
      <c r="P37" s="82">
        <v>4</v>
      </c>
      <c r="Q37" s="87">
        <f t="shared" si="8"/>
        <v>5.2631578947368416</v>
      </c>
      <c r="R37" s="84">
        <v>0</v>
      </c>
      <c r="S37" s="87">
        <f t="shared" si="9"/>
        <v>0</v>
      </c>
      <c r="T37" s="82">
        <v>2</v>
      </c>
      <c r="U37" s="87">
        <f t="shared" si="10"/>
        <v>0.85470085470085477</v>
      </c>
      <c r="V37" s="82">
        <v>270</v>
      </c>
      <c r="W37" s="87">
        <f t="shared" si="11"/>
        <v>1.9414683253038036</v>
      </c>
      <c r="X37" s="106">
        <v>32137</v>
      </c>
      <c r="Y37" s="87">
        <f t="shared" si="14"/>
        <v>3.8260382996708158</v>
      </c>
      <c r="Z37" s="82">
        <v>505</v>
      </c>
      <c r="AA37" s="87">
        <f>SQRT(L37*Z37/1000)</f>
        <v>1.4804391240439438</v>
      </c>
    </row>
    <row r="38" spans="1:27" s="14" customFormat="1" ht="12.6" customHeight="1">
      <c r="A38" s="50" t="s">
        <v>68</v>
      </c>
      <c r="B38" s="106">
        <v>1183</v>
      </c>
      <c r="C38" s="83">
        <f t="shared" si="12"/>
        <v>5.1167820069204151</v>
      </c>
      <c r="D38" s="106">
        <v>131307</v>
      </c>
      <c r="E38" s="84">
        <f t="shared" si="3"/>
        <v>3.0621189899790324</v>
      </c>
      <c r="F38" s="106">
        <v>32085161</v>
      </c>
      <c r="G38" s="84">
        <f t="shared" si="4"/>
        <v>3.0509277638401109</v>
      </c>
      <c r="H38" s="106">
        <v>255978170</v>
      </c>
      <c r="I38" s="84">
        <f t="shared" si="5"/>
        <v>3.0187670414932541</v>
      </c>
      <c r="J38" s="82">
        <v>365</v>
      </c>
      <c r="K38" s="84">
        <f t="shared" si="6"/>
        <v>2.5653640708462189</v>
      </c>
      <c r="L38" s="85">
        <v>1.42</v>
      </c>
      <c r="M38" s="82">
        <v>365</v>
      </c>
      <c r="N38" s="84">
        <f t="shared" si="7"/>
        <v>2.5653640708462189</v>
      </c>
      <c r="O38" s="50" t="s">
        <v>68</v>
      </c>
      <c r="P38" s="82">
        <v>20</v>
      </c>
      <c r="Q38" s="87">
        <f t="shared" si="8"/>
        <v>26.315789473684209</v>
      </c>
      <c r="R38" s="84">
        <v>0</v>
      </c>
      <c r="S38" s="87">
        <f t="shared" si="9"/>
        <v>0</v>
      </c>
      <c r="T38" s="82">
        <v>13</v>
      </c>
      <c r="U38" s="87">
        <f t="shared" si="10"/>
        <v>5.5555555555555554</v>
      </c>
      <c r="V38" s="82">
        <v>332</v>
      </c>
      <c r="W38" s="87">
        <f t="shared" si="11"/>
        <v>2.3872869777809735</v>
      </c>
      <c r="X38" s="106">
        <v>136001</v>
      </c>
      <c r="Y38" s="87">
        <f t="shared" si="14"/>
        <v>16.191462637879411</v>
      </c>
      <c r="Z38" s="82">
        <v>531</v>
      </c>
      <c r="AA38" s="87">
        <f>SQRT(L38*Z38/1000)</f>
        <v>0.86834325010332181</v>
      </c>
    </row>
    <row r="39" spans="1:27" s="14" customFormat="1" ht="12.6" customHeight="1">
      <c r="A39" s="50" t="s">
        <v>56</v>
      </c>
      <c r="B39" s="106">
        <v>2527</v>
      </c>
      <c r="C39" s="83">
        <f t="shared" si="12"/>
        <v>10.929930795847751</v>
      </c>
      <c r="D39" s="106">
        <v>421942</v>
      </c>
      <c r="E39" s="84">
        <f t="shared" si="3"/>
        <v>9.83981517260872</v>
      </c>
      <c r="F39" s="106">
        <v>104687931</v>
      </c>
      <c r="G39" s="84">
        <f t="shared" si="4"/>
        <v>9.9546115796918659</v>
      </c>
      <c r="H39" s="106">
        <v>827492122</v>
      </c>
      <c r="I39" s="84">
        <f t="shared" si="5"/>
        <v>9.7586678777683087</v>
      </c>
      <c r="J39" s="106">
        <v>1551</v>
      </c>
      <c r="K39" s="84">
        <f t="shared" si="6"/>
        <v>10.901040202417768</v>
      </c>
      <c r="L39" s="85">
        <v>1.87</v>
      </c>
      <c r="M39" s="106">
        <v>1551</v>
      </c>
      <c r="N39" s="84">
        <f t="shared" si="7"/>
        <v>10.901040202417768</v>
      </c>
      <c r="O39" s="50" t="s">
        <v>56</v>
      </c>
      <c r="P39" s="82">
        <v>7</v>
      </c>
      <c r="Q39" s="87">
        <f t="shared" si="8"/>
        <v>9.2105263157894726</v>
      </c>
      <c r="R39" s="112">
        <v>3</v>
      </c>
      <c r="S39" s="87">
        <f t="shared" si="9"/>
        <v>27.27272727272727</v>
      </c>
      <c r="T39" s="82">
        <v>23</v>
      </c>
      <c r="U39" s="87">
        <f t="shared" si="10"/>
        <v>9.8290598290598297</v>
      </c>
      <c r="V39" s="106">
        <v>1518</v>
      </c>
      <c r="W39" s="87">
        <f t="shared" si="11"/>
        <v>10.915366362263608</v>
      </c>
      <c r="X39" s="106">
        <v>86020</v>
      </c>
      <c r="Y39" s="87">
        <f t="shared" si="14"/>
        <v>10.241024816805663</v>
      </c>
      <c r="Z39" s="82">
        <v>103</v>
      </c>
      <c r="AA39" s="87">
        <f>SQRT(L39*Z39/1000)</f>
        <v>0.43887355810073592</v>
      </c>
    </row>
    <row r="40" spans="1:27" s="14" customFormat="1" ht="12.6" customHeight="1">
      <c r="A40" s="50" t="s">
        <v>69</v>
      </c>
      <c r="B40" s="82">
        <v>880</v>
      </c>
      <c r="C40" s="83">
        <f t="shared" si="12"/>
        <v>3.8062283737024223</v>
      </c>
      <c r="D40" s="106">
        <v>201989</v>
      </c>
      <c r="E40" s="84">
        <f t="shared" si="3"/>
        <v>4.7104446272237945</v>
      </c>
      <c r="F40" s="106">
        <v>50279331</v>
      </c>
      <c r="G40" s="84">
        <f t="shared" si="4"/>
        <v>4.7809829252596483</v>
      </c>
      <c r="H40" s="106">
        <v>402003803</v>
      </c>
      <c r="I40" s="84">
        <f t="shared" si="5"/>
        <v>4.7408567341947441</v>
      </c>
      <c r="J40" s="106">
        <v>1724</v>
      </c>
      <c r="K40" s="84">
        <f t="shared" si="6"/>
        <v>12.116952488051728</v>
      </c>
      <c r="L40" s="85">
        <v>4.28</v>
      </c>
      <c r="M40" s="106">
        <v>1724</v>
      </c>
      <c r="N40" s="84">
        <f t="shared" si="7"/>
        <v>12.116952488051728</v>
      </c>
      <c r="O40" s="50" t="s">
        <v>69</v>
      </c>
      <c r="P40" s="82">
        <v>7</v>
      </c>
      <c r="Q40" s="87">
        <f t="shared" si="8"/>
        <v>9.2105263157894726</v>
      </c>
      <c r="R40" s="84">
        <v>0</v>
      </c>
      <c r="S40" s="87">
        <f t="shared" si="9"/>
        <v>0</v>
      </c>
      <c r="T40" s="82">
        <v>9</v>
      </c>
      <c r="U40" s="87">
        <f t="shared" si="10"/>
        <v>3.8461538461538463</v>
      </c>
      <c r="V40" s="106">
        <v>1708</v>
      </c>
      <c r="W40" s="87">
        <f t="shared" si="11"/>
        <v>12.281584813403322</v>
      </c>
      <c r="X40" s="106">
        <v>83856</v>
      </c>
      <c r="Y40" s="87">
        <f t="shared" si="14"/>
        <v>9.9833919674268259</v>
      </c>
      <c r="Z40" s="82">
        <v>208</v>
      </c>
      <c r="AA40" s="87">
        <f t="shared" si="2"/>
        <v>0.94352530437715343</v>
      </c>
    </row>
    <row r="41" spans="1:27" s="14" customFormat="1" ht="12.6" customHeight="1">
      <c r="A41" s="50" t="s">
        <v>34</v>
      </c>
      <c r="B41" s="106">
        <v>1675</v>
      </c>
      <c r="C41" s="83">
        <f t="shared" si="12"/>
        <v>7.2448096885813147</v>
      </c>
      <c r="D41" s="106">
        <v>177996</v>
      </c>
      <c r="E41" s="84">
        <f t="shared" si="3"/>
        <v>4.150920603930544</v>
      </c>
      <c r="F41" s="106">
        <v>42527356</v>
      </c>
      <c r="G41" s="84">
        <f t="shared" si="4"/>
        <v>4.0438597500917117</v>
      </c>
      <c r="H41" s="106">
        <v>330602284</v>
      </c>
      <c r="I41" s="84">
        <f t="shared" si="5"/>
        <v>3.8988140230145123</v>
      </c>
      <c r="J41" s="106">
        <v>1774</v>
      </c>
      <c r="K41" s="84">
        <f t="shared" si="6"/>
        <v>12.468372223784089</v>
      </c>
      <c r="L41" s="85">
        <v>5.36</v>
      </c>
      <c r="M41" s="106">
        <v>1774</v>
      </c>
      <c r="N41" s="84">
        <f t="shared" si="7"/>
        <v>12.468372223784089</v>
      </c>
      <c r="O41" s="50" t="s">
        <v>34</v>
      </c>
      <c r="P41" s="84">
        <v>0</v>
      </c>
      <c r="Q41" s="87">
        <f t="shared" si="8"/>
        <v>0</v>
      </c>
      <c r="R41" s="82">
        <v>0</v>
      </c>
      <c r="S41" s="87">
        <f t="shared" si="9"/>
        <v>0</v>
      </c>
      <c r="T41" s="82">
        <v>28</v>
      </c>
      <c r="U41" s="87">
        <f t="shared" si="10"/>
        <v>11.965811965811966</v>
      </c>
      <c r="V41" s="106">
        <v>1746</v>
      </c>
      <c r="W41" s="87">
        <f t="shared" si="11"/>
        <v>12.554828503631265</v>
      </c>
      <c r="X41" s="106">
        <v>20559</v>
      </c>
      <c r="Y41" s="87">
        <f t="shared" si="14"/>
        <v>2.44763112309588</v>
      </c>
      <c r="Z41" s="82">
        <v>62</v>
      </c>
      <c r="AA41" s="87">
        <f t="shared" si="2"/>
        <v>0.5764720288097247</v>
      </c>
    </row>
    <row r="42" spans="1:27" s="14" customFormat="1" ht="12.6" customHeight="1">
      <c r="A42" s="50" t="s">
        <v>276</v>
      </c>
      <c r="B42" s="82">
        <v>651</v>
      </c>
      <c r="C42" s="83">
        <f t="shared" si="12"/>
        <v>2.8157439446366785</v>
      </c>
      <c r="D42" s="106">
        <v>142450</v>
      </c>
      <c r="E42" s="84">
        <f t="shared" si="3"/>
        <v>3.3219771232494324</v>
      </c>
      <c r="F42" s="106">
        <v>34996406</v>
      </c>
      <c r="G42" s="84">
        <f t="shared" si="4"/>
        <v>3.3277534963910775</v>
      </c>
      <c r="H42" s="106">
        <v>278302920</v>
      </c>
      <c r="I42" s="84">
        <f t="shared" si="5"/>
        <v>3.2820442557556131</v>
      </c>
      <c r="J42" s="82">
        <v>147</v>
      </c>
      <c r="K42" s="84">
        <f t="shared" si="6"/>
        <v>1.0331740230531345</v>
      </c>
      <c r="L42" s="85">
        <v>0.52</v>
      </c>
      <c r="M42" s="82">
        <v>147</v>
      </c>
      <c r="N42" s="84">
        <f t="shared" si="7"/>
        <v>1.0331740230531345</v>
      </c>
      <c r="O42" s="50" t="s">
        <v>276</v>
      </c>
      <c r="P42" s="112">
        <v>1</v>
      </c>
      <c r="Q42" s="87">
        <f t="shared" si="8"/>
        <v>1.3157894736842104</v>
      </c>
      <c r="R42" s="84">
        <v>0</v>
      </c>
      <c r="S42" s="87">
        <f t="shared" si="9"/>
        <v>0</v>
      </c>
      <c r="T42" s="82">
        <v>3</v>
      </c>
      <c r="U42" s="87">
        <f t="shared" si="10"/>
        <v>1.2820512820512819</v>
      </c>
      <c r="V42" s="82">
        <v>143</v>
      </c>
      <c r="W42" s="87">
        <f t="shared" si="11"/>
        <v>1.0282591500683109</v>
      </c>
      <c r="X42" s="106">
        <v>9047</v>
      </c>
      <c r="Y42" s="87">
        <f t="shared" si="14"/>
        <v>1.0770815103190052</v>
      </c>
      <c r="Z42" s="82">
        <v>32</v>
      </c>
      <c r="AA42" s="87">
        <f>SQRT(L42*Z42/1000)</f>
        <v>0.12899612397277679</v>
      </c>
    </row>
    <row r="43" spans="1:27" s="14" customFormat="1" ht="12.6" customHeight="1">
      <c r="A43" s="50" t="s">
        <v>35</v>
      </c>
      <c r="B43" s="82">
        <v>952</v>
      </c>
      <c r="C43" s="83">
        <f t="shared" si="12"/>
        <v>4.117647058823529</v>
      </c>
      <c r="D43" s="106">
        <v>299590</v>
      </c>
      <c r="E43" s="84">
        <f t="shared" si="3"/>
        <v>6.9865294935366613</v>
      </c>
      <c r="F43" s="106">
        <v>74802774</v>
      </c>
      <c r="G43" s="84">
        <f t="shared" si="4"/>
        <v>7.1128787544141421</v>
      </c>
      <c r="H43" s="106">
        <v>592966892</v>
      </c>
      <c r="I43" s="84">
        <f t="shared" si="5"/>
        <v>6.9928967390707184</v>
      </c>
      <c r="J43" s="82">
        <v>314</v>
      </c>
      <c r="K43" s="84">
        <f t="shared" si="6"/>
        <v>2.2069159403992131</v>
      </c>
      <c r="L43" s="85">
        <v>0.52</v>
      </c>
      <c r="M43" s="82">
        <v>314</v>
      </c>
      <c r="N43" s="84">
        <f t="shared" si="7"/>
        <v>2.2069159403992131</v>
      </c>
      <c r="O43" s="50" t="s">
        <v>35</v>
      </c>
      <c r="P43" s="84">
        <v>0</v>
      </c>
      <c r="Q43" s="87">
        <f t="shared" si="8"/>
        <v>0</v>
      </c>
      <c r="R43" s="112">
        <v>2</v>
      </c>
      <c r="S43" s="87">
        <f t="shared" si="9"/>
        <v>18.181818181818183</v>
      </c>
      <c r="T43" s="82">
        <v>3</v>
      </c>
      <c r="U43" s="87">
        <f t="shared" si="10"/>
        <v>1.2820512820512819</v>
      </c>
      <c r="V43" s="82">
        <v>309</v>
      </c>
      <c r="W43" s="87">
        <f t="shared" si="11"/>
        <v>2.2219026389587975</v>
      </c>
      <c r="X43" s="106">
        <v>18572</v>
      </c>
      <c r="Y43" s="87">
        <f t="shared" si="14"/>
        <v>2.2110708311754794</v>
      </c>
      <c r="Z43" s="82">
        <v>31</v>
      </c>
      <c r="AA43" s="87">
        <f t="shared" si="2"/>
        <v>0.12696456198483103</v>
      </c>
    </row>
    <row r="44" spans="1:27" s="14" customFormat="1" ht="12.6" customHeight="1">
      <c r="A44" s="50" t="s">
        <v>70</v>
      </c>
      <c r="B44" s="82">
        <v>211</v>
      </c>
      <c r="C44" s="83">
        <f t="shared" si="12"/>
        <v>0.91262975778546707</v>
      </c>
      <c r="D44" s="106">
        <v>35726</v>
      </c>
      <c r="E44" s="84">
        <f t="shared" si="3"/>
        <v>0.83314113517170396</v>
      </c>
      <c r="F44" s="106">
        <v>9182780</v>
      </c>
      <c r="G44" s="84">
        <f t="shared" si="4"/>
        <v>0.87317618419417298</v>
      </c>
      <c r="H44" s="106">
        <v>74713099</v>
      </c>
      <c r="I44" s="84">
        <f t="shared" si="5"/>
        <v>0.88109638735608831</v>
      </c>
      <c r="J44" s="82">
        <v>135</v>
      </c>
      <c r="K44" s="84">
        <f t="shared" si="6"/>
        <v>0.94883328647736853</v>
      </c>
      <c r="L44" s="85">
        <v>1.8</v>
      </c>
      <c r="M44" s="82">
        <v>135</v>
      </c>
      <c r="N44" s="84">
        <f t="shared" si="7"/>
        <v>0.94883328647736853</v>
      </c>
      <c r="O44" s="50" t="s">
        <v>70</v>
      </c>
      <c r="P44" s="84">
        <v>0</v>
      </c>
      <c r="Q44" s="87">
        <f t="shared" si="8"/>
        <v>0</v>
      </c>
      <c r="R44" s="82">
        <v>0</v>
      </c>
      <c r="S44" s="87">
        <f t="shared" si="9"/>
        <v>0</v>
      </c>
      <c r="T44" s="84">
        <v>0</v>
      </c>
      <c r="U44" s="87">
        <f t="shared" si="10"/>
        <v>0</v>
      </c>
      <c r="V44" s="82">
        <v>135</v>
      </c>
      <c r="W44" s="87">
        <f t="shared" si="11"/>
        <v>0.97073416265190182</v>
      </c>
      <c r="X44" s="106">
        <v>3601</v>
      </c>
      <c r="Y44" s="87">
        <f t="shared" si="14"/>
        <v>0.42871344298206449</v>
      </c>
      <c r="Z44" s="82">
        <v>48</v>
      </c>
      <c r="AA44" s="87">
        <f t="shared" si="2"/>
        <v>0.29393876913398137</v>
      </c>
    </row>
    <row r="45" spans="1:27" s="14" customFormat="1" ht="12.6" customHeight="1">
      <c r="A45" s="50" t="s">
        <v>59</v>
      </c>
      <c r="B45" s="82">
        <v>714</v>
      </c>
      <c r="C45" s="83">
        <f t="shared" si="12"/>
        <v>3.0882352941176472</v>
      </c>
      <c r="D45" s="106">
        <v>154323</v>
      </c>
      <c r="E45" s="84">
        <f t="shared" si="3"/>
        <v>3.5988590775094571</v>
      </c>
      <c r="F45" s="106">
        <v>37681061</v>
      </c>
      <c r="G45" s="84">
        <f t="shared" si="4"/>
        <v>3.5830331403309095</v>
      </c>
      <c r="H45" s="106">
        <v>300944099</v>
      </c>
      <c r="I45" s="84">
        <f t="shared" si="5"/>
        <v>3.5490531375901435</v>
      </c>
      <c r="J45" s="82">
        <v>204</v>
      </c>
      <c r="K45" s="84">
        <f t="shared" si="6"/>
        <v>1.4337925217880236</v>
      </c>
      <c r="L45" s="85">
        <v>0.67</v>
      </c>
      <c r="M45" s="82">
        <v>204</v>
      </c>
      <c r="N45" s="84">
        <f t="shared" si="7"/>
        <v>1.4337925217880236</v>
      </c>
      <c r="O45" s="50" t="s">
        <v>59</v>
      </c>
      <c r="P45" s="82">
        <v>1</v>
      </c>
      <c r="Q45" s="87">
        <f t="shared" si="8"/>
        <v>1.3157894736842104</v>
      </c>
      <c r="R45" s="82">
        <v>0</v>
      </c>
      <c r="S45" s="87">
        <f t="shared" si="9"/>
        <v>0</v>
      </c>
      <c r="T45" s="82">
        <v>9</v>
      </c>
      <c r="U45" s="87">
        <f t="shared" si="10"/>
        <v>3.8461538461538463</v>
      </c>
      <c r="V45" s="82">
        <v>194</v>
      </c>
      <c r="W45" s="87">
        <f t="shared" si="11"/>
        <v>1.3949809448479182</v>
      </c>
      <c r="X45" s="106">
        <v>9385</v>
      </c>
      <c r="Y45" s="87">
        <f t="shared" si="14"/>
        <v>1.1173217612848307</v>
      </c>
      <c r="Z45" s="82">
        <v>31</v>
      </c>
      <c r="AA45" s="87">
        <f>SQRT(L45*Z45/1000)</f>
        <v>0.14411800720243118</v>
      </c>
    </row>
    <row r="46" spans="1:27" s="14" customFormat="1" ht="12.6" customHeight="1">
      <c r="A46" s="50" t="s">
        <v>71</v>
      </c>
      <c r="B46" s="82">
        <v>786</v>
      </c>
      <c r="C46" s="83">
        <f t="shared" si="12"/>
        <v>3.3996539792387543</v>
      </c>
      <c r="D46" s="106">
        <v>169867</v>
      </c>
      <c r="E46" s="84">
        <f t="shared" si="3"/>
        <v>3.961349863074842</v>
      </c>
      <c r="F46" s="106">
        <v>43144482</v>
      </c>
      <c r="G46" s="84">
        <f t="shared" si="4"/>
        <v>4.1025412959685603</v>
      </c>
      <c r="H46" s="106">
        <v>370408159</v>
      </c>
      <c r="I46" s="84">
        <f t="shared" si="5"/>
        <v>4.3682472700285064</v>
      </c>
      <c r="J46" s="82">
        <v>530</v>
      </c>
      <c r="K46" s="84">
        <f t="shared" si="6"/>
        <v>3.7250491987630023</v>
      </c>
      <c r="L46" s="85">
        <v>1.43</v>
      </c>
      <c r="M46" s="82">
        <v>530</v>
      </c>
      <c r="N46" s="84">
        <f t="shared" si="7"/>
        <v>3.7250491987630023</v>
      </c>
      <c r="O46" s="50" t="s">
        <v>71</v>
      </c>
      <c r="P46" s="82">
        <v>9</v>
      </c>
      <c r="Q46" s="87">
        <f t="shared" si="8"/>
        <v>11.842105263157894</v>
      </c>
      <c r="R46" s="84">
        <v>0</v>
      </c>
      <c r="S46" s="87">
        <f t="shared" si="9"/>
        <v>0</v>
      </c>
      <c r="T46" s="82">
        <v>6</v>
      </c>
      <c r="U46" s="87">
        <f t="shared" si="10"/>
        <v>2.5641025641025639</v>
      </c>
      <c r="V46" s="82">
        <v>515</v>
      </c>
      <c r="W46" s="87">
        <f t="shared" si="11"/>
        <v>3.7031710649313294</v>
      </c>
      <c r="X46" s="106">
        <v>71021</v>
      </c>
      <c r="Y46" s="87">
        <f t="shared" si="14"/>
        <v>8.4553339166979189</v>
      </c>
      <c r="Z46" s="82">
        <v>191</v>
      </c>
      <c r="AA46" s="87">
        <f>SQRT(L46*Z46/1000)</f>
        <v>0.5226184076360112</v>
      </c>
    </row>
    <row r="47" spans="1:27" s="14" customFormat="1" ht="12.6" customHeight="1">
      <c r="A47" s="50" t="s">
        <v>61</v>
      </c>
      <c r="B47" s="82">
        <v>258</v>
      </c>
      <c r="C47" s="83">
        <f t="shared" si="12"/>
        <v>1.1159169550173009</v>
      </c>
      <c r="D47" s="106">
        <v>55861</v>
      </c>
      <c r="E47" s="84">
        <f t="shared" si="3"/>
        <v>1.302695430549923</v>
      </c>
      <c r="F47" s="106">
        <v>13645207</v>
      </c>
      <c r="G47" s="84">
        <f t="shared" si="4"/>
        <v>1.2975013863775042</v>
      </c>
      <c r="H47" s="106">
        <v>108466205</v>
      </c>
      <c r="I47" s="84">
        <f t="shared" si="5"/>
        <v>1.279148939809402</v>
      </c>
      <c r="J47" s="82">
        <v>390</v>
      </c>
      <c r="K47" s="84">
        <f t="shared" si="6"/>
        <v>2.7410739387123981</v>
      </c>
      <c r="L47" s="85">
        <v>3.59</v>
      </c>
      <c r="M47" s="82">
        <v>390</v>
      </c>
      <c r="N47" s="84">
        <f t="shared" si="7"/>
        <v>2.7410739387123981</v>
      </c>
      <c r="O47" s="50" t="s">
        <v>61</v>
      </c>
      <c r="P47" s="84">
        <v>0</v>
      </c>
      <c r="Q47" s="87">
        <f t="shared" si="8"/>
        <v>0</v>
      </c>
      <c r="R47" s="84">
        <v>0</v>
      </c>
      <c r="S47" s="87">
        <f t="shared" si="9"/>
        <v>0</v>
      </c>
      <c r="T47" s="82">
        <v>1</v>
      </c>
      <c r="U47" s="87">
        <f t="shared" si="10"/>
        <v>0.42735042735042739</v>
      </c>
      <c r="V47" s="82">
        <v>389</v>
      </c>
      <c r="W47" s="87">
        <f t="shared" si="11"/>
        <v>2.7971525131228878</v>
      </c>
      <c r="X47" s="106">
        <v>10684</v>
      </c>
      <c r="Y47" s="87">
        <f t="shared" si="14"/>
        <v>1.2719729033102964</v>
      </c>
      <c r="Z47" s="82">
        <v>98</v>
      </c>
      <c r="AA47" s="87">
        <f>SQRT(L47*Z47/1000)</f>
        <v>0.59314416460081609</v>
      </c>
    </row>
    <row r="48" spans="1:27" s="14" customFormat="1" ht="12.6" customHeight="1">
      <c r="A48" s="50" t="s">
        <v>72</v>
      </c>
      <c r="B48" s="82">
        <v>739</v>
      </c>
      <c r="C48" s="83">
        <f t="shared" si="12"/>
        <v>3.1963667820069199</v>
      </c>
      <c r="D48" s="106">
        <v>218723</v>
      </c>
      <c r="E48" s="84">
        <f t="shared" si="3"/>
        <v>5.1006865730325419</v>
      </c>
      <c r="F48" s="106">
        <v>49909024</v>
      </c>
      <c r="G48" s="84">
        <f t="shared" si="4"/>
        <v>4.7457710119566618</v>
      </c>
      <c r="H48" s="106">
        <v>390543231</v>
      </c>
      <c r="I48" s="84">
        <f t="shared" si="5"/>
        <v>4.6057014706413701</v>
      </c>
      <c r="J48" s="82">
        <v>138</v>
      </c>
      <c r="K48" s="84">
        <f t="shared" si="6"/>
        <v>0.9699184706213102</v>
      </c>
      <c r="L48" s="85">
        <v>0.35</v>
      </c>
      <c r="M48" s="82">
        <v>138</v>
      </c>
      <c r="N48" s="84">
        <f t="shared" si="7"/>
        <v>0.9699184706213102</v>
      </c>
      <c r="O48" s="50" t="s">
        <v>72</v>
      </c>
      <c r="P48" s="84">
        <v>0</v>
      </c>
      <c r="Q48" s="87">
        <f t="shared" si="8"/>
        <v>0</v>
      </c>
      <c r="R48" s="112">
        <v>1</v>
      </c>
      <c r="S48" s="87">
        <f t="shared" si="9"/>
        <v>9.0909090909090917</v>
      </c>
      <c r="T48" s="82">
        <v>1</v>
      </c>
      <c r="U48" s="87">
        <f t="shared" si="10"/>
        <v>0.42735042735042739</v>
      </c>
      <c r="V48" s="82">
        <v>136</v>
      </c>
      <c r="W48" s="87">
        <f t="shared" si="11"/>
        <v>0.97792478607895317</v>
      </c>
      <c r="X48" s="106">
        <v>14590</v>
      </c>
      <c r="Y48" s="87">
        <f t="shared" si="14"/>
        <v>1.7369978153591561</v>
      </c>
      <c r="Z48" s="82">
        <v>37</v>
      </c>
      <c r="AA48" s="87">
        <f>SQRT(L48*Z48/1000)</f>
        <v>0.11379806676741042</v>
      </c>
    </row>
    <row r="49" spans="1:27" s="14" customFormat="1" ht="12.6" customHeight="1">
      <c r="A49" s="50" t="s">
        <v>63</v>
      </c>
      <c r="B49" s="82">
        <v>888</v>
      </c>
      <c r="C49" s="83">
        <f t="shared" si="12"/>
        <v>3.8408304498269894</v>
      </c>
      <c r="D49" s="106">
        <v>330941</v>
      </c>
      <c r="E49" s="84">
        <f t="shared" si="3"/>
        <v>7.7176443042842422</v>
      </c>
      <c r="F49" s="106">
        <v>82080984</v>
      </c>
      <c r="G49" s="84">
        <f t="shared" si="4"/>
        <v>7.8049523569140247</v>
      </c>
      <c r="H49" s="106">
        <v>654923861</v>
      </c>
      <c r="I49" s="84">
        <f t="shared" si="5"/>
        <v>7.7235592639571946</v>
      </c>
      <c r="J49" s="82">
        <v>1055</v>
      </c>
      <c r="K49" s="84">
        <f t="shared" si="6"/>
        <v>7.414956423952769</v>
      </c>
      <c r="L49" s="85">
        <v>1.61</v>
      </c>
      <c r="M49" s="82">
        <v>1055</v>
      </c>
      <c r="N49" s="84">
        <f t="shared" si="7"/>
        <v>7.414956423952769</v>
      </c>
      <c r="O49" s="50" t="s">
        <v>63</v>
      </c>
      <c r="P49" s="82">
        <v>3</v>
      </c>
      <c r="Q49" s="87">
        <f t="shared" si="8"/>
        <v>3.9473684210526314</v>
      </c>
      <c r="R49" s="112">
        <v>1</v>
      </c>
      <c r="S49" s="87">
        <f t="shared" si="9"/>
        <v>9.0909090909090917</v>
      </c>
      <c r="T49" s="82">
        <v>9</v>
      </c>
      <c r="U49" s="87">
        <f t="shared" si="10"/>
        <v>3.8461538461538463</v>
      </c>
      <c r="V49" s="82">
        <v>1042</v>
      </c>
      <c r="W49" s="87">
        <f t="shared" si="11"/>
        <v>7.4926296109872723</v>
      </c>
      <c r="X49" s="106">
        <v>38372</v>
      </c>
      <c r="Y49" s="87">
        <f t="shared" si="14"/>
        <v>4.5683399705936631</v>
      </c>
      <c r="Z49" s="82">
        <v>58</v>
      </c>
      <c r="AA49" s="87">
        <f t="shared" si="2"/>
        <v>0.30558141304732528</v>
      </c>
    </row>
    <row r="50" spans="1:27" s="14" customFormat="1" ht="12.6" customHeight="1">
      <c r="A50" s="50" t="s">
        <v>73</v>
      </c>
      <c r="B50" s="82">
        <v>349</v>
      </c>
      <c r="C50" s="83">
        <f t="shared" si="12"/>
        <v>1.509515570934256</v>
      </c>
      <c r="D50" s="106">
        <v>23849</v>
      </c>
      <c r="E50" s="84">
        <f t="shared" si="3"/>
        <v>0.55616589970077723</v>
      </c>
      <c r="F50" s="106">
        <v>5331481</v>
      </c>
      <c r="G50" s="84">
        <f t="shared" si="4"/>
        <v>0.50696218745126564</v>
      </c>
      <c r="H50" s="106">
        <v>41794009</v>
      </c>
      <c r="I50" s="84">
        <f t="shared" si="5"/>
        <v>0.4928794392938759</v>
      </c>
      <c r="J50" s="82">
        <v>187</v>
      </c>
      <c r="K50" s="84">
        <f t="shared" si="6"/>
        <v>1.3143098116390215</v>
      </c>
      <c r="L50" s="85">
        <v>4.47</v>
      </c>
      <c r="M50" s="82">
        <v>187</v>
      </c>
      <c r="N50" s="84">
        <f t="shared" si="7"/>
        <v>1.3143098116390215</v>
      </c>
      <c r="O50" s="50" t="s">
        <v>73</v>
      </c>
      <c r="P50" s="112">
        <v>1</v>
      </c>
      <c r="Q50" s="87">
        <f t="shared" si="8"/>
        <v>1.3157894736842104</v>
      </c>
      <c r="R50" s="84">
        <v>0</v>
      </c>
      <c r="S50" s="87">
        <f t="shared" si="9"/>
        <v>0</v>
      </c>
      <c r="T50" s="84">
        <v>0</v>
      </c>
      <c r="U50" s="87">
        <f t="shared" si="10"/>
        <v>0</v>
      </c>
      <c r="V50" s="82">
        <v>186</v>
      </c>
      <c r="W50" s="87">
        <f t="shared" si="11"/>
        <v>1.3374559574315092</v>
      </c>
      <c r="X50" s="106">
        <v>8047</v>
      </c>
      <c r="Y50" s="87">
        <f t="shared" si="14"/>
        <v>0.95802751337869285</v>
      </c>
      <c r="Z50" s="82">
        <v>192</v>
      </c>
      <c r="AA50" s="87">
        <f t="shared" si="2"/>
        <v>0.92641243514970151</v>
      </c>
    </row>
    <row r="51" spans="1:27" s="14" customFormat="1" ht="15.95" customHeight="1" thickBot="1">
      <c r="A51" s="50" t="s">
        <v>65</v>
      </c>
      <c r="B51" s="82">
        <v>384</v>
      </c>
      <c r="C51" s="84">
        <f t="shared" si="12"/>
        <v>1.6608996539792389</v>
      </c>
      <c r="D51" s="106">
        <v>36792</v>
      </c>
      <c r="E51" s="84">
        <f t="shared" si="3"/>
        <v>0.85800057787710149</v>
      </c>
      <c r="F51" s="106">
        <v>9013653</v>
      </c>
      <c r="G51" s="84">
        <f t="shared" si="4"/>
        <v>0.85709416235501235</v>
      </c>
      <c r="H51" s="106">
        <v>71106892</v>
      </c>
      <c r="I51" s="84">
        <f t="shared" si="5"/>
        <v>0.83856815599791334</v>
      </c>
      <c r="J51" s="82">
        <v>65</v>
      </c>
      <c r="K51" s="84">
        <f t="shared" si="6"/>
        <v>0.45684565645206632</v>
      </c>
      <c r="L51" s="85">
        <v>0.91</v>
      </c>
      <c r="M51" s="82">
        <v>65</v>
      </c>
      <c r="N51" s="84">
        <f t="shared" si="7"/>
        <v>0.45684565645206632</v>
      </c>
      <c r="O51" s="50" t="s">
        <v>65</v>
      </c>
      <c r="P51" s="82">
        <v>2</v>
      </c>
      <c r="Q51" s="87">
        <f t="shared" si="8"/>
        <v>2.6315789473684208</v>
      </c>
      <c r="R51" s="84">
        <v>0</v>
      </c>
      <c r="S51" s="87">
        <f t="shared" si="9"/>
        <v>0</v>
      </c>
      <c r="T51" s="82">
        <v>1</v>
      </c>
      <c r="U51" s="87">
        <f t="shared" si="10"/>
        <v>0.42735042735042739</v>
      </c>
      <c r="V51" s="82">
        <v>62</v>
      </c>
      <c r="W51" s="87">
        <f t="shared" si="11"/>
        <v>0.44581865247716979</v>
      </c>
      <c r="X51" s="106">
        <v>13477</v>
      </c>
      <c r="Y51" s="87">
        <f t="shared" si="14"/>
        <v>1.6044907167645888</v>
      </c>
      <c r="Z51" s="82">
        <v>189</v>
      </c>
      <c r="AA51" s="87">
        <f t="shared" si="2"/>
        <v>0.41471677082076147</v>
      </c>
    </row>
    <row r="52" spans="1:27" s="36" customFormat="1" ht="11.85" customHeight="1">
      <c r="A52" s="34" t="s">
        <v>290</v>
      </c>
      <c r="B52" s="34"/>
      <c r="C52" s="34"/>
      <c r="D52" s="34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4" t="s">
        <v>283</v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</row>
    <row r="53" spans="1:27" s="36" customFormat="1" ht="11.1" customHeight="1">
      <c r="A53" s="37" t="s">
        <v>291</v>
      </c>
      <c r="B53" s="37"/>
      <c r="C53" s="37"/>
      <c r="D53" s="37"/>
      <c r="O53" s="37" t="s">
        <v>284</v>
      </c>
    </row>
    <row r="54" spans="1:27" s="36" customFormat="1" ht="11.1" customHeight="1">
      <c r="A54" s="37" t="s">
        <v>292</v>
      </c>
      <c r="B54" s="37"/>
      <c r="C54" s="37"/>
      <c r="D54" s="37"/>
      <c r="O54" s="37" t="s">
        <v>282</v>
      </c>
    </row>
    <row r="55" spans="1:27" s="36" customFormat="1" ht="11.1" customHeight="1">
      <c r="A55" s="37" t="s">
        <v>293</v>
      </c>
      <c r="B55" s="37"/>
      <c r="C55" s="37"/>
      <c r="D55" s="37"/>
      <c r="O55" s="37" t="s">
        <v>285</v>
      </c>
    </row>
    <row r="56" spans="1:27" s="36" customFormat="1" ht="11.1" customHeight="1">
      <c r="A56" s="37" t="s">
        <v>294</v>
      </c>
      <c r="B56" s="37"/>
      <c r="C56" s="37"/>
      <c r="D56" s="37"/>
      <c r="O56" s="37" t="s">
        <v>286</v>
      </c>
    </row>
    <row r="57" spans="1:27" s="36" customFormat="1" ht="11.1" customHeight="1">
      <c r="A57" s="37" t="s">
        <v>295</v>
      </c>
      <c r="B57" s="37"/>
      <c r="C57" s="37"/>
      <c r="D57" s="37"/>
      <c r="O57" s="37" t="s">
        <v>287</v>
      </c>
    </row>
    <row r="58" spans="1:27" s="36" customFormat="1" ht="11.1" customHeight="1">
      <c r="A58" s="37" t="s">
        <v>281</v>
      </c>
      <c r="B58" s="37"/>
      <c r="C58" s="37"/>
      <c r="D58" s="37"/>
      <c r="O58" s="37" t="s">
        <v>288</v>
      </c>
    </row>
    <row r="59" spans="1:27" s="14" customFormat="1" ht="9.75" customHeight="1">
      <c r="A59" s="38"/>
      <c r="B59" s="38"/>
      <c r="C59" s="38"/>
      <c r="D59" s="38"/>
      <c r="I59" s="36"/>
      <c r="K59" s="36"/>
      <c r="O59" s="37" t="s">
        <v>289</v>
      </c>
      <c r="P59" s="37"/>
      <c r="Q59" s="37"/>
    </row>
    <row r="60" spans="1:27" s="14" customFormat="1" ht="3" customHeight="1">
      <c r="A60" s="38"/>
      <c r="B60" s="38"/>
      <c r="C60" s="38"/>
      <c r="D60" s="38"/>
      <c r="O60" s="38"/>
    </row>
    <row r="61" spans="1:27" s="14" customFormat="1" ht="1.5" customHeight="1">
      <c r="A61" s="38"/>
      <c r="B61" s="38"/>
      <c r="C61" s="38"/>
      <c r="D61" s="38"/>
      <c r="J61" s="77"/>
      <c r="O61" s="38"/>
    </row>
    <row r="62" spans="1:27" s="38" customFormat="1" ht="12.2" customHeight="1">
      <c r="A62" s="158" t="s">
        <v>311</v>
      </c>
      <c r="B62" s="158"/>
      <c r="C62" s="158"/>
      <c r="D62" s="158"/>
      <c r="E62" s="158"/>
      <c r="F62" s="158"/>
      <c r="G62" s="158"/>
      <c r="H62" s="158" t="s">
        <v>312</v>
      </c>
      <c r="I62" s="158"/>
      <c r="J62" s="158"/>
      <c r="K62" s="158"/>
      <c r="L62" s="158"/>
      <c r="M62" s="158"/>
      <c r="N62" s="158"/>
      <c r="O62" s="158" t="s">
        <v>313</v>
      </c>
      <c r="P62" s="158"/>
      <c r="Q62" s="158"/>
      <c r="R62" s="158"/>
      <c r="S62" s="158"/>
      <c r="T62" s="158"/>
      <c r="U62" s="158"/>
      <c r="V62" s="158" t="s">
        <v>314</v>
      </c>
      <c r="W62" s="158"/>
      <c r="X62" s="158"/>
      <c r="Y62" s="158"/>
      <c r="Z62" s="158"/>
      <c r="AA62" s="158"/>
    </row>
  </sheetData>
  <mergeCells count="33">
    <mergeCell ref="V62:AA62"/>
    <mergeCell ref="D3:D4"/>
    <mergeCell ref="A62:G62"/>
    <mergeCell ref="H62:N62"/>
    <mergeCell ref="O62:U62"/>
    <mergeCell ref="H3:H4"/>
    <mergeCell ref="I3:I4"/>
    <mergeCell ref="J3:J4"/>
    <mergeCell ref="V3:W3"/>
    <mergeCell ref="X3:X4"/>
    <mergeCell ref="E3:E4"/>
    <mergeCell ref="F3:F4"/>
    <mergeCell ref="G3:G4"/>
    <mergeCell ref="K3:K4"/>
    <mergeCell ref="A1:G1"/>
    <mergeCell ref="A2:G2"/>
    <mergeCell ref="A3:A4"/>
    <mergeCell ref="B3:B4"/>
    <mergeCell ref="C3:C4"/>
    <mergeCell ref="H1:N1"/>
    <mergeCell ref="M3:M4"/>
    <mergeCell ref="N3:N4"/>
    <mergeCell ref="L3:L4"/>
    <mergeCell ref="Z3:Z4"/>
    <mergeCell ref="O3:O4"/>
    <mergeCell ref="O1:U1"/>
    <mergeCell ref="V1:AA1"/>
    <mergeCell ref="V2:AA2"/>
    <mergeCell ref="H2:N2"/>
    <mergeCell ref="O2:U2"/>
    <mergeCell ref="Y3:Y4"/>
    <mergeCell ref="P3:U3"/>
    <mergeCell ref="AA3:AA4"/>
  </mergeCells>
  <phoneticPr fontId="6" type="noConversion"/>
  <printOptions horizontalCentered="1" verticalCentered="1"/>
  <pageMargins left="0.16" right="0.16" top="0.16" bottom="0.18" header="0.16" footer="0.16"/>
  <pageSetup paperSize="9" fitToWidth="0" orientation="portrait" r:id="rId1"/>
  <headerFooter alignWithMargins="0"/>
  <colBreaks count="3" manualBreakCount="3">
    <brk id="7" max="1048575" man="1"/>
    <brk id="14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IV57"/>
  <sheetViews>
    <sheetView view="pageBreakPreview" topLeftCell="A19" zoomScaleNormal="180" zoomScaleSheetLayoutView="100" workbookViewId="0">
      <selection activeCell="L58" sqref="L58"/>
    </sheetView>
  </sheetViews>
  <sheetFormatPr defaultRowHeight="16.5"/>
  <cols>
    <col min="1" max="1" width="29.25" style="3" customWidth="1"/>
    <col min="2" max="2" width="10.625" style="3" customWidth="1"/>
    <col min="3" max="3" width="7.375" style="3" customWidth="1"/>
    <col min="4" max="11" width="5.875" style="3" customWidth="1"/>
    <col min="12" max="24" width="6.25" style="3" customWidth="1"/>
    <col min="25" max="25" width="6.625" style="3" customWidth="1"/>
    <col min="26" max="26" width="6.25" style="3" customWidth="1"/>
    <col min="27" max="16384" width="9" style="3"/>
  </cols>
  <sheetData>
    <row r="1" spans="1:37" s="1" customFormat="1" ht="37.5" customHeight="1">
      <c r="A1" s="172" t="s">
        <v>157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67" t="s">
        <v>158</v>
      </c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</row>
    <row r="2" spans="1:37" s="6" customFormat="1" ht="13.5" customHeight="1" thickBot="1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68" t="s">
        <v>304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71" t="s">
        <v>4</v>
      </c>
      <c r="Z2" s="171"/>
    </row>
    <row r="3" spans="1:37" s="7" customFormat="1" ht="26.1" customHeight="1">
      <c r="A3" s="174" t="s">
        <v>144</v>
      </c>
      <c r="B3" s="176" t="s">
        <v>145</v>
      </c>
      <c r="C3" s="178" t="s">
        <v>103</v>
      </c>
      <c r="D3" s="161" t="s">
        <v>147</v>
      </c>
      <c r="E3" s="163" t="s">
        <v>37</v>
      </c>
      <c r="F3" s="163" t="s">
        <v>38</v>
      </c>
      <c r="G3" s="161" t="s">
        <v>148</v>
      </c>
      <c r="H3" s="161" t="s">
        <v>149</v>
      </c>
      <c r="I3" s="163" t="s">
        <v>39</v>
      </c>
      <c r="J3" s="161" t="s">
        <v>150</v>
      </c>
      <c r="K3" s="161" t="s">
        <v>151</v>
      </c>
      <c r="L3" s="169" t="s">
        <v>40</v>
      </c>
      <c r="M3" s="163" t="s">
        <v>41</v>
      </c>
      <c r="N3" s="161" t="s">
        <v>152</v>
      </c>
      <c r="O3" s="161" t="s">
        <v>153</v>
      </c>
      <c r="P3" s="163" t="s">
        <v>42</v>
      </c>
      <c r="Q3" s="163" t="s">
        <v>43</v>
      </c>
      <c r="R3" s="161" t="s">
        <v>154</v>
      </c>
      <c r="S3" s="163" t="s">
        <v>44</v>
      </c>
      <c r="T3" s="161" t="s">
        <v>155</v>
      </c>
      <c r="U3" s="163" t="s">
        <v>45</v>
      </c>
      <c r="V3" s="161" t="s">
        <v>156</v>
      </c>
      <c r="W3" s="164" t="s">
        <v>104</v>
      </c>
      <c r="X3" s="165"/>
      <c r="Y3" s="165"/>
      <c r="Z3" s="166"/>
    </row>
    <row r="4" spans="1:37" s="7" customFormat="1" ht="47.25" customHeight="1" thickBot="1">
      <c r="A4" s="175"/>
      <c r="B4" s="177"/>
      <c r="C4" s="179"/>
      <c r="D4" s="162"/>
      <c r="E4" s="162"/>
      <c r="F4" s="162"/>
      <c r="G4" s="162"/>
      <c r="H4" s="162"/>
      <c r="I4" s="162"/>
      <c r="J4" s="162"/>
      <c r="K4" s="162"/>
      <c r="L4" s="170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16" t="s">
        <v>46</v>
      </c>
      <c r="X4" s="116" t="s">
        <v>47</v>
      </c>
      <c r="Y4" s="117" t="s">
        <v>48</v>
      </c>
      <c r="Z4" s="118" t="s">
        <v>45</v>
      </c>
    </row>
    <row r="5" spans="1:37" s="2" customFormat="1" ht="20.100000000000001" customHeight="1">
      <c r="A5" s="67" t="s">
        <v>245</v>
      </c>
      <c r="B5" s="88">
        <f>SUM(D5:Z5)</f>
        <v>99.999999999999986</v>
      </c>
      <c r="C5" s="88"/>
      <c r="D5" s="88">
        <f t="shared" ref="D5:Z5" si="0">D6/$C$6*100</f>
        <v>4.6598256958110769</v>
      </c>
      <c r="E5" s="88">
        <f t="shared" si="0"/>
        <v>25.379533314590947</v>
      </c>
      <c r="F5" s="88">
        <f t="shared" si="0"/>
        <v>3.6758504357604722</v>
      </c>
      <c r="G5" s="88">
        <f t="shared" si="0"/>
        <v>3.1979195951644646</v>
      </c>
      <c r="H5" s="88">
        <f t="shared" si="0"/>
        <v>2.3474838346921563</v>
      </c>
      <c r="I5" s="88">
        <f t="shared" si="0"/>
        <v>6.3606972167556926</v>
      </c>
      <c r="J5" s="88">
        <f t="shared" si="0"/>
        <v>10.563677256114703</v>
      </c>
      <c r="K5" s="88">
        <f t="shared" si="0"/>
        <v>14.007590666291819</v>
      </c>
      <c r="L5" s="88">
        <f t="shared" si="0"/>
        <v>0.56929997188642112</v>
      </c>
      <c r="M5" s="88">
        <f t="shared" si="0"/>
        <v>2.1085184143941522E-2</v>
      </c>
      <c r="N5" s="88">
        <f t="shared" si="0"/>
        <v>5.2220972729828503</v>
      </c>
      <c r="O5" s="88">
        <f t="shared" si="0"/>
        <v>1.5462468372223785</v>
      </c>
      <c r="P5" s="88">
        <f t="shared" si="0"/>
        <v>0.30222097272982851</v>
      </c>
      <c r="Q5" s="88">
        <f t="shared" si="0"/>
        <v>7.7312341861118919E-2</v>
      </c>
      <c r="R5" s="88">
        <f t="shared" si="0"/>
        <v>0.28816418330053417</v>
      </c>
      <c r="S5" s="88">
        <f t="shared" si="0"/>
        <v>9.8397526005060451E-2</v>
      </c>
      <c r="T5" s="88">
        <f t="shared" si="0"/>
        <v>6.1849873488895142</v>
      </c>
      <c r="U5" s="88">
        <f t="shared" si="0"/>
        <v>7.9983131852684854</v>
      </c>
      <c r="V5" s="88">
        <f t="shared" si="0"/>
        <v>1.4548777059319653</v>
      </c>
      <c r="W5" s="88">
        <f t="shared" si="0"/>
        <v>4.6598256958110769</v>
      </c>
      <c r="X5" s="88">
        <f t="shared" si="0"/>
        <v>1.4056789429294348E-2</v>
      </c>
      <c r="Y5" s="88">
        <f t="shared" si="0"/>
        <v>0</v>
      </c>
      <c r="Z5" s="88">
        <f t="shared" si="0"/>
        <v>1.3705369693561991</v>
      </c>
    </row>
    <row r="6" spans="1:37" s="71" customFormat="1" ht="17.100000000000001" customHeight="1">
      <c r="A6" s="44" t="s">
        <v>36</v>
      </c>
      <c r="B6" s="88"/>
      <c r="C6" s="106">
        <v>14228</v>
      </c>
      <c r="D6" s="82">
        <v>663</v>
      </c>
      <c r="E6" s="106">
        <v>3611</v>
      </c>
      <c r="F6" s="82">
        <v>523</v>
      </c>
      <c r="G6" s="82">
        <v>455</v>
      </c>
      <c r="H6" s="82">
        <v>334</v>
      </c>
      <c r="I6" s="82">
        <v>905</v>
      </c>
      <c r="J6" s="106">
        <v>1503</v>
      </c>
      <c r="K6" s="106">
        <v>1993</v>
      </c>
      <c r="L6" s="82">
        <v>81</v>
      </c>
      <c r="M6" s="112">
        <v>3</v>
      </c>
      <c r="N6" s="82">
        <v>743</v>
      </c>
      <c r="O6" s="82">
        <v>220</v>
      </c>
      <c r="P6" s="82">
        <v>43</v>
      </c>
      <c r="Q6" s="82">
        <v>11</v>
      </c>
      <c r="R6" s="82">
        <v>41</v>
      </c>
      <c r="S6" s="82">
        <v>14</v>
      </c>
      <c r="T6" s="82">
        <v>880</v>
      </c>
      <c r="U6" s="82">
        <v>1138</v>
      </c>
      <c r="V6" s="82">
        <v>207</v>
      </c>
      <c r="W6" s="82">
        <v>663</v>
      </c>
      <c r="X6" s="82">
        <v>2</v>
      </c>
      <c r="Y6" s="84">
        <v>0</v>
      </c>
      <c r="Z6" s="82">
        <v>195</v>
      </c>
    </row>
    <row r="7" spans="1:37" s="2" customFormat="1" ht="13.5" customHeight="1">
      <c r="A7" s="48" t="s">
        <v>33</v>
      </c>
      <c r="B7" s="88">
        <f t="shared" ref="B7:B52" si="1">C7/$C$6*100</f>
        <v>0.22490863086870957</v>
      </c>
      <c r="C7" s="82">
        <v>32</v>
      </c>
      <c r="D7" s="82">
        <v>2</v>
      </c>
      <c r="E7" s="82">
        <v>4</v>
      </c>
      <c r="F7" s="82">
        <v>1</v>
      </c>
      <c r="G7" s="84">
        <v>0</v>
      </c>
      <c r="H7" s="112">
        <v>1</v>
      </c>
      <c r="I7" s="82">
        <v>4</v>
      </c>
      <c r="J7" s="82">
        <v>4</v>
      </c>
      <c r="K7" s="82">
        <v>6</v>
      </c>
      <c r="L7" s="112">
        <v>1</v>
      </c>
      <c r="M7" s="84">
        <v>0</v>
      </c>
      <c r="N7" s="82">
        <v>1</v>
      </c>
      <c r="O7" s="82">
        <v>1</v>
      </c>
      <c r="P7" s="84">
        <v>0</v>
      </c>
      <c r="Q7" s="84">
        <v>0</v>
      </c>
      <c r="R7" s="112">
        <v>1</v>
      </c>
      <c r="S7" s="84">
        <v>0</v>
      </c>
      <c r="T7" s="82">
        <v>2</v>
      </c>
      <c r="U7" s="82">
        <v>3</v>
      </c>
      <c r="V7" s="84">
        <v>0</v>
      </c>
      <c r="W7" s="82">
        <v>1</v>
      </c>
      <c r="X7" s="84">
        <v>0</v>
      </c>
      <c r="Y7" s="84">
        <v>0</v>
      </c>
      <c r="Z7" s="84">
        <v>0</v>
      </c>
    </row>
    <row r="8" spans="1:37" s="2" customFormat="1" ht="13.5" customHeight="1">
      <c r="A8" s="48" t="s">
        <v>3</v>
      </c>
      <c r="B8" s="88">
        <f t="shared" si="1"/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</row>
    <row r="9" spans="1:37" s="2" customFormat="1" ht="13.5" customHeight="1">
      <c r="A9" s="48" t="s">
        <v>146</v>
      </c>
      <c r="B9" s="88">
        <f t="shared" si="1"/>
        <v>37.28563396120326</v>
      </c>
      <c r="C9" s="106">
        <v>5305</v>
      </c>
      <c r="D9" s="82">
        <v>235</v>
      </c>
      <c r="E9" s="106">
        <v>1112</v>
      </c>
      <c r="F9" s="82">
        <v>141</v>
      </c>
      <c r="G9" s="82">
        <v>242</v>
      </c>
      <c r="H9" s="82">
        <v>149</v>
      </c>
      <c r="I9" s="82">
        <v>298</v>
      </c>
      <c r="J9" s="106">
        <v>1085</v>
      </c>
      <c r="K9" s="82">
        <v>809</v>
      </c>
      <c r="L9" s="82">
        <v>36</v>
      </c>
      <c r="M9" s="84">
        <v>0</v>
      </c>
      <c r="N9" s="82">
        <v>216</v>
      </c>
      <c r="O9" s="82">
        <v>150</v>
      </c>
      <c r="P9" s="82">
        <v>24</v>
      </c>
      <c r="Q9" s="82">
        <v>4</v>
      </c>
      <c r="R9" s="82">
        <v>28</v>
      </c>
      <c r="S9" s="82">
        <v>7</v>
      </c>
      <c r="T9" s="82">
        <v>330</v>
      </c>
      <c r="U9" s="82">
        <v>314</v>
      </c>
      <c r="V9" s="82">
        <v>35</v>
      </c>
      <c r="W9" s="82">
        <v>63</v>
      </c>
      <c r="X9" s="84">
        <v>0</v>
      </c>
      <c r="Y9" s="84">
        <v>0</v>
      </c>
      <c r="Z9" s="82">
        <v>27</v>
      </c>
    </row>
    <row r="10" spans="1:37" s="2" customFormat="1" ht="12" customHeight="1">
      <c r="A10" s="49" t="s">
        <v>74</v>
      </c>
      <c r="B10" s="88">
        <f t="shared" si="1"/>
        <v>5.2994096148439693</v>
      </c>
      <c r="C10" s="82">
        <v>754</v>
      </c>
      <c r="D10" s="82">
        <v>27</v>
      </c>
      <c r="E10" s="82">
        <v>176</v>
      </c>
      <c r="F10" s="82">
        <v>31</v>
      </c>
      <c r="G10" s="82">
        <v>21</v>
      </c>
      <c r="H10" s="82">
        <v>21</v>
      </c>
      <c r="I10" s="82">
        <v>42</v>
      </c>
      <c r="J10" s="82">
        <v>134</v>
      </c>
      <c r="K10" s="82">
        <v>125</v>
      </c>
      <c r="L10" s="82">
        <v>6</v>
      </c>
      <c r="M10" s="84">
        <v>0</v>
      </c>
      <c r="N10" s="82">
        <v>57</v>
      </c>
      <c r="O10" s="82">
        <v>13</v>
      </c>
      <c r="P10" s="82">
        <v>3</v>
      </c>
      <c r="Q10" s="84">
        <v>0</v>
      </c>
      <c r="R10" s="112">
        <v>1</v>
      </c>
      <c r="S10" s="84">
        <v>0</v>
      </c>
      <c r="T10" s="82">
        <v>53</v>
      </c>
      <c r="U10" s="82">
        <v>32</v>
      </c>
      <c r="V10" s="82">
        <v>7</v>
      </c>
      <c r="W10" s="82">
        <v>4</v>
      </c>
      <c r="X10" s="84">
        <v>0</v>
      </c>
      <c r="Y10" s="84">
        <v>0</v>
      </c>
      <c r="Z10" s="82">
        <v>1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2" customFormat="1" ht="12" customHeight="1">
      <c r="A11" s="49" t="s">
        <v>75</v>
      </c>
      <c r="B11" s="88">
        <f t="shared" si="1"/>
        <v>0.16165307843688501</v>
      </c>
      <c r="C11" s="82">
        <v>23</v>
      </c>
      <c r="D11" s="82">
        <v>1</v>
      </c>
      <c r="E11" s="82">
        <v>5</v>
      </c>
      <c r="F11" s="84">
        <v>0</v>
      </c>
      <c r="G11" s="112">
        <v>1</v>
      </c>
      <c r="H11" s="112">
        <v>1</v>
      </c>
      <c r="I11" s="84">
        <v>0</v>
      </c>
      <c r="J11" s="82">
        <v>6</v>
      </c>
      <c r="K11" s="82">
        <v>3</v>
      </c>
      <c r="L11" s="84">
        <v>0</v>
      </c>
      <c r="M11" s="84">
        <v>0</v>
      </c>
      <c r="N11" s="82">
        <v>6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2" customFormat="1" ht="12" customHeight="1">
      <c r="A12" s="49" t="s">
        <v>77</v>
      </c>
      <c r="B12" s="88">
        <f t="shared" si="1"/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2" customFormat="1" ht="12" customHeight="1">
      <c r="A13" s="49" t="s">
        <v>76</v>
      </c>
      <c r="B13" s="88">
        <f t="shared" si="1"/>
        <v>1.3283666010683159</v>
      </c>
      <c r="C13" s="82">
        <v>189</v>
      </c>
      <c r="D13" s="82">
        <v>8</v>
      </c>
      <c r="E13" s="82">
        <v>32</v>
      </c>
      <c r="F13" s="82">
        <v>3</v>
      </c>
      <c r="G13" s="82">
        <v>7</v>
      </c>
      <c r="H13" s="82">
        <v>11</v>
      </c>
      <c r="I13" s="82">
        <v>7</v>
      </c>
      <c r="J13" s="82">
        <v>47</v>
      </c>
      <c r="K13" s="82">
        <v>22</v>
      </c>
      <c r="L13" s="82">
        <v>2</v>
      </c>
      <c r="M13" s="84">
        <v>0</v>
      </c>
      <c r="N13" s="82">
        <v>10</v>
      </c>
      <c r="O13" s="82">
        <v>8</v>
      </c>
      <c r="P13" s="82">
        <v>2</v>
      </c>
      <c r="Q13" s="84">
        <v>0</v>
      </c>
      <c r="R13" s="84">
        <v>0</v>
      </c>
      <c r="S13" s="84">
        <v>0</v>
      </c>
      <c r="T13" s="82">
        <v>9</v>
      </c>
      <c r="U13" s="82">
        <v>18</v>
      </c>
      <c r="V13" s="82">
        <v>3</v>
      </c>
      <c r="W13" s="84">
        <v>0</v>
      </c>
      <c r="X13" s="84">
        <v>0</v>
      </c>
      <c r="Y13" s="84">
        <v>0</v>
      </c>
      <c r="Z13" s="84">
        <v>0</v>
      </c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2" customFormat="1" ht="12" customHeight="1">
      <c r="A14" s="49" t="s">
        <v>78</v>
      </c>
      <c r="B14" s="88">
        <f t="shared" si="1"/>
        <v>0.12651110486364914</v>
      </c>
      <c r="C14" s="82">
        <v>18</v>
      </c>
      <c r="D14" s="84">
        <v>0</v>
      </c>
      <c r="E14" s="82">
        <v>8</v>
      </c>
      <c r="F14" s="84">
        <v>0</v>
      </c>
      <c r="G14" s="84">
        <v>0</v>
      </c>
      <c r="H14" s="84">
        <v>0</v>
      </c>
      <c r="I14" s="82">
        <v>5</v>
      </c>
      <c r="J14" s="82">
        <v>1</v>
      </c>
      <c r="K14" s="82">
        <v>3</v>
      </c>
      <c r="L14" s="84">
        <v>0</v>
      </c>
      <c r="M14" s="84">
        <v>0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0</v>
      </c>
      <c r="U14" s="84">
        <v>0</v>
      </c>
      <c r="V14" s="112">
        <v>1</v>
      </c>
      <c r="W14" s="84">
        <v>0</v>
      </c>
      <c r="X14" s="84">
        <v>0</v>
      </c>
      <c r="Y14" s="84">
        <v>0</v>
      </c>
      <c r="Z14" s="84">
        <v>0</v>
      </c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2" customFormat="1" ht="12" customHeight="1">
      <c r="A15" s="49" t="s">
        <v>79</v>
      </c>
      <c r="B15" s="88">
        <f t="shared" si="1"/>
        <v>0.13353949957829631</v>
      </c>
      <c r="C15" s="82">
        <v>19</v>
      </c>
      <c r="D15" s="82">
        <v>1</v>
      </c>
      <c r="E15" s="82">
        <v>5</v>
      </c>
      <c r="F15" s="82">
        <v>2</v>
      </c>
      <c r="G15" s="82">
        <v>1</v>
      </c>
      <c r="H15" s="84">
        <v>0</v>
      </c>
      <c r="I15" s="82">
        <v>1</v>
      </c>
      <c r="J15" s="82">
        <v>3</v>
      </c>
      <c r="K15" s="82">
        <v>2</v>
      </c>
      <c r="L15" s="84">
        <v>0</v>
      </c>
      <c r="M15" s="84">
        <v>0</v>
      </c>
      <c r="N15" s="112">
        <v>1</v>
      </c>
      <c r="O15" s="84">
        <v>0</v>
      </c>
      <c r="P15" s="112">
        <v>1</v>
      </c>
      <c r="Q15" s="84">
        <v>0</v>
      </c>
      <c r="R15" s="84">
        <v>0</v>
      </c>
      <c r="S15" s="84">
        <v>0</v>
      </c>
      <c r="T15" s="84">
        <v>0</v>
      </c>
      <c r="U15" s="82">
        <v>1</v>
      </c>
      <c r="V15" s="84">
        <v>0</v>
      </c>
      <c r="W15" s="112">
        <v>1</v>
      </c>
      <c r="X15" s="84">
        <v>0</v>
      </c>
      <c r="Y15" s="84">
        <v>0</v>
      </c>
      <c r="Z15" s="84">
        <v>0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2" customFormat="1" ht="12" customHeight="1">
      <c r="A16" s="49" t="s">
        <v>80</v>
      </c>
      <c r="B16" s="88">
        <f t="shared" si="1"/>
        <v>4.2170368287883044E-2</v>
      </c>
      <c r="C16" s="82">
        <v>6</v>
      </c>
      <c r="D16" s="84">
        <v>0</v>
      </c>
      <c r="E16" s="82">
        <v>0</v>
      </c>
      <c r="F16" s="84">
        <v>0</v>
      </c>
      <c r="G16" s="84">
        <v>0</v>
      </c>
      <c r="H16" s="84">
        <v>0</v>
      </c>
      <c r="I16" s="112">
        <v>1</v>
      </c>
      <c r="J16" s="82">
        <v>1</v>
      </c>
      <c r="K16" s="82">
        <v>4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2" customFormat="1" ht="12" customHeight="1">
      <c r="A17" s="49" t="s">
        <v>81</v>
      </c>
      <c r="B17" s="88">
        <f t="shared" si="1"/>
        <v>0.64661231374754002</v>
      </c>
      <c r="C17" s="82">
        <v>92</v>
      </c>
      <c r="D17" s="82">
        <v>1</v>
      </c>
      <c r="E17" s="82">
        <v>15</v>
      </c>
      <c r="F17" s="84">
        <v>4</v>
      </c>
      <c r="G17" s="112">
        <v>4</v>
      </c>
      <c r="H17" s="82">
        <v>4</v>
      </c>
      <c r="I17" s="82">
        <v>13</v>
      </c>
      <c r="J17" s="82">
        <v>34</v>
      </c>
      <c r="K17" s="82">
        <v>8</v>
      </c>
      <c r="L17" s="112">
        <v>1</v>
      </c>
      <c r="M17" s="84">
        <v>0</v>
      </c>
      <c r="N17" s="84">
        <v>0</v>
      </c>
      <c r="O17" s="112">
        <v>2</v>
      </c>
      <c r="P17" s="82">
        <v>1</v>
      </c>
      <c r="Q17" s="84">
        <v>0</v>
      </c>
      <c r="R17" s="84">
        <v>0</v>
      </c>
      <c r="S17" s="84">
        <v>0</v>
      </c>
      <c r="T17" s="82">
        <v>1</v>
      </c>
      <c r="U17" s="82">
        <v>3</v>
      </c>
      <c r="V17" s="84">
        <v>0</v>
      </c>
      <c r="W17" s="84">
        <v>0</v>
      </c>
      <c r="X17" s="84">
        <v>0</v>
      </c>
      <c r="Y17" s="84">
        <v>0</v>
      </c>
      <c r="Z17" s="112">
        <v>1</v>
      </c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2" customFormat="1" ht="12" customHeight="1">
      <c r="A18" s="49" t="s">
        <v>82</v>
      </c>
      <c r="B18" s="88">
        <f t="shared" si="1"/>
        <v>0.35844813044700591</v>
      </c>
      <c r="C18" s="82">
        <v>51</v>
      </c>
      <c r="D18" s="84">
        <v>0</v>
      </c>
      <c r="E18" s="82">
        <v>6</v>
      </c>
      <c r="F18" s="82">
        <v>3</v>
      </c>
      <c r="G18" s="112">
        <v>4</v>
      </c>
      <c r="H18" s="82">
        <v>1</v>
      </c>
      <c r="I18" s="82">
        <v>4</v>
      </c>
      <c r="J18" s="82">
        <v>19</v>
      </c>
      <c r="K18" s="82">
        <v>10</v>
      </c>
      <c r="L18" s="84">
        <v>0</v>
      </c>
      <c r="M18" s="84">
        <v>0</v>
      </c>
      <c r="N18" s="112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2">
        <v>2</v>
      </c>
      <c r="U18" s="82">
        <v>1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2" customFormat="1" ht="12" customHeight="1">
      <c r="A19" s="49" t="s">
        <v>83</v>
      </c>
      <c r="B19" s="88">
        <f t="shared" si="1"/>
        <v>2.1085184143941522E-2</v>
      </c>
      <c r="C19" s="82">
        <v>3</v>
      </c>
      <c r="D19" s="84">
        <v>0</v>
      </c>
      <c r="E19" s="82">
        <v>2</v>
      </c>
      <c r="F19" s="84">
        <v>0</v>
      </c>
      <c r="G19" s="84">
        <v>0</v>
      </c>
      <c r="H19" s="84">
        <v>0</v>
      </c>
      <c r="I19" s="84">
        <v>0</v>
      </c>
      <c r="J19" s="112">
        <v>1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19" customFormat="1" ht="24.95" customHeight="1">
      <c r="A20" s="25" t="s">
        <v>100</v>
      </c>
      <c r="B20" s="88">
        <f t="shared" si="1"/>
        <v>1.0191172336238403</v>
      </c>
      <c r="C20" s="82">
        <v>145</v>
      </c>
      <c r="D20" s="82">
        <v>10</v>
      </c>
      <c r="E20" s="82">
        <v>28</v>
      </c>
      <c r="F20" s="82">
        <v>1</v>
      </c>
      <c r="G20" s="82">
        <v>5</v>
      </c>
      <c r="H20" s="82">
        <v>4</v>
      </c>
      <c r="I20" s="82">
        <v>6</v>
      </c>
      <c r="J20" s="82">
        <v>22</v>
      </c>
      <c r="K20" s="82">
        <v>14</v>
      </c>
      <c r="L20" s="82">
        <v>1</v>
      </c>
      <c r="M20" s="84">
        <v>0</v>
      </c>
      <c r="N20" s="82">
        <v>14</v>
      </c>
      <c r="O20" s="82">
        <v>24</v>
      </c>
      <c r="P20" s="112">
        <v>1</v>
      </c>
      <c r="Q20" s="84">
        <v>0</v>
      </c>
      <c r="R20" s="82">
        <v>1</v>
      </c>
      <c r="S20" s="84">
        <v>0</v>
      </c>
      <c r="T20" s="82">
        <v>7</v>
      </c>
      <c r="U20" s="82">
        <v>5</v>
      </c>
      <c r="V20" s="84">
        <v>0</v>
      </c>
      <c r="W20" s="82">
        <v>2</v>
      </c>
      <c r="X20" s="84">
        <v>0</v>
      </c>
      <c r="Y20" s="84">
        <v>0</v>
      </c>
      <c r="Z20" s="84">
        <v>0</v>
      </c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 spans="1:37" s="2" customFormat="1" ht="12" customHeight="1">
      <c r="A21" s="49" t="s">
        <v>84</v>
      </c>
      <c r="B21" s="88">
        <f t="shared" si="1"/>
        <v>0.78015181332583639</v>
      </c>
      <c r="C21" s="82">
        <v>111</v>
      </c>
      <c r="D21" s="82">
        <v>5</v>
      </c>
      <c r="E21" s="82">
        <v>17</v>
      </c>
      <c r="F21" s="82">
        <v>4</v>
      </c>
      <c r="G21" s="82">
        <v>4</v>
      </c>
      <c r="H21" s="82">
        <v>3</v>
      </c>
      <c r="I21" s="82">
        <v>8</v>
      </c>
      <c r="J21" s="82">
        <v>17</v>
      </c>
      <c r="K21" s="82">
        <v>10</v>
      </c>
      <c r="L21" s="84">
        <v>0</v>
      </c>
      <c r="M21" s="84">
        <v>0</v>
      </c>
      <c r="N21" s="82">
        <v>10</v>
      </c>
      <c r="O21" s="82">
        <v>8</v>
      </c>
      <c r="P21" s="84">
        <v>0</v>
      </c>
      <c r="Q21" s="82">
        <v>1</v>
      </c>
      <c r="R21" s="82">
        <v>2</v>
      </c>
      <c r="S21" s="112">
        <v>4</v>
      </c>
      <c r="T21" s="82">
        <v>4</v>
      </c>
      <c r="U21" s="82">
        <v>8</v>
      </c>
      <c r="V21" s="82">
        <v>4</v>
      </c>
      <c r="W21" s="82">
        <v>2</v>
      </c>
      <c r="X21" s="84">
        <v>0</v>
      </c>
      <c r="Y21" s="84">
        <v>0</v>
      </c>
      <c r="Z21" s="84">
        <v>0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2" customFormat="1" ht="12" customHeight="1">
      <c r="A22" s="49" t="s">
        <v>85</v>
      </c>
      <c r="B22" s="88">
        <f t="shared" si="1"/>
        <v>0.91369131290413264</v>
      </c>
      <c r="C22" s="82">
        <v>130</v>
      </c>
      <c r="D22" s="82">
        <v>4</v>
      </c>
      <c r="E22" s="82">
        <v>21</v>
      </c>
      <c r="F22" s="82">
        <v>2</v>
      </c>
      <c r="G22" s="82">
        <v>1</v>
      </c>
      <c r="H22" s="82">
        <v>1</v>
      </c>
      <c r="I22" s="82">
        <v>4</v>
      </c>
      <c r="J22" s="82">
        <v>31</v>
      </c>
      <c r="K22" s="82">
        <v>11</v>
      </c>
      <c r="L22" s="82">
        <v>1</v>
      </c>
      <c r="M22" s="84">
        <v>0</v>
      </c>
      <c r="N22" s="82">
        <v>6</v>
      </c>
      <c r="O22" s="82">
        <v>10</v>
      </c>
      <c r="P22" s="84">
        <v>0</v>
      </c>
      <c r="Q22" s="84">
        <v>0</v>
      </c>
      <c r="R22" s="112">
        <v>1</v>
      </c>
      <c r="S22" s="84">
        <v>0</v>
      </c>
      <c r="T22" s="82">
        <v>30</v>
      </c>
      <c r="U22" s="82">
        <v>5</v>
      </c>
      <c r="V22" s="84">
        <v>0</v>
      </c>
      <c r="W22" s="82">
        <v>2</v>
      </c>
      <c r="X22" s="84">
        <v>0</v>
      </c>
      <c r="Y22" s="84">
        <v>0</v>
      </c>
      <c r="Z22" s="84">
        <v>0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2" customFormat="1" ht="12" customHeight="1">
      <c r="A23" s="49" t="s">
        <v>86</v>
      </c>
      <c r="B23" s="88">
        <f t="shared" si="1"/>
        <v>0.70283947146471737</v>
      </c>
      <c r="C23" s="82">
        <v>100</v>
      </c>
      <c r="D23" s="82">
        <v>4</v>
      </c>
      <c r="E23" s="82">
        <v>21</v>
      </c>
      <c r="F23" s="82">
        <v>1</v>
      </c>
      <c r="G23" s="82">
        <v>5</v>
      </c>
      <c r="H23" s="82">
        <v>1</v>
      </c>
      <c r="I23" s="82">
        <v>8</v>
      </c>
      <c r="J23" s="82">
        <v>33</v>
      </c>
      <c r="K23" s="82">
        <v>11</v>
      </c>
      <c r="L23" s="84">
        <v>0</v>
      </c>
      <c r="M23" s="84">
        <v>0</v>
      </c>
      <c r="N23" s="82">
        <v>8</v>
      </c>
      <c r="O23" s="84">
        <v>0</v>
      </c>
      <c r="P23" s="84">
        <v>0</v>
      </c>
      <c r="Q23" s="84">
        <v>0</v>
      </c>
      <c r="R23" s="82">
        <v>1</v>
      </c>
      <c r="S23" s="84">
        <v>0</v>
      </c>
      <c r="T23" s="82">
        <v>3</v>
      </c>
      <c r="U23" s="82">
        <v>4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s="2" customFormat="1" ht="12" customHeight="1">
      <c r="A24" s="49" t="s">
        <v>87</v>
      </c>
      <c r="B24" s="88">
        <f t="shared" si="1"/>
        <v>1.6095023896542029</v>
      </c>
      <c r="C24" s="82">
        <v>229</v>
      </c>
      <c r="D24" s="82">
        <v>6</v>
      </c>
      <c r="E24" s="82">
        <v>48</v>
      </c>
      <c r="F24" s="82">
        <v>7</v>
      </c>
      <c r="G24" s="82">
        <v>5</v>
      </c>
      <c r="H24" s="82">
        <v>1</v>
      </c>
      <c r="I24" s="82">
        <v>14</v>
      </c>
      <c r="J24" s="82">
        <v>71</v>
      </c>
      <c r="K24" s="82">
        <v>40</v>
      </c>
      <c r="L24" s="84">
        <v>0</v>
      </c>
      <c r="M24" s="84">
        <v>0</v>
      </c>
      <c r="N24" s="82">
        <v>8</v>
      </c>
      <c r="O24" s="82">
        <v>3</v>
      </c>
      <c r="P24" s="112">
        <v>1</v>
      </c>
      <c r="Q24" s="84">
        <v>0</v>
      </c>
      <c r="R24" s="112">
        <v>2</v>
      </c>
      <c r="S24" s="84">
        <v>0</v>
      </c>
      <c r="T24" s="82">
        <v>12</v>
      </c>
      <c r="U24" s="82">
        <v>7</v>
      </c>
      <c r="V24" s="82">
        <v>2</v>
      </c>
      <c r="W24" s="82">
        <v>1</v>
      </c>
      <c r="X24" s="84">
        <v>0</v>
      </c>
      <c r="Y24" s="84">
        <v>0</v>
      </c>
      <c r="Z24" s="82">
        <v>1</v>
      </c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s="2" customFormat="1" ht="12" customHeight="1">
      <c r="A25" s="49" t="s">
        <v>88</v>
      </c>
      <c r="B25" s="88">
        <f t="shared" si="1"/>
        <v>1.1385999437728422</v>
      </c>
      <c r="C25" s="82">
        <v>162</v>
      </c>
      <c r="D25" s="82">
        <v>11</v>
      </c>
      <c r="E25" s="82">
        <v>28</v>
      </c>
      <c r="F25" s="82">
        <v>2</v>
      </c>
      <c r="G25" s="82">
        <v>8</v>
      </c>
      <c r="H25" s="82">
        <v>4</v>
      </c>
      <c r="I25" s="82">
        <v>9</v>
      </c>
      <c r="J25" s="82">
        <v>25</v>
      </c>
      <c r="K25" s="82">
        <v>44</v>
      </c>
      <c r="L25" s="112">
        <v>2</v>
      </c>
      <c r="M25" s="84">
        <v>0</v>
      </c>
      <c r="N25" s="82">
        <v>7</v>
      </c>
      <c r="O25" s="112">
        <v>4</v>
      </c>
      <c r="P25" s="112">
        <v>2</v>
      </c>
      <c r="Q25" s="84">
        <v>0</v>
      </c>
      <c r="R25" s="82">
        <v>1</v>
      </c>
      <c r="S25" s="84">
        <v>0</v>
      </c>
      <c r="T25" s="82">
        <v>7</v>
      </c>
      <c r="U25" s="82">
        <v>5</v>
      </c>
      <c r="V25" s="112">
        <v>1</v>
      </c>
      <c r="W25" s="82">
        <v>1</v>
      </c>
      <c r="X25" s="84">
        <v>0</v>
      </c>
      <c r="Y25" s="84">
        <v>0</v>
      </c>
      <c r="Z25" s="82">
        <v>1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</row>
    <row r="26" spans="1:37" s="2" customFormat="1" ht="12" customHeight="1">
      <c r="A26" s="49" t="s">
        <v>89</v>
      </c>
      <c r="B26" s="88">
        <f t="shared" si="1"/>
        <v>1.7922406522350296</v>
      </c>
      <c r="C26" s="82">
        <v>255</v>
      </c>
      <c r="D26" s="82">
        <v>19</v>
      </c>
      <c r="E26" s="82">
        <v>34</v>
      </c>
      <c r="F26" s="82">
        <v>5</v>
      </c>
      <c r="G26" s="82">
        <v>24</v>
      </c>
      <c r="H26" s="82">
        <v>6</v>
      </c>
      <c r="I26" s="82">
        <v>12</v>
      </c>
      <c r="J26" s="82">
        <v>63</v>
      </c>
      <c r="K26" s="82">
        <v>29</v>
      </c>
      <c r="L26" s="82">
        <v>3</v>
      </c>
      <c r="M26" s="84">
        <v>0</v>
      </c>
      <c r="N26" s="82">
        <v>22</v>
      </c>
      <c r="O26" s="84">
        <v>0</v>
      </c>
      <c r="P26" s="112">
        <v>1</v>
      </c>
      <c r="Q26" s="84">
        <v>0</v>
      </c>
      <c r="R26" s="82">
        <v>1</v>
      </c>
      <c r="S26" s="84">
        <v>0</v>
      </c>
      <c r="T26" s="82">
        <v>15</v>
      </c>
      <c r="U26" s="82">
        <v>19</v>
      </c>
      <c r="V26" s="82">
        <v>1</v>
      </c>
      <c r="W26" s="84">
        <v>0</v>
      </c>
      <c r="X26" s="84">
        <v>0</v>
      </c>
      <c r="Y26" s="84">
        <v>0</v>
      </c>
      <c r="Z26" s="82">
        <v>1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s="2" customFormat="1" ht="12" customHeight="1">
      <c r="A27" s="49" t="s">
        <v>90</v>
      </c>
      <c r="B27" s="88">
        <f t="shared" si="1"/>
        <v>4.3294911442226596</v>
      </c>
      <c r="C27" s="82">
        <v>616</v>
      </c>
      <c r="D27" s="82">
        <v>18</v>
      </c>
      <c r="E27" s="82">
        <v>76</v>
      </c>
      <c r="F27" s="82">
        <v>12</v>
      </c>
      <c r="G27" s="82">
        <v>29</v>
      </c>
      <c r="H27" s="82">
        <v>24</v>
      </c>
      <c r="I27" s="82">
        <v>34</v>
      </c>
      <c r="J27" s="82">
        <v>160</v>
      </c>
      <c r="K27" s="82">
        <v>133</v>
      </c>
      <c r="L27" s="82">
        <v>2</v>
      </c>
      <c r="M27" s="84">
        <v>0</v>
      </c>
      <c r="N27" s="82">
        <v>21</v>
      </c>
      <c r="O27" s="82">
        <v>11</v>
      </c>
      <c r="P27" s="82">
        <v>1</v>
      </c>
      <c r="Q27" s="82">
        <v>1</v>
      </c>
      <c r="R27" s="82">
        <v>4</v>
      </c>
      <c r="S27" s="84">
        <v>0</v>
      </c>
      <c r="T27" s="82">
        <v>34</v>
      </c>
      <c r="U27" s="82">
        <v>43</v>
      </c>
      <c r="V27" s="82">
        <v>1</v>
      </c>
      <c r="W27" s="82">
        <v>8</v>
      </c>
      <c r="X27" s="84">
        <v>0</v>
      </c>
      <c r="Y27" s="84">
        <v>0</v>
      </c>
      <c r="Z27" s="82">
        <v>4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s="2" customFormat="1" ht="12" customHeight="1">
      <c r="A28" s="49" t="s">
        <v>91</v>
      </c>
      <c r="B28" s="88">
        <f t="shared" si="1"/>
        <v>6.9018836097835257</v>
      </c>
      <c r="C28" s="82">
        <v>982</v>
      </c>
      <c r="D28" s="82">
        <v>46</v>
      </c>
      <c r="E28" s="82">
        <v>328</v>
      </c>
      <c r="F28" s="82">
        <v>31</v>
      </c>
      <c r="G28" s="82">
        <v>39</v>
      </c>
      <c r="H28" s="82">
        <v>31</v>
      </c>
      <c r="I28" s="82">
        <v>42</v>
      </c>
      <c r="J28" s="82">
        <v>129</v>
      </c>
      <c r="K28" s="82">
        <v>109</v>
      </c>
      <c r="L28" s="82">
        <v>5</v>
      </c>
      <c r="M28" s="84">
        <v>0</v>
      </c>
      <c r="N28" s="82">
        <v>10</v>
      </c>
      <c r="O28" s="82">
        <v>52</v>
      </c>
      <c r="P28" s="82">
        <v>4</v>
      </c>
      <c r="Q28" s="84">
        <v>0</v>
      </c>
      <c r="R28" s="82">
        <v>2</v>
      </c>
      <c r="S28" s="82">
        <v>1</v>
      </c>
      <c r="T28" s="82">
        <v>63</v>
      </c>
      <c r="U28" s="82">
        <v>62</v>
      </c>
      <c r="V28" s="82">
        <v>7</v>
      </c>
      <c r="W28" s="82">
        <v>16</v>
      </c>
      <c r="X28" s="84">
        <v>0</v>
      </c>
      <c r="Y28" s="84">
        <v>0</v>
      </c>
      <c r="Z28" s="82">
        <v>5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</row>
    <row r="29" spans="1:37" s="2" customFormat="1" ht="12" customHeight="1">
      <c r="A29" s="49" t="s">
        <v>92</v>
      </c>
      <c r="B29" s="88">
        <f t="shared" si="1"/>
        <v>2.249086308687096</v>
      </c>
      <c r="C29" s="82">
        <v>320</v>
      </c>
      <c r="D29" s="82">
        <v>13</v>
      </c>
      <c r="E29" s="82">
        <v>86</v>
      </c>
      <c r="F29" s="82">
        <v>8</v>
      </c>
      <c r="G29" s="82">
        <v>18</v>
      </c>
      <c r="H29" s="82">
        <v>10</v>
      </c>
      <c r="I29" s="82">
        <v>31</v>
      </c>
      <c r="J29" s="82">
        <v>34</v>
      </c>
      <c r="K29" s="82">
        <v>38</v>
      </c>
      <c r="L29" s="82">
        <v>8</v>
      </c>
      <c r="M29" s="84">
        <v>0</v>
      </c>
      <c r="N29" s="82">
        <v>11</v>
      </c>
      <c r="O29" s="82">
        <v>4</v>
      </c>
      <c r="P29" s="112">
        <v>1</v>
      </c>
      <c r="Q29" s="84">
        <v>0</v>
      </c>
      <c r="R29" s="112">
        <v>2</v>
      </c>
      <c r="S29" s="84">
        <v>0</v>
      </c>
      <c r="T29" s="82">
        <v>22</v>
      </c>
      <c r="U29" s="82">
        <v>24</v>
      </c>
      <c r="V29" s="82">
        <v>3</v>
      </c>
      <c r="W29" s="82">
        <v>5</v>
      </c>
      <c r="X29" s="84">
        <v>0</v>
      </c>
      <c r="Y29" s="84">
        <v>0</v>
      </c>
      <c r="Z29" s="82">
        <v>2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</row>
    <row r="30" spans="1:37" s="2" customFormat="1" ht="12" customHeight="1">
      <c r="A30" s="49" t="s">
        <v>93</v>
      </c>
      <c r="B30" s="88">
        <f t="shared" si="1"/>
        <v>1.6024739949395559</v>
      </c>
      <c r="C30" s="82">
        <v>228</v>
      </c>
      <c r="D30" s="82">
        <v>16</v>
      </c>
      <c r="E30" s="82">
        <v>42</v>
      </c>
      <c r="F30" s="82">
        <v>5</v>
      </c>
      <c r="G30" s="82">
        <v>11</v>
      </c>
      <c r="H30" s="82">
        <v>5</v>
      </c>
      <c r="I30" s="82">
        <v>13</v>
      </c>
      <c r="J30" s="82">
        <v>42</v>
      </c>
      <c r="K30" s="82">
        <v>39</v>
      </c>
      <c r="L30" s="82">
        <v>1</v>
      </c>
      <c r="M30" s="84">
        <v>0</v>
      </c>
      <c r="N30" s="82">
        <v>3</v>
      </c>
      <c r="O30" s="82">
        <v>4</v>
      </c>
      <c r="P30" s="82">
        <v>2</v>
      </c>
      <c r="Q30" s="112">
        <v>2</v>
      </c>
      <c r="R30" s="84">
        <v>0</v>
      </c>
      <c r="S30" s="82">
        <v>2</v>
      </c>
      <c r="T30" s="82">
        <v>21</v>
      </c>
      <c r="U30" s="82">
        <v>12</v>
      </c>
      <c r="V30" s="82">
        <v>1</v>
      </c>
      <c r="W30" s="82">
        <v>6</v>
      </c>
      <c r="X30" s="84">
        <v>0</v>
      </c>
      <c r="Y30" s="84">
        <v>0</v>
      </c>
      <c r="Z30" s="82">
        <v>1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</row>
    <row r="31" spans="1:37" s="2" customFormat="1" ht="12" customHeight="1">
      <c r="A31" s="49" t="s">
        <v>94</v>
      </c>
      <c r="B31" s="88">
        <f t="shared" si="1"/>
        <v>2.3193702558335678</v>
      </c>
      <c r="C31" s="82">
        <v>330</v>
      </c>
      <c r="D31" s="82">
        <v>20</v>
      </c>
      <c r="E31" s="82">
        <v>48</v>
      </c>
      <c r="F31" s="82">
        <v>4</v>
      </c>
      <c r="G31" s="82">
        <v>23</v>
      </c>
      <c r="H31" s="82">
        <v>14</v>
      </c>
      <c r="I31" s="82">
        <v>12</v>
      </c>
      <c r="J31" s="82">
        <v>56</v>
      </c>
      <c r="K31" s="82">
        <v>58</v>
      </c>
      <c r="L31" s="112">
        <v>1</v>
      </c>
      <c r="M31" s="84">
        <v>0</v>
      </c>
      <c r="N31" s="82">
        <v>11</v>
      </c>
      <c r="O31" s="112">
        <v>2</v>
      </c>
      <c r="P31" s="112">
        <v>4</v>
      </c>
      <c r="Q31" s="84">
        <v>0</v>
      </c>
      <c r="R31" s="82">
        <v>8</v>
      </c>
      <c r="S31" s="84">
        <v>0</v>
      </c>
      <c r="T31" s="82">
        <v>22</v>
      </c>
      <c r="U31" s="82">
        <v>34</v>
      </c>
      <c r="V31" s="82">
        <v>1</v>
      </c>
      <c r="W31" s="82">
        <v>7</v>
      </c>
      <c r="X31" s="84">
        <v>0</v>
      </c>
      <c r="Y31" s="84">
        <v>0</v>
      </c>
      <c r="Z31" s="82">
        <v>5</v>
      </c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</row>
    <row r="32" spans="1:37" s="2" customFormat="1" ht="12" customHeight="1">
      <c r="A32" s="49" t="s">
        <v>95</v>
      </c>
      <c r="B32" s="88">
        <f t="shared" si="1"/>
        <v>0.94180489176272142</v>
      </c>
      <c r="C32" s="82">
        <v>134</v>
      </c>
      <c r="D32" s="82">
        <v>5</v>
      </c>
      <c r="E32" s="82">
        <v>23</v>
      </c>
      <c r="F32" s="82">
        <v>2</v>
      </c>
      <c r="G32" s="82">
        <v>3</v>
      </c>
      <c r="H32" s="82">
        <v>2</v>
      </c>
      <c r="I32" s="82">
        <v>9</v>
      </c>
      <c r="J32" s="82">
        <v>36</v>
      </c>
      <c r="K32" s="82">
        <v>28</v>
      </c>
      <c r="L32" s="84">
        <v>0</v>
      </c>
      <c r="M32" s="84">
        <v>0</v>
      </c>
      <c r="N32" s="82">
        <v>2</v>
      </c>
      <c r="O32" s="82">
        <v>3</v>
      </c>
      <c r="P32" s="84">
        <v>0</v>
      </c>
      <c r="Q32" s="84">
        <v>0</v>
      </c>
      <c r="R32" s="112">
        <v>1</v>
      </c>
      <c r="S32" s="84">
        <v>0</v>
      </c>
      <c r="T32" s="82">
        <v>6</v>
      </c>
      <c r="U32" s="82">
        <v>12</v>
      </c>
      <c r="V32" s="84">
        <v>0</v>
      </c>
      <c r="W32" s="84">
        <v>0</v>
      </c>
      <c r="X32" s="84">
        <v>0</v>
      </c>
      <c r="Y32" s="84">
        <v>0</v>
      </c>
      <c r="Z32" s="82">
        <v>2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</row>
    <row r="33" spans="1:37" s="2" customFormat="1" ht="12" customHeight="1">
      <c r="A33" s="49" t="s">
        <v>99</v>
      </c>
      <c r="B33" s="88">
        <f t="shared" si="1"/>
        <v>1.2721394433511386</v>
      </c>
      <c r="C33" s="82">
        <v>181</v>
      </c>
      <c r="D33" s="82">
        <v>15</v>
      </c>
      <c r="E33" s="82">
        <v>32</v>
      </c>
      <c r="F33" s="82">
        <v>8</v>
      </c>
      <c r="G33" s="82">
        <v>19</v>
      </c>
      <c r="H33" s="82">
        <v>4</v>
      </c>
      <c r="I33" s="82">
        <v>9</v>
      </c>
      <c r="J33" s="82">
        <v>49</v>
      </c>
      <c r="K33" s="82">
        <v>17</v>
      </c>
      <c r="L33" s="84">
        <v>0</v>
      </c>
      <c r="M33" s="84">
        <v>0</v>
      </c>
      <c r="N33" s="82">
        <v>3</v>
      </c>
      <c r="O33" s="82">
        <v>1</v>
      </c>
      <c r="P33" s="84">
        <v>0</v>
      </c>
      <c r="Q33" s="84">
        <v>0</v>
      </c>
      <c r="R33" s="84">
        <v>0</v>
      </c>
      <c r="S33" s="84">
        <v>0</v>
      </c>
      <c r="T33" s="82">
        <v>3</v>
      </c>
      <c r="U33" s="82">
        <v>8</v>
      </c>
      <c r="V33" s="82">
        <v>2</v>
      </c>
      <c r="W33" s="82">
        <v>8</v>
      </c>
      <c r="X33" s="84">
        <v>0</v>
      </c>
      <c r="Y33" s="84">
        <v>0</v>
      </c>
      <c r="Z33" s="82">
        <v>3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</row>
    <row r="34" spans="1:37" s="2" customFormat="1" ht="12" customHeight="1">
      <c r="A34" s="49" t="s">
        <v>98</v>
      </c>
      <c r="B34" s="88">
        <f t="shared" si="1"/>
        <v>0.1967950520101209</v>
      </c>
      <c r="C34" s="82">
        <v>28</v>
      </c>
      <c r="D34" s="84">
        <v>0</v>
      </c>
      <c r="E34" s="82">
        <v>4</v>
      </c>
      <c r="F34" s="82">
        <v>2</v>
      </c>
      <c r="G34" s="84">
        <v>0</v>
      </c>
      <c r="H34" s="112">
        <v>1</v>
      </c>
      <c r="I34" s="82">
        <v>4</v>
      </c>
      <c r="J34" s="82">
        <v>3</v>
      </c>
      <c r="K34" s="82">
        <v>12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2">
        <v>1</v>
      </c>
      <c r="V34" s="112">
        <v>1</v>
      </c>
      <c r="W34" s="84">
        <v>0</v>
      </c>
      <c r="X34" s="84">
        <v>0</v>
      </c>
      <c r="Y34" s="84">
        <v>0</v>
      </c>
      <c r="Z34" s="84">
        <v>0</v>
      </c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</row>
    <row r="35" spans="1:37" s="2" customFormat="1" ht="12" customHeight="1">
      <c r="A35" s="49" t="s">
        <v>96</v>
      </c>
      <c r="B35" s="88">
        <f t="shared" si="1"/>
        <v>1.2791678380657858</v>
      </c>
      <c r="C35" s="82">
        <v>182</v>
      </c>
      <c r="D35" s="82">
        <v>4</v>
      </c>
      <c r="E35" s="82">
        <v>23</v>
      </c>
      <c r="F35" s="82">
        <v>3</v>
      </c>
      <c r="G35" s="82">
        <v>10</v>
      </c>
      <c r="H35" s="84">
        <v>0</v>
      </c>
      <c r="I35" s="82">
        <v>9</v>
      </c>
      <c r="J35" s="82">
        <v>64</v>
      </c>
      <c r="K35" s="82">
        <v>36</v>
      </c>
      <c r="L35" s="82">
        <v>3</v>
      </c>
      <c r="M35" s="84">
        <v>0</v>
      </c>
      <c r="N35" s="82">
        <v>5</v>
      </c>
      <c r="O35" s="82">
        <v>1</v>
      </c>
      <c r="P35" s="84">
        <v>0</v>
      </c>
      <c r="Q35" s="84">
        <v>0</v>
      </c>
      <c r="R35" s="112">
        <v>1</v>
      </c>
      <c r="S35" s="84">
        <v>0</v>
      </c>
      <c r="T35" s="82">
        <v>14</v>
      </c>
      <c r="U35" s="82">
        <v>9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</row>
    <row r="36" spans="1:37" s="2" customFormat="1" ht="12" customHeight="1">
      <c r="A36" s="49" t="s">
        <v>97</v>
      </c>
      <c r="B36" s="88">
        <f t="shared" si="1"/>
        <v>0.11948271014900196</v>
      </c>
      <c r="C36" s="82">
        <v>17</v>
      </c>
      <c r="D36" s="82">
        <v>1</v>
      </c>
      <c r="E36" s="82">
        <v>4</v>
      </c>
      <c r="F36" s="112">
        <v>1</v>
      </c>
      <c r="G36" s="84">
        <v>0</v>
      </c>
      <c r="H36" s="84">
        <v>0</v>
      </c>
      <c r="I36" s="82">
        <v>1</v>
      </c>
      <c r="J36" s="82">
        <v>4</v>
      </c>
      <c r="K36" s="82">
        <v>3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2">
        <v>2</v>
      </c>
      <c r="U36" s="82">
        <v>1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7" s="2" customFormat="1" ht="13.5" customHeight="1">
      <c r="A37" s="48" t="s">
        <v>53</v>
      </c>
      <c r="B37" s="88">
        <f t="shared" si="1"/>
        <v>0.25302220972729828</v>
      </c>
      <c r="C37" s="82">
        <v>36</v>
      </c>
      <c r="D37" s="82">
        <v>3</v>
      </c>
      <c r="E37" s="82">
        <v>5</v>
      </c>
      <c r="F37" s="84">
        <v>0</v>
      </c>
      <c r="G37" s="112">
        <v>1</v>
      </c>
      <c r="H37" s="112">
        <v>2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2">
        <v>8</v>
      </c>
      <c r="O37" s="84">
        <v>0</v>
      </c>
      <c r="P37" s="82">
        <v>1</v>
      </c>
      <c r="Q37" s="84">
        <v>0</v>
      </c>
      <c r="R37" s="84">
        <v>0</v>
      </c>
      <c r="S37" s="84">
        <v>0</v>
      </c>
      <c r="T37" s="112">
        <v>2</v>
      </c>
      <c r="U37" s="82">
        <v>5</v>
      </c>
      <c r="V37" s="84">
        <v>0</v>
      </c>
      <c r="W37" s="82">
        <v>6</v>
      </c>
      <c r="X37" s="84">
        <v>0</v>
      </c>
      <c r="Y37" s="84">
        <v>0</v>
      </c>
      <c r="Z37" s="82">
        <v>3</v>
      </c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</row>
    <row r="38" spans="1:37" s="2" customFormat="1" ht="13.5" customHeight="1">
      <c r="A38" s="48" t="s">
        <v>54</v>
      </c>
      <c r="B38" s="88">
        <f t="shared" si="1"/>
        <v>1.9398369412426204</v>
      </c>
      <c r="C38" s="82">
        <v>276</v>
      </c>
      <c r="D38" s="82">
        <v>21</v>
      </c>
      <c r="E38" s="82">
        <v>67</v>
      </c>
      <c r="F38" s="82">
        <v>7</v>
      </c>
      <c r="G38" s="82">
        <v>1</v>
      </c>
      <c r="H38" s="82">
        <v>1</v>
      </c>
      <c r="I38" s="82">
        <v>5</v>
      </c>
      <c r="J38" s="82">
        <v>31</v>
      </c>
      <c r="K38" s="82">
        <v>61</v>
      </c>
      <c r="L38" s="82">
        <v>3</v>
      </c>
      <c r="M38" s="112">
        <v>1</v>
      </c>
      <c r="N38" s="82">
        <v>8</v>
      </c>
      <c r="O38" s="82">
        <v>3</v>
      </c>
      <c r="P38" s="84">
        <v>0</v>
      </c>
      <c r="Q38" s="82">
        <v>1</v>
      </c>
      <c r="R38" s="84">
        <v>0</v>
      </c>
      <c r="S38" s="84">
        <v>0</v>
      </c>
      <c r="T38" s="82">
        <v>16</v>
      </c>
      <c r="U38" s="82">
        <v>13</v>
      </c>
      <c r="V38" s="82">
        <v>15</v>
      </c>
      <c r="W38" s="82">
        <v>17</v>
      </c>
      <c r="X38" s="84">
        <v>0</v>
      </c>
      <c r="Y38" s="84">
        <v>0</v>
      </c>
      <c r="Z38" s="82">
        <v>5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s="2" customFormat="1" ht="13.5" customHeight="1">
      <c r="A39" s="48" t="s">
        <v>55</v>
      </c>
      <c r="B39" s="88">
        <f t="shared" si="1"/>
        <v>2.5653640708462189</v>
      </c>
      <c r="C39" s="82">
        <v>365</v>
      </c>
      <c r="D39" s="82">
        <v>47</v>
      </c>
      <c r="E39" s="82">
        <v>61</v>
      </c>
      <c r="F39" s="82">
        <v>15</v>
      </c>
      <c r="G39" s="82">
        <v>19</v>
      </c>
      <c r="H39" s="82">
        <v>10</v>
      </c>
      <c r="I39" s="82">
        <v>38</v>
      </c>
      <c r="J39" s="82">
        <v>44</v>
      </c>
      <c r="K39" s="82">
        <v>44</v>
      </c>
      <c r="L39" s="82">
        <v>3</v>
      </c>
      <c r="M39" s="112">
        <v>2</v>
      </c>
      <c r="N39" s="82">
        <v>9</v>
      </c>
      <c r="O39" s="82">
        <v>3</v>
      </c>
      <c r="P39" s="82">
        <v>4</v>
      </c>
      <c r="Q39" s="112">
        <v>2</v>
      </c>
      <c r="R39" s="84">
        <v>0</v>
      </c>
      <c r="S39" s="84">
        <v>0</v>
      </c>
      <c r="T39" s="82">
        <v>13</v>
      </c>
      <c r="U39" s="82">
        <v>21</v>
      </c>
      <c r="V39" s="82">
        <v>4</v>
      </c>
      <c r="W39" s="82">
        <v>23</v>
      </c>
      <c r="X39" s="112">
        <v>1</v>
      </c>
      <c r="Y39" s="84">
        <v>0</v>
      </c>
      <c r="Z39" s="82">
        <v>2</v>
      </c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s="2" customFormat="1" ht="13.5" customHeight="1">
      <c r="A40" s="48" t="s">
        <v>56</v>
      </c>
      <c r="B40" s="88">
        <f t="shared" si="1"/>
        <v>10.901040202417768</v>
      </c>
      <c r="C40" s="106">
        <v>1551</v>
      </c>
      <c r="D40" s="82">
        <v>69</v>
      </c>
      <c r="E40" s="82">
        <v>337</v>
      </c>
      <c r="F40" s="82">
        <v>71</v>
      </c>
      <c r="G40" s="82">
        <v>39</v>
      </c>
      <c r="H40" s="82">
        <v>49</v>
      </c>
      <c r="I40" s="82">
        <v>164</v>
      </c>
      <c r="J40" s="82">
        <v>85</v>
      </c>
      <c r="K40" s="82">
        <v>215</v>
      </c>
      <c r="L40" s="82">
        <v>6</v>
      </c>
      <c r="M40" s="84">
        <v>0</v>
      </c>
      <c r="N40" s="82">
        <v>49</v>
      </c>
      <c r="O40" s="82">
        <v>11</v>
      </c>
      <c r="P40" s="82">
        <v>3</v>
      </c>
      <c r="Q40" s="82">
        <v>1</v>
      </c>
      <c r="R40" s="82">
        <v>1</v>
      </c>
      <c r="S40" s="84">
        <v>0</v>
      </c>
      <c r="T40" s="82">
        <v>164</v>
      </c>
      <c r="U40" s="82">
        <v>170</v>
      </c>
      <c r="V40" s="82">
        <v>36</v>
      </c>
      <c r="W40" s="82">
        <v>63</v>
      </c>
      <c r="X40" s="84">
        <v>0</v>
      </c>
      <c r="Y40" s="84">
        <v>0</v>
      </c>
      <c r="Z40" s="82">
        <v>18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s="2" customFormat="1" ht="13.5" customHeight="1">
      <c r="A41" s="48" t="s">
        <v>57</v>
      </c>
      <c r="B41" s="88">
        <f t="shared" si="1"/>
        <v>12.116952488051728</v>
      </c>
      <c r="C41" s="106">
        <v>1724</v>
      </c>
      <c r="D41" s="82">
        <v>128</v>
      </c>
      <c r="E41" s="82">
        <v>502</v>
      </c>
      <c r="F41" s="82">
        <v>121</v>
      </c>
      <c r="G41" s="82">
        <v>55</v>
      </c>
      <c r="H41" s="82">
        <v>63</v>
      </c>
      <c r="I41" s="82">
        <v>124</v>
      </c>
      <c r="J41" s="82">
        <v>107</v>
      </c>
      <c r="K41" s="82">
        <v>75</v>
      </c>
      <c r="L41" s="82">
        <v>9</v>
      </c>
      <c r="M41" s="84">
        <v>0</v>
      </c>
      <c r="N41" s="82">
        <v>25</v>
      </c>
      <c r="O41" s="112">
        <v>5</v>
      </c>
      <c r="P41" s="82">
        <v>1</v>
      </c>
      <c r="Q41" s="84">
        <v>0</v>
      </c>
      <c r="R41" s="82">
        <v>2</v>
      </c>
      <c r="S41" s="84">
        <v>0</v>
      </c>
      <c r="T41" s="82">
        <v>121</v>
      </c>
      <c r="U41" s="82">
        <v>142</v>
      </c>
      <c r="V41" s="82">
        <v>10</v>
      </c>
      <c r="W41" s="82">
        <v>199</v>
      </c>
      <c r="X41" s="84">
        <v>0</v>
      </c>
      <c r="Y41" s="84">
        <v>0</v>
      </c>
      <c r="Z41" s="82">
        <v>35</v>
      </c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s="2" customFormat="1" ht="13.5" customHeight="1">
      <c r="A42" s="48" t="s">
        <v>34</v>
      </c>
      <c r="B42" s="88">
        <f t="shared" si="1"/>
        <v>12.468372223784089</v>
      </c>
      <c r="C42" s="106">
        <v>1774</v>
      </c>
      <c r="D42" s="82">
        <v>24</v>
      </c>
      <c r="E42" s="82">
        <v>387</v>
      </c>
      <c r="F42" s="82">
        <v>44</v>
      </c>
      <c r="G42" s="82">
        <v>28</v>
      </c>
      <c r="H42" s="82">
        <v>29</v>
      </c>
      <c r="I42" s="82">
        <v>68</v>
      </c>
      <c r="J42" s="82">
        <v>43</v>
      </c>
      <c r="K42" s="82">
        <v>513</v>
      </c>
      <c r="L42" s="82">
        <v>3</v>
      </c>
      <c r="M42" s="84">
        <v>0</v>
      </c>
      <c r="N42" s="82">
        <v>368</v>
      </c>
      <c r="O42" s="82">
        <v>26</v>
      </c>
      <c r="P42" s="82">
        <v>1</v>
      </c>
      <c r="Q42" s="82">
        <v>2</v>
      </c>
      <c r="R42" s="82">
        <v>2</v>
      </c>
      <c r="S42" s="84">
        <v>0</v>
      </c>
      <c r="T42" s="82">
        <v>79</v>
      </c>
      <c r="U42" s="82">
        <v>94</v>
      </c>
      <c r="V42" s="82">
        <v>8</v>
      </c>
      <c r="W42" s="82">
        <v>31</v>
      </c>
      <c r="X42" s="112">
        <v>1</v>
      </c>
      <c r="Y42" s="84">
        <v>0</v>
      </c>
      <c r="Z42" s="82">
        <v>23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s="2" customFormat="1" ht="13.5" customHeight="1">
      <c r="A43" s="48" t="s">
        <v>276</v>
      </c>
      <c r="B43" s="88">
        <f t="shared" si="1"/>
        <v>1.0331740230531345</v>
      </c>
      <c r="C43" s="82">
        <v>147</v>
      </c>
      <c r="D43" s="82">
        <v>17</v>
      </c>
      <c r="E43" s="82">
        <v>62</v>
      </c>
      <c r="F43" s="82">
        <v>13</v>
      </c>
      <c r="G43" s="82">
        <v>3</v>
      </c>
      <c r="H43" s="112">
        <v>1</v>
      </c>
      <c r="I43" s="82">
        <v>11</v>
      </c>
      <c r="J43" s="82">
        <v>2</v>
      </c>
      <c r="K43" s="82">
        <v>6</v>
      </c>
      <c r="L43" s="112">
        <v>1</v>
      </c>
      <c r="M43" s="84">
        <v>0</v>
      </c>
      <c r="N43" s="84">
        <v>0</v>
      </c>
      <c r="O43" s="84">
        <v>0</v>
      </c>
      <c r="P43" s="82">
        <v>2</v>
      </c>
      <c r="Q43" s="84">
        <v>0</v>
      </c>
      <c r="R43" s="112">
        <v>1</v>
      </c>
      <c r="S43" s="84">
        <v>0</v>
      </c>
      <c r="T43" s="82">
        <v>4</v>
      </c>
      <c r="U43" s="82">
        <v>10</v>
      </c>
      <c r="V43" s="82">
        <v>1</v>
      </c>
      <c r="W43" s="82">
        <v>8</v>
      </c>
      <c r="X43" s="84">
        <v>0</v>
      </c>
      <c r="Y43" s="84">
        <v>0</v>
      </c>
      <c r="Z43" s="112">
        <v>5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s="2" customFormat="1" ht="13.5" customHeight="1">
      <c r="A44" s="48" t="s">
        <v>35</v>
      </c>
      <c r="B44" s="88">
        <f t="shared" si="1"/>
        <v>2.2069159403992131</v>
      </c>
      <c r="C44" s="82">
        <v>314</v>
      </c>
      <c r="D44" s="82">
        <v>6</v>
      </c>
      <c r="E44" s="82">
        <v>165</v>
      </c>
      <c r="F44" s="82">
        <v>9</v>
      </c>
      <c r="G44" s="82">
        <v>3</v>
      </c>
      <c r="H44" s="82">
        <v>2</v>
      </c>
      <c r="I44" s="82">
        <v>23</v>
      </c>
      <c r="J44" s="82">
        <v>1</v>
      </c>
      <c r="K44" s="82">
        <v>10</v>
      </c>
      <c r="L44" s="112">
        <v>1</v>
      </c>
      <c r="M44" s="84">
        <v>0</v>
      </c>
      <c r="N44" s="82">
        <v>2</v>
      </c>
      <c r="O44" s="112">
        <v>1</v>
      </c>
      <c r="P44" s="84">
        <v>0</v>
      </c>
      <c r="Q44" s="84">
        <v>0</v>
      </c>
      <c r="R44" s="84">
        <v>0</v>
      </c>
      <c r="S44" s="84">
        <v>0</v>
      </c>
      <c r="T44" s="82">
        <v>10</v>
      </c>
      <c r="U44" s="82">
        <v>7</v>
      </c>
      <c r="V44" s="82">
        <v>2</v>
      </c>
      <c r="W44" s="82">
        <v>42</v>
      </c>
      <c r="X44" s="84">
        <v>0</v>
      </c>
      <c r="Y44" s="84">
        <v>0</v>
      </c>
      <c r="Z44" s="82">
        <v>30</v>
      </c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s="2" customFormat="1" ht="13.5" customHeight="1">
      <c r="A45" s="48" t="s">
        <v>58</v>
      </c>
      <c r="B45" s="88">
        <f t="shared" si="1"/>
        <v>0.94883328647736853</v>
      </c>
      <c r="C45" s="82">
        <v>135</v>
      </c>
      <c r="D45" s="82">
        <v>2</v>
      </c>
      <c r="E45" s="82">
        <v>60</v>
      </c>
      <c r="F45" s="82">
        <v>9</v>
      </c>
      <c r="G45" s="82">
        <v>3</v>
      </c>
      <c r="H45" s="112">
        <v>1</v>
      </c>
      <c r="I45" s="82">
        <v>11</v>
      </c>
      <c r="J45" s="82">
        <v>1</v>
      </c>
      <c r="K45" s="82">
        <v>11</v>
      </c>
      <c r="L45" s="82">
        <v>1</v>
      </c>
      <c r="M45" s="84">
        <v>0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  <c r="T45" s="82">
        <v>6</v>
      </c>
      <c r="U45" s="82">
        <v>8</v>
      </c>
      <c r="V45" s="82">
        <v>1</v>
      </c>
      <c r="W45" s="82">
        <v>17</v>
      </c>
      <c r="X45" s="84">
        <v>0</v>
      </c>
      <c r="Y45" s="84">
        <v>0</v>
      </c>
      <c r="Z45" s="82">
        <v>4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s="2" customFormat="1" ht="13.5" customHeight="1">
      <c r="A46" s="48" t="s">
        <v>59</v>
      </c>
      <c r="B46" s="88">
        <f t="shared" si="1"/>
        <v>1.4337925217880236</v>
      </c>
      <c r="C46" s="82">
        <v>204</v>
      </c>
      <c r="D46" s="82">
        <v>5</v>
      </c>
      <c r="E46" s="82">
        <v>69</v>
      </c>
      <c r="F46" s="82">
        <v>5</v>
      </c>
      <c r="G46" s="82">
        <v>6</v>
      </c>
      <c r="H46" s="82">
        <v>3</v>
      </c>
      <c r="I46" s="82">
        <v>15</v>
      </c>
      <c r="J46" s="82">
        <v>6</v>
      </c>
      <c r="K46" s="82">
        <v>22</v>
      </c>
      <c r="L46" s="112">
        <v>2</v>
      </c>
      <c r="M46" s="84">
        <v>0</v>
      </c>
      <c r="N46" s="82">
        <v>5</v>
      </c>
      <c r="O46" s="82">
        <v>4</v>
      </c>
      <c r="P46" s="82">
        <v>1</v>
      </c>
      <c r="Q46" s="112">
        <v>1</v>
      </c>
      <c r="R46" s="112">
        <v>1</v>
      </c>
      <c r="S46" s="84">
        <v>0</v>
      </c>
      <c r="T46" s="82">
        <v>6</v>
      </c>
      <c r="U46" s="82">
        <v>22</v>
      </c>
      <c r="V46" s="82">
        <v>13</v>
      </c>
      <c r="W46" s="82">
        <v>10</v>
      </c>
      <c r="X46" s="84">
        <v>0</v>
      </c>
      <c r="Y46" s="84">
        <v>0</v>
      </c>
      <c r="Z46" s="82">
        <v>8</v>
      </c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s="2" customFormat="1" ht="13.5" customHeight="1">
      <c r="A47" s="48" t="s">
        <v>60</v>
      </c>
      <c r="B47" s="88">
        <f t="shared" si="1"/>
        <v>3.7250491987630023</v>
      </c>
      <c r="C47" s="82">
        <v>530</v>
      </c>
      <c r="D47" s="82">
        <v>28</v>
      </c>
      <c r="E47" s="82">
        <v>225</v>
      </c>
      <c r="F47" s="82">
        <v>28</v>
      </c>
      <c r="G47" s="82">
        <v>14</v>
      </c>
      <c r="H47" s="82">
        <v>10</v>
      </c>
      <c r="I47" s="82">
        <v>42</v>
      </c>
      <c r="J47" s="82">
        <v>19</v>
      </c>
      <c r="K47" s="82">
        <v>35</v>
      </c>
      <c r="L47" s="82">
        <v>5</v>
      </c>
      <c r="M47" s="84">
        <v>0</v>
      </c>
      <c r="N47" s="82">
        <v>4</v>
      </c>
      <c r="O47" s="82">
        <v>3</v>
      </c>
      <c r="P47" s="82">
        <v>2</v>
      </c>
      <c r="Q47" s="84">
        <v>0</v>
      </c>
      <c r="R47" s="82">
        <v>1</v>
      </c>
      <c r="S47" s="84">
        <v>0</v>
      </c>
      <c r="T47" s="82">
        <v>15</v>
      </c>
      <c r="U47" s="82">
        <v>39</v>
      </c>
      <c r="V47" s="82">
        <v>13</v>
      </c>
      <c r="W47" s="82">
        <v>41</v>
      </c>
      <c r="X47" s="84">
        <v>0</v>
      </c>
      <c r="Y47" s="84">
        <v>0</v>
      </c>
      <c r="Z47" s="82">
        <v>6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s="2" customFormat="1" ht="13.5" customHeight="1">
      <c r="A48" s="48" t="s">
        <v>61</v>
      </c>
      <c r="B48" s="88">
        <f t="shared" si="1"/>
        <v>2.7410739387123981</v>
      </c>
      <c r="C48" s="82">
        <v>390</v>
      </c>
      <c r="D48" s="82">
        <v>22</v>
      </c>
      <c r="E48" s="82">
        <v>86</v>
      </c>
      <c r="F48" s="82">
        <v>7</v>
      </c>
      <c r="G48" s="82">
        <v>15</v>
      </c>
      <c r="H48" s="84">
        <v>0</v>
      </c>
      <c r="I48" s="82">
        <v>23</v>
      </c>
      <c r="J48" s="82">
        <v>19</v>
      </c>
      <c r="K48" s="82">
        <v>52</v>
      </c>
      <c r="L48" s="82">
        <v>1</v>
      </c>
      <c r="M48" s="84">
        <v>0</v>
      </c>
      <c r="N48" s="82">
        <v>5</v>
      </c>
      <c r="O48" s="82">
        <v>3</v>
      </c>
      <c r="P48" s="84">
        <v>0</v>
      </c>
      <c r="Q48" s="84">
        <v>0</v>
      </c>
      <c r="R48" s="112">
        <v>2</v>
      </c>
      <c r="S48" s="84">
        <v>0</v>
      </c>
      <c r="T48" s="82">
        <v>36</v>
      </c>
      <c r="U48" s="82">
        <v>23</v>
      </c>
      <c r="V48" s="82">
        <v>11</v>
      </c>
      <c r="W48" s="82">
        <v>73</v>
      </c>
      <c r="X48" s="84">
        <v>0</v>
      </c>
      <c r="Y48" s="84">
        <v>0</v>
      </c>
      <c r="Z48" s="82">
        <v>12</v>
      </c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1:256" s="2" customFormat="1" ht="13.5" customHeight="1">
      <c r="A49" s="48" t="s">
        <v>62</v>
      </c>
      <c r="B49" s="88">
        <f t="shared" si="1"/>
        <v>0.9699184706213102</v>
      </c>
      <c r="C49" s="82">
        <v>138</v>
      </c>
      <c r="D49" s="82">
        <v>7</v>
      </c>
      <c r="E49" s="82">
        <v>63</v>
      </c>
      <c r="F49" s="82">
        <v>3</v>
      </c>
      <c r="G49" s="82">
        <v>2</v>
      </c>
      <c r="H49" s="84">
        <v>0</v>
      </c>
      <c r="I49" s="82">
        <v>6</v>
      </c>
      <c r="J49" s="82">
        <v>3</v>
      </c>
      <c r="K49" s="82">
        <v>17</v>
      </c>
      <c r="L49" s="82">
        <v>1</v>
      </c>
      <c r="M49" s="84">
        <v>0</v>
      </c>
      <c r="N49" s="82">
        <v>5</v>
      </c>
      <c r="O49" s="112">
        <v>1</v>
      </c>
      <c r="P49" s="112">
        <v>1</v>
      </c>
      <c r="Q49" s="84">
        <v>0</v>
      </c>
      <c r="R49" s="84">
        <v>0</v>
      </c>
      <c r="S49" s="84">
        <v>0</v>
      </c>
      <c r="T49" s="82">
        <v>6</v>
      </c>
      <c r="U49" s="82">
        <v>11</v>
      </c>
      <c r="V49" s="82">
        <v>2</v>
      </c>
      <c r="W49" s="82">
        <v>6</v>
      </c>
      <c r="X49" s="84">
        <v>0</v>
      </c>
      <c r="Y49" s="84">
        <v>0</v>
      </c>
      <c r="Z49" s="82">
        <v>4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1:256" s="2" customFormat="1" ht="13.5" customHeight="1">
      <c r="A50" s="48" t="s">
        <v>63</v>
      </c>
      <c r="B50" s="88">
        <f t="shared" si="1"/>
        <v>7.414956423952769</v>
      </c>
      <c r="C50" s="82">
        <v>1055</v>
      </c>
      <c r="D50" s="82">
        <v>32</v>
      </c>
      <c r="E50" s="82">
        <v>329</v>
      </c>
      <c r="F50" s="82">
        <v>45</v>
      </c>
      <c r="G50" s="82">
        <v>21</v>
      </c>
      <c r="H50" s="82">
        <v>11</v>
      </c>
      <c r="I50" s="82">
        <v>65</v>
      </c>
      <c r="J50" s="82">
        <v>38</v>
      </c>
      <c r="K50" s="82">
        <v>74</v>
      </c>
      <c r="L50" s="82">
        <v>4</v>
      </c>
      <c r="M50" s="84">
        <v>0</v>
      </c>
      <c r="N50" s="82">
        <v>15</v>
      </c>
      <c r="O50" s="82">
        <v>8</v>
      </c>
      <c r="P50" s="112">
        <v>2</v>
      </c>
      <c r="Q50" s="84">
        <v>0</v>
      </c>
      <c r="R50" s="112">
        <v>2</v>
      </c>
      <c r="S50" s="112">
        <v>7</v>
      </c>
      <c r="T50" s="82">
        <v>59</v>
      </c>
      <c r="U50" s="82">
        <v>230</v>
      </c>
      <c r="V50" s="82">
        <v>53</v>
      </c>
      <c r="W50" s="82">
        <v>49</v>
      </c>
      <c r="X50" s="84">
        <v>0</v>
      </c>
      <c r="Y50" s="84">
        <v>0</v>
      </c>
      <c r="Z50" s="82">
        <v>11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1:256" s="2" customFormat="1" ht="13.5" customHeight="1">
      <c r="A51" s="48" t="s">
        <v>64</v>
      </c>
      <c r="B51" s="88">
        <f t="shared" si="1"/>
        <v>1.3143098116390215</v>
      </c>
      <c r="C51" s="82">
        <v>187</v>
      </c>
      <c r="D51" s="82">
        <v>10</v>
      </c>
      <c r="E51" s="82">
        <v>62</v>
      </c>
      <c r="F51" s="82">
        <v>3</v>
      </c>
      <c r="G51" s="82">
        <v>2</v>
      </c>
      <c r="H51" s="112">
        <v>2</v>
      </c>
      <c r="I51" s="82">
        <v>5</v>
      </c>
      <c r="J51" s="82">
        <v>10</v>
      </c>
      <c r="K51" s="82">
        <v>35</v>
      </c>
      <c r="L51" s="82">
        <v>3</v>
      </c>
      <c r="M51" s="84">
        <v>0</v>
      </c>
      <c r="N51" s="82">
        <v>18</v>
      </c>
      <c r="O51" s="112">
        <v>1</v>
      </c>
      <c r="P51" s="82">
        <v>1</v>
      </c>
      <c r="Q51" s="84">
        <v>0</v>
      </c>
      <c r="R51" s="84">
        <v>0</v>
      </c>
      <c r="S51" s="84">
        <v>0</v>
      </c>
      <c r="T51" s="82">
        <v>8</v>
      </c>
      <c r="U51" s="82">
        <v>21</v>
      </c>
      <c r="V51" s="82">
        <v>2</v>
      </c>
      <c r="W51" s="82">
        <v>4</v>
      </c>
      <c r="X51" s="84">
        <v>0</v>
      </c>
      <c r="Y51" s="84">
        <v>0</v>
      </c>
      <c r="Z51" s="84">
        <v>0</v>
      </c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1:256" s="4" customFormat="1" ht="13.5" customHeight="1" thickBot="1">
      <c r="A52" s="48" t="s">
        <v>65</v>
      </c>
      <c r="B52" s="89">
        <f t="shared" si="1"/>
        <v>0.45684565645206632</v>
      </c>
      <c r="C52" s="82">
        <v>65</v>
      </c>
      <c r="D52" s="82">
        <v>5</v>
      </c>
      <c r="E52" s="82">
        <v>15</v>
      </c>
      <c r="F52" s="112">
        <v>1</v>
      </c>
      <c r="G52" s="82">
        <v>1</v>
      </c>
      <c r="H52" s="84">
        <v>0</v>
      </c>
      <c r="I52" s="82">
        <v>3</v>
      </c>
      <c r="J52" s="82">
        <v>5</v>
      </c>
      <c r="K52" s="82">
        <v>8</v>
      </c>
      <c r="L52" s="112">
        <v>1</v>
      </c>
      <c r="M52" s="84">
        <v>0</v>
      </c>
      <c r="N52" s="82">
        <v>5</v>
      </c>
      <c r="O52" s="84">
        <v>0</v>
      </c>
      <c r="P52" s="84">
        <v>0</v>
      </c>
      <c r="Q52" s="84">
        <v>0</v>
      </c>
      <c r="R52" s="84">
        <v>0</v>
      </c>
      <c r="S52" s="84">
        <v>0</v>
      </c>
      <c r="T52" s="82">
        <v>3</v>
      </c>
      <c r="U52" s="82">
        <v>5</v>
      </c>
      <c r="V52" s="82">
        <v>1</v>
      </c>
      <c r="W52" s="82">
        <v>10</v>
      </c>
      <c r="X52" s="84">
        <v>0</v>
      </c>
      <c r="Y52" s="84">
        <v>0</v>
      </c>
      <c r="Z52" s="82">
        <v>2</v>
      </c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s="6" customFormat="1" ht="12" customHeight="1">
      <c r="A53" s="8" t="s">
        <v>296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s="6" customFormat="1" ht="11.45" customHeight="1">
      <c r="A54" s="81" t="s">
        <v>297</v>
      </c>
      <c r="B54" s="81"/>
      <c r="C54" s="81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s="2" customFormat="1" ht="7.5" customHeight="1"/>
    <row r="56" spans="1:256" s="2" customFormat="1" ht="7.5" customHeight="1"/>
    <row r="57" spans="1:256" s="21" customFormat="1" ht="10.5" customHeight="1">
      <c r="A57" s="160" t="s">
        <v>315</v>
      </c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 t="s">
        <v>316</v>
      </c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</row>
  </sheetData>
  <mergeCells count="30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L1:Z1"/>
    <mergeCell ref="L2:X2"/>
    <mergeCell ref="L3:L4"/>
    <mergeCell ref="M3:M4"/>
    <mergeCell ref="N3:N4"/>
    <mergeCell ref="O3:O4"/>
    <mergeCell ref="P3:P4"/>
    <mergeCell ref="Q3:Q4"/>
    <mergeCell ref="R3:R4"/>
    <mergeCell ref="S3:S4"/>
    <mergeCell ref="Y2:Z2"/>
    <mergeCell ref="A57:K57"/>
    <mergeCell ref="L57:Z57"/>
    <mergeCell ref="T3:T4"/>
    <mergeCell ref="U3:U4"/>
    <mergeCell ref="V3:V4"/>
    <mergeCell ref="W3:Z3"/>
    <mergeCell ref="I3:I4"/>
    <mergeCell ref="J3:J4"/>
    <mergeCell ref="K3:K4"/>
  </mergeCells>
  <phoneticPr fontId="6" type="noConversion"/>
  <printOptions horizontalCentered="1" verticalCentered="1"/>
  <pageMargins left="0.19685039370078741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H59"/>
  <sheetViews>
    <sheetView view="pageBreakPreview" topLeftCell="A20" zoomScaleNormal="150" zoomScaleSheetLayoutView="100" workbookViewId="0">
      <selection activeCell="L59" sqref="L59"/>
    </sheetView>
  </sheetViews>
  <sheetFormatPr defaultColWidth="8.875" defaultRowHeight="16.5"/>
  <cols>
    <col min="1" max="1" width="29.375" style="3" customWidth="1"/>
    <col min="2" max="2" width="9.5" style="3" customWidth="1"/>
    <col min="3" max="3" width="7.5" style="3" customWidth="1"/>
    <col min="4" max="4" width="6.5" style="3" customWidth="1"/>
    <col min="5" max="5" width="6.375" style="3" customWidth="1"/>
    <col min="6" max="6" width="6.125" style="3" customWidth="1"/>
    <col min="7" max="7" width="9.625" style="3" customWidth="1"/>
    <col min="8" max="9" width="6.5" style="3" customWidth="1"/>
    <col min="10" max="11" width="6" style="3" customWidth="1"/>
    <col min="12" max="12" width="6.375" style="3" customWidth="1"/>
    <col min="13" max="13" width="6.75" style="3" customWidth="1"/>
    <col min="14" max="14" width="5.875" style="3" customWidth="1"/>
    <col min="15" max="15" width="6.75" style="3" customWidth="1"/>
    <col min="16" max="16" width="6.375" style="3" customWidth="1"/>
    <col min="17" max="17" width="6" style="3" customWidth="1"/>
    <col min="18" max="19" width="6.25" style="3" customWidth="1"/>
    <col min="20" max="20" width="6.75" style="3" customWidth="1"/>
    <col min="21" max="21" width="6.25" style="3" customWidth="1"/>
    <col min="22" max="22" width="6.75" style="3" customWidth="1"/>
    <col min="23" max="23" width="5.875" style="3" customWidth="1"/>
    <col min="24" max="25" width="6.125" style="3" customWidth="1"/>
    <col min="26" max="26" width="6" style="3" customWidth="1"/>
    <col min="27" max="16384" width="8.875" style="3"/>
  </cols>
  <sheetData>
    <row r="1" spans="1:34" s="1" customFormat="1" ht="30.75" customHeight="1">
      <c r="A1" s="180" t="s">
        <v>246</v>
      </c>
      <c r="B1" s="180"/>
      <c r="C1" s="180"/>
      <c r="D1" s="180"/>
      <c r="E1" s="180"/>
      <c r="F1" s="180"/>
      <c r="G1" s="180"/>
      <c r="H1" s="180"/>
      <c r="I1" s="180"/>
      <c r="J1" s="180"/>
      <c r="K1" s="181" t="s">
        <v>277</v>
      </c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34" s="2" customFormat="1" ht="13.5" customHeight="1" thickBot="1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68" t="s">
        <v>304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71" t="s">
        <v>4</v>
      </c>
      <c r="Z2" s="171"/>
    </row>
    <row r="3" spans="1:34" s="9" customFormat="1" ht="24" customHeight="1">
      <c r="A3" s="174" t="s">
        <v>190</v>
      </c>
      <c r="B3" s="186" t="s">
        <v>103</v>
      </c>
      <c r="C3" s="188" t="s">
        <v>109</v>
      </c>
      <c r="D3" s="188"/>
      <c r="E3" s="188"/>
      <c r="F3" s="188"/>
      <c r="G3" s="188"/>
      <c r="H3" s="189" t="s">
        <v>108</v>
      </c>
      <c r="I3" s="189"/>
      <c r="J3" s="189"/>
      <c r="K3" s="27" t="s">
        <v>181</v>
      </c>
      <c r="L3" s="190" t="s">
        <v>182</v>
      </c>
      <c r="M3" s="190"/>
      <c r="N3" s="190"/>
      <c r="O3" s="190"/>
      <c r="P3" s="190"/>
      <c r="Q3" s="190"/>
      <c r="R3" s="191"/>
      <c r="S3" s="78" t="s">
        <v>105</v>
      </c>
      <c r="T3" s="182" t="s">
        <v>110</v>
      </c>
      <c r="U3" s="182"/>
      <c r="V3" s="20" t="s">
        <v>106</v>
      </c>
      <c r="W3" s="20" t="s">
        <v>107</v>
      </c>
      <c r="X3" s="183" t="s">
        <v>111</v>
      </c>
      <c r="Y3" s="184"/>
      <c r="Z3" s="185"/>
    </row>
    <row r="4" spans="1:34" s="9" customFormat="1" ht="48" customHeight="1" thickBot="1">
      <c r="A4" s="175"/>
      <c r="B4" s="187"/>
      <c r="C4" s="119" t="s">
        <v>52</v>
      </c>
      <c r="D4" s="120" t="s">
        <v>160</v>
      </c>
      <c r="E4" s="120" t="s">
        <v>161</v>
      </c>
      <c r="F4" s="120" t="s">
        <v>162</v>
      </c>
      <c r="G4" s="120" t="s">
        <v>163</v>
      </c>
      <c r="H4" s="120" t="s">
        <v>164</v>
      </c>
      <c r="I4" s="120" t="s">
        <v>165</v>
      </c>
      <c r="J4" s="140" t="s">
        <v>166</v>
      </c>
      <c r="K4" s="141" t="s">
        <v>167</v>
      </c>
      <c r="L4" s="120" t="s">
        <v>168</v>
      </c>
      <c r="M4" s="122" t="s">
        <v>169</v>
      </c>
      <c r="N4" s="123" t="s">
        <v>184</v>
      </c>
      <c r="O4" s="122" t="s">
        <v>171</v>
      </c>
      <c r="P4" s="122" t="s">
        <v>172</v>
      </c>
      <c r="Q4" s="123" t="s">
        <v>183</v>
      </c>
      <c r="R4" s="122" t="s">
        <v>174</v>
      </c>
      <c r="S4" s="120" t="s">
        <v>50</v>
      </c>
      <c r="T4" s="120" t="s">
        <v>250</v>
      </c>
      <c r="U4" s="119" t="s">
        <v>185</v>
      </c>
      <c r="V4" s="120" t="s">
        <v>176</v>
      </c>
      <c r="W4" s="119" t="s">
        <v>186</v>
      </c>
      <c r="X4" s="122" t="s">
        <v>178</v>
      </c>
      <c r="Y4" s="122" t="s">
        <v>179</v>
      </c>
      <c r="Z4" s="124" t="s">
        <v>180</v>
      </c>
    </row>
    <row r="5" spans="1:34" s="70" customFormat="1" ht="17.100000000000001" customHeight="1">
      <c r="A5" s="67" t="s">
        <v>189</v>
      </c>
      <c r="B5" s="88">
        <f>SUM(C5:Z5)</f>
        <v>100</v>
      </c>
      <c r="C5" s="88">
        <f t="shared" ref="C5:Z5" si="0">C6/$B$6*100</f>
        <v>0.18273826258082654</v>
      </c>
      <c r="D5" s="88">
        <f t="shared" si="0"/>
        <v>2.3966825976946864</v>
      </c>
      <c r="E5" s="88">
        <f t="shared" si="0"/>
        <v>0.54118639302783245</v>
      </c>
      <c r="F5" s="88">
        <f t="shared" si="0"/>
        <v>0.16165307843688501</v>
      </c>
      <c r="G5" s="88">
        <f t="shared" si="0"/>
        <v>4.6668540905257236</v>
      </c>
      <c r="H5" s="88">
        <f t="shared" si="0"/>
        <v>0.81529378689907217</v>
      </c>
      <c r="I5" s="88">
        <f t="shared" si="0"/>
        <v>2.9730109642957547</v>
      </c>
      <c r="J5" s="88">
        <f t="shared" si="0"/>
        <v>12.13803767219567</v>
      </c>
      <c r="K5" s="88">
        <f t="shared" si="0"/>
        <v>0.52712960359853811</v>
      </c>
      <c r="L5" s="88">
        <f t="shared" si="0"/>
        <v>0.26707899915659261</v>
      </c>
      <c r="M5" s="88">
        <f t="shared" si="0"/>
        <v>0.1405678942929435</v>
      </c>
      <c r="N5" s="88">
        <f t="shared" si="0"/>
        <v>0.11948271014900196</v>
      </c>
      <c r="O5" s="88">
        <f t="shared" si="0"/>
        <v>0.50604441945459655</v>
      </c>
      <c r="P5" s="88">
        <f t="shared" si="0"/>
        <v>3.2541467528816419</v>
      </c>
      <c r="Q5" s="88">
        <f t="shared" si="0"/>
        <v>5.1799269046949679</v>
      </c>
      <c r="R5" s="88">
        <f t="shared" si="0"/>
        <v>5.8405960078718016</v>
      </c>
      <c r="S5" s="88">
        <f t="shared" si="0"/>
        <v>5.4118639302783249</v>
      </c>
      <c r="T5" s="88">
        <f t="shared" si="0"/>
        <v>1.5603036266516728</v>
      </c>
      <c r="U5" s="88">
        <f t="shared" si="0"/>
        <v>5.0955861681192021</v>
      </c>
      <c r="V5" s="88">
        <f t="shared" si="0"/>
        <v>2.2280011245431544</v>
      </c>
      <c r="W5" s="88">
        <f t="shared" si="0"/>
        <v>8.4692156311498454</v>
      </c>
      <c r="X5" s="88">
        <f t="shared" si="0"/>
        <v>23.685690188360979</v>
      </c>
      <c r="Y5" s="88">
        <f t="shared" si="0"/>
        <v>7.9842563958391901</v>
      </c>
      <c r="Z5" s="88">
        <f t="shared" si="0"/>
        <v>5.854652797301096</v>
      </c>
    </row>
    <row r="6" spans="1:34" s="2" customFormat="1" ht="15.75" customHeight="1">
      <c r="A6" s="44" t="s">
        <v>36</v>
      </c>
      <c r="B6" s="106">
        <v>14228</v>
      </c>
      <c r="C6" s="82">
        <v>26</v>
      </c>
      <c r="D6" s="82">
        <v>341</v>
      </c>
      <c r="E6" s="82">
        <v>77</v>
      </c>
      <c r="F6" s="82">
        <v>23</v>
      </c>
      <c r="G6" s="82">
        <v>664</v>
      </c>
      <c r="H6" s="82">
        <v>116</v>
      </c>
      <c r="I6" s="82">
        <v>423</v>
      </c>
      <c r="J6" s="106">
        <v>1727</v>
      </c>
      <c r="K6" s="82">
        <v>75</v>
      </c>
      <c r="L6" s="82">
        <v>38</v>
      </c>
      <c r="M6" s="82">
        <v>20</v>
      </c>
      <c r="N6" s="82">
        <v>17</v>
      </c>
      <c r="O6" s="82">
        <v>72</v>
      </c>
      <c r="P6" s="82">
        <v>463</v>
      </c>
      <c r="Q6" s="82">
        <v>737</v>
      </c>
      <c r="R6" s="82">
        <v>831</v>
      </c>
      <c r="S6" s="82">
        <v>770</v>
      </c>
      <c r="T6" s="82">
        <v>222</v>
      </c>
      <c r="U6" s="82">
        <v>725</v>
      </c>
      <c r="V6" s="82">
        <v>317</v>
      </c>
      <c r="W6" s="82">
        <v>1205</v>
      </c>
      <c r="X6" s="82">
        <v>3370</v>
      </c>
      <c r="Y6" s="82">
        <v>1136</v>
      </c>
      <c r="Z6" s="82">
        <v>833</v>
      </c>
    </row>
    <row r="7" spans="1:34" s="2" customFormat="1" ht="12.6" customHeight="1">
      <c r="A7" s="46" t="s">
        <v>33</v>
      </c>
      <c r="B7" s="82">
        <v>32</v>
      </c>
      <c r="C7" s="84">
        <v>0</v>
      </c>
      <c r="D7" s="112">
        <v>1</v>
      </c>
      <c r="E7" s="84">
        <v>0</v>
      </c>
      <c r="F7" s="84">
        <v>0</v>
      </c>
      <c r="G7" s="82">
        <v>1</v>
      </c>
      <c r="H7" s="112">
        <v>1</v>
      </c>
      <c r="I7" s="84">
        <v>0</v>
      </c>
      <c r="J7" s="82">
        <v>7</v>
      </c>
      <c r="K7" s="84">
        <v>0</v>
      </c>
      <c r="L7" s="84">
        <v>0</v>
      </c>
      <c r="M7" s="112">
        <v>1</v>
      </c>
      <c r="N7" s="84">
        <v>0</v>
      </c>
      <c r="O7" s="84">
        <v>0</v>
      </c>
      <c r="P7" s="84">
        <v>0</v>
      </c>
      <c r="Q7" s="82">
        <v>4</v>
      </c>
      <c r="R7" s="84">
        <v>0</v>
      </c>
      <c r="S7" s="82">
        <v>2</v>
      </c>
      <c r="T7" s="82">
        <v>1</v>
      </c>
      <c r="U7" s="82">
        <v>4</v>
      </c>
      <c r="V7" s="112">
        <v>1</v>
      </c>
      <c r="W7" s="84">
        <v>0</v>
      </c>
      <c r="X7" s="82">
        <v>5</v>
      </c>
      <c r="Y7" s="82">
        <v>2</v>
      </c>
      <c r="Z7" s="82">
        <v>2</v>
      </c>
    </row>
    <row r="8" spans="1:34" s="2" customFormat="1" ht="12.6" customHeight="1">
      <c r="A8" s="46" t="s">
        <v>3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  <c r="K8" s="84">
        <v>0</v>
      </c>
      <c r="L8" s="84">
        <v>0</v>
      </c>
      <c r="M8" s="84">
        <v>0</v>
      </c>
      <c r="N8" s="84">
        <v>0</v>
      </c>
      <c r="O8" s="84">
        <v>0</v>
      </c>
      <c r="P8" s="84">
        <v>0</v>
      </c>
      <c r="Q8" s="84">
        <v>0</v>
      </c>
      <c r="R8" s="84">
        <v>0</v>
      </c>
      <c r="S8" s="84">
        <v>0</v>
      </c>
      <c r="T8" s="84">
        <v>0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5"/>
      <c r="AB8" s="5"/>
      <c r="AC8" s="5"/>
      <c r="AD8" s="5"/>
      <c r="AE8" s="5"/>
      <c r="AF8" s="5"/>
      <c r="AG8" s="5"/>
      <c r="AH8" s="5"/>
    </row>
    <row r="9" spans="1:34" s="2" customFormat="1" ht="13.5" customHeight="1">
      <c r="A9" s="46" t="s">
        <v>112</v>
      </c>
      <c r="B9" s="106">
        <v>5305</v>
      </c>
      <c r="C9" s="82">
        <v>17</v>
      </c>
      <c r="D9" s="82">
        <v>299</v>
      </c>
      <c r="E9" s="82">
        <v>43</v>
      </c>
      <c r="F9" s="82">
        <v>10</v>
      </c>
      <c r="G9" s="82">
        <v>597</v>
      </c>
      <c r="H9" s="82">
        <v>69</v>
      </c>
      <c r="I9" s="82">
        <v>224</v>
      </c>
      <c r="J9" s="82">
        <v>250</v>
      </c>
      <c r="K9" s="82">
        <v>29</v>
      </c>
      <c r="L9" s="82">
        <v>32</v>
      </c>
      <c r="M9" s="82">
        <v>12</v>
      </c>
      <c r="N9" s="84">
        <v>0</v>
      </c>
      <c r="O9" s="82">
        <v>31</v>
      </c>
      <c r="P9" s="82">
        <v>241</v>
      </c>
      <c r="Q9" s="82">
        <v>315</v>
      </c>
      <c r="R9" s="82">
        <v>476</v>
      </c>
      <c r="S9" s="82">
        <v>321</v>
      </c>
      <c r="T9" s="82">
        <v>160</v>
      </c>
      <c r="U9" s="82">
        <v>471</v>
      </c>
      <c r="V9" s="82">
        <v>112</v>
      </c>
      <c r="W9" s="82">
        <v>325</v>
      </c>
      <c r="X9" s="82">
        <v>758</v>
      </c>
      <c r="Y9" s="82">
        <v>300</v>
      </c>
      <c r="Z9" s="82">
        <v>213</v>
      </c>
    </row>
    <row r="10" spans="1:34" s="2" customFormat="1" ht="12.6" customHeight="1">
      <c r="A10" s="42" t="s">
        <v>74</v>
      </c>
      <c r="B10" s="82">
        <v>754</v>
      </c>
      <c r="C10" s="82">
        <v>2</v>
      </c>
      <c r="D10" s="82">
        <v>41</v>
      </c>
      <c r="E10" s="82">
        <v>3</v>
      </c>
      <c r="F10" s="84">
        <v>0</v>
      </c>
      <c r="G10" s="82">
        <v>57</v>
      </c>
      <c r="H10" s="82">
        <v>2</v>
      </c>
      <c r="I10" s="82">
        <v>46</v>
      </c>
      <c r="J10" s="82">
        <v>23</v>
      </c>
      <c r="K10" s="82">
        <v>4</v>
      </c>
      <c r="L10" s="82">
        <v>1</v>
      </c>
      <c r="M10" s="84">
        <v>0</v>
      </c>
      <c r="N10" s="84">
        <v>0</v>
      </c>
      <c r="O10" s="84">
        <v>0</v>
      </c>
      <c r="P10" s="82">
        <v>33</v>
      </c>
      <c r="Q10" s="82">
        <v>50</v>
      </c>
      <c r="R10" s="82">
        <v>81</v>
      </c>
      <c r="S10" s="82">
        <v>29</v>
      </c>
      <c r="T10" s="82">
        <v>10</v>
      </c>
      <c r="U10" s="82">
        <v>23</v>
      </c>
      <c r="V10" s="82">
        <v>18</v>
      </c>
      <c r="W10" s="82">
        <v>87</v>
      </c>
      <c r="X10" s="82">
        <v>147</v>
      </c>
      <c r="Y10" s="82">
        <v>51</v>
      </c>
      <c r="Z10" s="82">
        <v>46</v>
      </c>
    </row>
    <row r="11" spans="1:34" s="2" customFormat="1" ht="12.6" customHeight="1">
      <c r="A11" s="42" t="s">
        <v>75</v>
      </c>
      <c r="B11" s="82">
        <v>23</v>
      </c>
      <c r="C11" s="84">
        <v>0</v>
      </c>
      <c r="D11" s="82">
        <v>4</v>
      </c>
      <c r="E11" s="112">
        <v>1</v>
      </c>
      <c r="F11" s="112">
        <v>1</v>
      </c>
      <c r="G11" s="84">
        <v>0</v>
      </c>
      <c r="H11" s="84">
        <v>0</v>
      </c>
      <c r="I11" s="84">
        <v>0</v>
      </c>
      <c r="J11" s="82">
        <v>1</v>
      </c>
      <c r="K11" s="82">
        <v>3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112">
        <v>1</v>
      </c>
      <c r="R11" s="82">
        <v>4</v>
      </c>
      <c r="S11" s="84">
        <v>0</v>
      </c>
      <c r="T11" s="84">
        <v>0</v>
      </c>
      <c r="U11" s="84">
        <v>0</v>
      </c>
      <c r="V11" s="84">
        <v>0</v>
      </c>
      <c r="W11" s="82">
        <v>3</v>
      </c>
      <c r="X11" s="82">
        <v>5</v>
      </c>
      <c r="Y11" s="84">
        <v>0</v>
      </c>
      <c r="Z11" s="84">
        <v>0</v>
      </c>
    </row>
    <row r="12" spans="1:34" s="2" customFormat="1" ht="12.6" customHeight="1">
      <c r="A12" s="42" t="s">
        <v>77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  <c r="K12" s="84">
        <v>0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</row>
    <row r="13" spans="1:34" s="2" customFormat="1" ht="12.6" customHeight="1">
      <c r="A13" s="42" t="s">
        <v>76</v>
      </c>
      <c r="B13" s="82">
        <v>189</v>
      </c>
      <c r="C13" s="112">
        <v>1</v>
      </c>
      <c r="D13" s="82">
        <v>19</v>
      </c>
      <c r="E13" s="82">
        <v>1</v>
      </c>
      <c r="F13" s="112">
        <v>1</v>
      </c>
      <c r="G13" s="82">
        <v>26</v>
      </c>
      <c r="H13" s="82">
        <v>5</v>
      </c>
      <c r="I13" s="82">
        <v>12</v>
      </c>
      <c r="J13" s="82">
        <v>1</v>
      </c>
      <c r="K13" s="82">
        <v>3</v>
      </c>
      <c r="L13" s="82">
        <v>2</v>
      </c>
      <c r="M13" s="84">
        <v>0</v>
      </c>
      <c r="N13" s="84">
        <v>0</v>
      </c>
      <c r="O13" s="82">
        <v>1</v>
      </c>
      <c r="P13" s="82">
        <v>13</v>
      </c>
      <c r="Q13" s="82">
        <v>11</v>
      </c>
      <c r="R13" s="82">
        <v>27</v>
      </c>
      <c r="S13" s="82">
        <v>12</v>
      </c>
      <c r="T13" s="82">
        <v>3</v>
      </c>
      <c r="U13" s="82">
        <v>5</v>
      </c>
      <c r="V13" s="82">
        <v>4</v>
      </c>
      <c r="W13" s="82">
        <v>6</v>
      </c>
      <c r="X13" s="82">
        <v>19</v>
      </c>
      <c r="Y13" s="82">
        <v>8</v>
      </c>
      <c r="Z13" s="82">
        <v>9</v>
      </c>
    </row>
    <row r="14" spans="1:34" s="2" customFormat="1" ht="12.6" customHeight="1">
      <c r="A14" s="42" t="s">
        <v>78</v>
      </c>
      <c r="B14" s="82">
        <v>18</v>
      </c>
      <c r="C14" s="84">
        <v>0</v>
      </c>
      <c r="D14" s="84">
        <v>0</v>
      </c>
      <c r="E14" s="112">
        <v>1</v>
      </c>
      <c r="F14" s="84">
        <v>0</v>
      </c>
      <c r="G14" s="112">
        <v>1</v>
      </c>
      <c r="H14" s="84">
        <v>0</v>
      </c>
      <c r="I14" s="84">
        <v>0</v>
      </c>
      <c r="J14" s="82">
        <v>5</v>
      </c>
      <c r="K14" s="84">
        <v>0</v>
      </c>
      <c r="L14" s="84">
        <v>0</v>
      </c>
      <c r="M14" s="84">
        <v>0</v>
      </c>
      <c r="N14" s="84">
        <v>0</v>
      </c>
      <c r="O14" s="84">
        <v>0</v>
      </c>
      <c r="P14" s="112">
        <v>1</v>
      </c>
      <c r="Q14" s="84">
        <v>0</v>
      </c>
      <c r="R14" s="84">
        <v>0</v>
      </c>
      <c r="S14" s="82">
        <v>3</v>
      </c>
      <c r="T14" s="84">
        <v>0</v>
      </c>
      <c r="U14" s="112">
        <v>1</v>
      </c>
      <c r="V14" s="84">
        <v>0</v>
      </c>
      <c r="W14" s="84">
        <v>0</v>
      </c>
      <c r="X14" s="84">
        <v>0</v>
      </c>
      <c r="Y14" s="82">
        <v>4</v>
      </c>
      <c r="Z14" s="82">
        <v>2</v>
      </c>
    </row>
    <row r="15" spans="1:34" s="2" customFormat="1" ht="12.6" customHeight="1">
      <c r="A15" s="42" t="s">
        <v>79</v>
      </c>
      <c r="B15" s="82">
        <v>19</v>
      </c>
      <c r="C15" s="84">
        <v>0</v>
      </c>
      <c r="D15" s="84">
        <v>0</v>
      </c>
      <c r="E15" s="84">
        <v>0</v>
      </c>
      <c r="F15" s="84">
        <v>0</v>
      </c>
      <c r="G15" s="82">
        <v>2</v>
      </c>
      <c r="H15" s="84">
        <v>0</v>
      </c>
      <c r="I15" s="84">
        <v>0</v>
      </c>
      <c r="J15" s="82">
        <v>1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2">
        <v>1</v>
      </c>
      <c r="Q15" s="82">
        <v>1</v>
      </c>
      <c r="R15" s="82">
        <v>2</v>
      </c>
      <c r="S15" s="84">
        <v>0</v>
      </c>
      <c r="T15" s="84">
        <v>0</v>
      </c>
      <c r="U15" s="84">
        <v>0</v>
      </c>
      <c r="V15" s="84">
        <v>0</v>
      </c>
      <c r="W15" s="82">
        <v>5</v>
      </c>
      <c r="X15" s="82">
        <v>5</v>
      </c>
      <c r="Y15" s="82">
        <v>1</v>
      </c>
      <c r="Z15" s="112">
        <v>1</v>
      </c>
    </row>
    <row r="16" spans="1:34" s="2" customFormat="1" ht="12.6" customHeight="1">
      <c r="A16" s="42" t="s">
        <v>80</v>
      </c>
      <c r="B16" s="82">
        <v>6</v>
      </c>
      <c r="C16" s="84">
        <v>0</v>
      </c>
      <c r="D16" s="84">
        <v>0</v>
      </c>
      <c r="E16" s="82">
        <v>4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2">
        <v>1</v>
      </c>
      <c r="V16" s="84">
        <v>0</v>
      </c>
      <c r="W16" s="84">
        <v>0</v>
      </c>
      <c r="X16" s="112">
        <v>1</v>
      </c>
      <c r="Y16" s="84">
        <v>0</v>
      </c>
      <c r="Z16" s="84">
        <v>0</v>
      </c>
    </row>
    <row r="17" spans="1:26" s="2" customFormat="1" ht="12.6" customHeight="1">
      <c r="A17" s="42" t="s">
        <v>81</v>
      </c>
      <c r="B17" s="82">
        <v>92</v>
      </c>
      <c r="C17" s="112">
        <v>1</v>
      </c>
      <c r="D17" s="82">
        <v>24</v>
      </c>
      <c r="E17" s="82">
        <v>1</v>
      </c>
      <c r="F17" s="84">
        <v>0</v>
      </c>
      <c r="G17" s="82">
        <v>4</v>
      </c>
      <c r="H17" s="112">
        <v>4</v>
      </c>
      <c r="I17" s="82">
        <v>8</v>
      </c>
      <c r="J17" s="82">
        <v>4</v>
      </c>
      <c r="K17" s="84">
        <v>0</v>
      </c>
      <c r="L17" s="84">
        <v>0</v>
      </c>
      <c r="M17" s="84">
        <v>0</v>
      </c>
      <c r="N17" s="84">
        <v>0</v>
      </c>
      <c r="O17" s="82">
        <v>1</v>
      </c>
      <c r="P17" s="82">
        <v>3</v>
      </c>
      <c r="Q17" s="82">
        <v>2</v>
      </c>
      <c r="R17" s="82">
        <v>4</v>
      </c>
      <c r="S17" s="82">
        <v>1</v>
      </c>
      <c r="T17" s="82">
        <v>2</v>
      </c>
      <c r="U17" s="82">
        <v>9</v>
      </c>
      <c r="V17" s="112">
        <v>3</v>
      </c>
      <c r="W17" s="82">
        <v>2</v>
      </c>
      <c r="X17" s="82">
        <v>10</v>
      </c>
      <c r="Y17" s="82">
        <v>3</v>
      </c>
      <c r="Z17" s="82">
        <v>6</v>
      </c>
    </row>
    <row r="18" spans="1:26" s="2" customFormat="1" ht="12.6" customHeight="1">
      <c r="A18" s="42" t="s">
        <v>82</v>
      </c>
      <c r="B18" s="82">
        <v>51</v>
      </c>
      <c r="C18" s="84">
        <v>0</v>
      </c>
      <c r="D18" s="82">
        <v>8</v>
      </c>
      <c r="E18" s="84">
        <v>0</v>
      </c>
      <c r="F18" s="84">
        <v>0</v>
      </c>
      <c r="G18" s="82">
        <v>9</v>
      </c>
      <c r="H18" s="112">
        <v>1</v>
      </c>
      <c r="I18" s="82">
        <v>3</v>
      </c>
      <c r="J18" s="82">
        <v>4</v>
      </c>
      <c r="K18" s="112">
        <v>1</v>
      </c>
      <c r="L18" s="84">
        <v>0</v>
      </c>
      <c r="M18" s="84">
        <v>0</v>
      </c>
      <c r="N18" s="84">
        <v>0</v>
      </c>
      <c r="O18" s="84">
        <v>0</v>
      </c>
      <c r="P18" s="112">
        <v>2</v>
      </c>
      <c r="Q18" s="82">
        <v>1</v>
      </c>
      <c r="R18" s="82">
        <v>6</v>
      </c>
      <c r="S18" s="82">
        <v>3</v>
      </c>
      <c r="T18" s="112">
        <v>1</v>
      </c>
      <c r="U18" s="82">
        <v>1</v>
      </c>
      <c r="V18" s="82">
        <v>2</v>
      </c>
      <c r="W18" s="82">
        <v>1</v>
      </c>
      <c r="X18" s="82">
        <v>5</v>
      </c>
      <c r="Y18" s="82">
        <v>1</v>
      </c>
      <c r="Z18" s="82">
        <v>2</v>
      </c>
    </row>
    <row r="19" spans="1:26" s="2" customFormat="1" ht="12.6" customHeight="1">
      <c r="A19" s="42" t="s">
        <v>83</v>
      </c>
      <c r="B19" s="82">
        <v>3</v>
      </c>
      <c r="C19" s="84">
        <v>0</v>
      </c>
      <c r="D19" s="84">
        <v>0</v>
      </c>
      <c r="E19" s="84">
        <v>0</v>
      </c>
      <c r="F19" s="84">
        <v>0</v>
      </c>
      <c r="G19" s="112">
        <v>1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4">
        <v>0</v>
      </c>
      <c r="Q19" s="84">
        <v>0</v>
      </c>
      <c r="R19" s="112">
        <v>1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112">
        <v>1</v>
      </c>
      <c r="Z19" s="84">
        <v>0</v>
      </c>
    </row>
    <row r="20" spans="1:26" s="2" customFormat="1" ht="27.75" customHeight="1">
      <c r="A20" s="26" t="s">
        <v>100</v>
      </c>
      <c r="B20" s="82">
        <v>145</v>
      </c>
      <c r="C20" s="84">
        <v>0</v>
      </c>
      <c r="D20" s="82">
        <v>9</v>
      </c>
      <c r="E20" s="112">
        <v>1</v>
      </c>
      <c r="F20" s="112">
        <v>2</v>
      </c>
      <c r="G20" s="82">
        <v>6</v>
      </c>
      <c r="H20" s="84">
        <v>0</v>
      </c>
      <c r="I20" s="82">
        <v>9</v>
      </c>
      <c r="J20" s="82">
        <v>7</v>
      </c>
      <c r="K20" s="82">
        <v>1</v>
      </c>
      <c r="L20" s="82">
        <v>8</v>
      </c>
      <c r="M20" s="84">
        <v>0</v>
      </c>
      <c r="N20" s="84">
        <v>0</v>
      </c>
      <c r="O20" s="82">
        <v>2</v>
      </c>
      <c r="P20" s="82">
        <v>5</v>
      </c>
      <c r="Q20" s="82">
        <v>9</v>
      </c>
      <c r="R20" s="82">
        <v>19</v>
      </c>
      <c r="S20" s="82">
        <v>10</v>
      </c>
      <c r="T20" s="82">
        <v>20</v>
      </c>
      <c r="U20" s="82">
        <v>3</v>
      </c>
      <c r="V20" s="82">
        <v>4</v>
      </c>
      <c r="W20" s="82">
        <v>8</v>
      </c>
      <c r="X20" s="82">
        <v>13</v>
      </c>
      <c r="Y20" s="82">
        <v>7</v>
      </c>
      <c r="Z20" s="82">
        <v>2</v>
      </c>
    </row>
    <row r="21" spans="1:26" s="2" customFormat="1" ht="12.6" customHeight="1">
      <c r="A21" s="42" t="s">
        <v>84</v>
      </c>
      <c r="B21" s="82">
        <v>111</v>
      </c>
      <c r="C21" s="112">
        <v>1</v>
      </c>
      <c r="D21" s="82">
        <v>3</v>
      </c>
      <c r="E21" s="84">
        <v>0</v>
      </c>
      <c r="F21" s="84">
        <v>0</v>
      </c>
      <c r="G21" s="82">
        <v>10</v>
      </c>
      <c r="H21" s="82">
        <v>5</v>
      </c>
      <c r="I21" s="82">
        <v>7</v>
      </c>
      <c r="J21" s="82">
        <v>7</v>
      </c>
      <c r="K21" s="82">
        <v>1</v>
      </c>
      <c r="L21" s="84">
        <v>0</v>
      </c>
      <c r="M21" s="84">
        <v>0</v>
      </c>
      <c r="N21" s="84">
        <v>0</v>
      </c>
      <c r="O21" s="84">
        <v>0</v>
      </c>
      <c r="P21" s="82">
        <v>1</v>
      </c>
      <c r="Q21" s="82">
        <v>10</v>
      </c>
      <c r="R21" s="82">
        <v>4</v>
      </c>
      <c r="S21" s="82">
        <v>3</v>
      </c>
      <c r="T21" s="82">
        <v>13</v>
      </c>
      <c r="U21" s="82">
        <v>8</v>
      </c>
      <c r="V21" s="82">
        <v>7</v>
      </c>
      <c r="W21" s="82">
        <v>7</v>
      </c>
      <c r="X21" s="82">
        <v>11</v>
      </c>
      <c r="Y21" s="82">
        <v>5</v>
      </c>
      <c r="Z21" s="82">
        <v>8</v>
      </c>
    </row>
    <row r="22" spans="1:26" s="2" customFormat="1" ht="12.6" customHeight="1">
      <c r="A22" s="42" t="s">
        <v>85</v>
      </c>
      <c r="B22" s="82">
        <v>130</v>
      </c>
      <c r="C22" s="84">
        <v>0</v>
      </c>
      <c r="D22" s="82">
        <v>8</v>
      </c>
      <c r="E22" s="84">
        <v>0</v>
      </c>
      <c r="F22" s="84">
        <v>0</v>
      </c>
      <c r="G22" s="82">
        <v>7</v>
      </c>
      <c r="H22" s="112">
        <v>1</v>
      </c>
      <c r="I22" s="82">
        <v>1</v>
      </c>
      <c r="J22" s="82">
        <v>5</v>
      </c>
      <c r="K22" s="82">
        <v>1</v>
      </c>
      <c r="L22" s="82">
        <v>2</v>
      </c>
      <c r="M22" s="84">
        <v>0</v>
      </c>
      <c r="N22" s="84">
        <v>0</v>
      </c>
      <c r="O22" s="82">
        <v>1</v>
      </c>
      <c r="P22" s="82">
        <v>1</v>
      </c>
      <c r="Q22" s="82">
        <v>10</v>
      </c>
      <c r="R22" s="82">
        <v>46</v>
      </c>
      <c r="S22" s="82">
        <v>8</v>
      </c>
      <c r="T22" s="82">
        <v>9</v>
      </c>
      <c r="U22" s="82">
        <v>1</v>
      </c>
      <c r="V22" s="82">
        <v>7</v>
      </c>
      <c r="W22" s="82">
        <v>10</v>
      </c>
      <c r="X22" s="82">
        <v>9</v>
      </c>
      <c r="Y22" s="82">
        <v>1</v>
      </c>
      <c r="Z22" s="82">
        <v>2</v>
      </c>
    </row>
    <row r="23" spans="1:26" s="2" customFormat="1" ht="12.6" customHeight="1">
      <c r="A23" s="42" t="s">
        <v>86</v>
      </c>
      <c r="B23" s="82">
        <v>100</v>
      </c>
      <c r="C23" s="84">
        <v>0</v>
      </c>
      <c r="D23" s="82">
        <v>10</v>
      </c>
      <c r="E23" s="84">
        <v>0</v>
      </c>
      <c r="F23" s="84">
        <v>0</v>
      </c>
      <c r="G23" s="82">
        <v>26</v>
      </c>
      <c r="H23" s="82">
        <v>1</v>
      </c>
      <c r="I23" s="82">
        <v>3</v>
      </c>
      <c r="J23" s="82">
        <v>2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2">
        <v>6</v>
      </c>
      <c r="Q23" s="82">
        <v>12</v>
      </c>
      <c r="R23" s="82">
        <v>8</v>
      </c>
      <c r="S23" s="82">
        <v>1</v>
      </c>
      <c r="T23" s="82">
        <v>1</v>
      </c>
      <c r="U23" s="82">
        <v>1</v>
      </c>
      <c r="V23" s="82">
        <v>1</v>
      </c>
      <c r="W23" s="82">
        <v>4</v>
      </c>
      <c r="X23" s="82">
        <v>20</v>
      </c>
      <c r="Y23" s="82">
        <v>1</v>
      </c>
      <c r="Z23" s="82">
        <v>3</v>
      </c>
    </row>
    <row r="24" spans="1:26" s="2" customFormat="1" ht="15" customHeight="1">
      <c r="A24" s="42" t="s">
        <v>87</v>
      </c>
      <c r="B24" s="82">
        <v>229</v>
      </c>
      <c r="C24" s="112">
        <v>2</v>
      </c>
      <c r="D24" s="82">
        <v>29</v>
      </c>
      <c r="E24" s="82">
        <v>1</v>
      </c>
      <c r="F24" s="84">
        <v>0</v>
      </c>
      <c r="G24" s="82">
        <v>32</v>
      </c>
      <c r="H24" s="82">
        <v>3</v>
      </c>
      <c r="I24" s="82">
        <v>24</v>
      </c>
      <c r="J24" s="82">
        <v>11</v>
      </c>
      <c r="K24" s="112">
        <v>3</v>
      </c>
      <c r="L24" s="82">
        <v>2</v>
      </c>
      <c r="M24" s="84">
        <v>0</v>
      </c>
      <c r="N24" s="84">
        <v>0</v>
      </c>
      <c r="O24" s="112">
        <v>2</v>
      </c>
      <c r="P24" s="82">
        <v>14</v>
      </c>
      <c r="Q24" s="82">
        <v>12</v>
      </c>
      <c r="R24" s="82">
        <v>14</v>
      </c>
      <c r="S24" s="82">
        <v>8</v>
      </c>
      <c r="T24" s="82">
        <v>1</v>
      </c>
      <c r="U24" s="82">
        <v>10</v>
      </c>
      <c r="V24" s="82">
        <v>4</v>
      </c>
      <c r="W24" s="82">
        <v>6</v>
      </c>
      <c r="X24" s="82">
        <v>21</v>
      </c>
      <c r="Y24" s="82">
        <v>19</v>
      </c>
      <c r="Z24" s="82">
        <v>11</v>
      </c>
    </row>
    <row r="25" spans="1:26" s="2" customFormat="1" ht="12.6" customHeight="1">
      <c r="A25" s="42" t="s">
        <v>88</v>
      </c>
      <c r="B25" s="82">
        <v>162</v>
      </c>
      <c r="C25" s="112">
        <v>1</v>
      </c>
      <c r="D25" s="82">
        <v>8</v>
      </c>
      <c r="E25" s="112">
        <v>1</v>
      </c>
      <c r="F25" s="84">
        <v>0</v>
      </c>
      <c r="G25" s="82">
        <v>10</v>
      </c>
      <c r="H25" s="84">
        <v>0</v>
      </c>
      <c r="I25" s="82">
        <v>9</v>
      </c>
      <c r="J25" s="82">
        <v>12</v>
      </c>
      <c r="K25" s="113">
        <v>1</v>
      </c>
      <c r="L25" s="112">
        <v>1</v>
      </c>
      <c r="M25" s="84">
        <v>0</v>
      </c>
      <c r="N25" s="84">
        <v>0</v>
      </c>
      <c r="O25" s="82">
        <v>1</v>
      </c>
      <c r="P25" s="82">
        <v>6</v>
      </c>
      <c r="Q25" s="82">
        <v>5</v>
      </c>
      <c r="R25" s="82">
        <v>9</v>
      </c>
      <c r="S25" s="82">
        <v>11</v>
      </c>
      <c r="T25" s="82">
        <v>3</v>
      </c>
      <c r="U25" s="82">
        <v>31</v>
      </c>
      <c r="V25" s="82">
        <v>3</v>
      </c>
      <c r="W25" s="82">
        <v>6</v>
      </c>
      <c r="X25" s="82">
        <v>17</v>
      </c>
      <c r="Y25" s="82">
        <v>24</v>
      </c>
      <c r="Z25" s="82">
        <v>3</v>
      </c>
    </row>
    <row r="26" spans="1:26" s="2" customFormat="1" ht="12.6" customHeight="1">
      <c r="A26" s="42" t="s">
        <v>89</v>
      </c>
      <c r="B26" s="82">
        <v>255</v>
      </c>
      <c r="C26" s="84">
        <v>0</v>
      </c>
      <c r="D26" s="82">
        <v>17</v>
      </c>
      <c r="E26" s="82">
        <v>3</v>
      </c>
      <c r="F26" s="82">
        <v>2</v>
      </c>
      <c r="G26" s="82">
        <v>30</v>
      </c>
      <c r="H26" s="82">
        <v>14</v>
      </c>
      <c r="I26" s="82">
        <v>7</v>
      </c>
      <c r="J26" s="82">
        <v>8</v>
      </c>
      <c r="K26" s="84">
        <v>0</v>
      </c>
      <c r="L26" s="84">
        <v>0</v>
      </c>
      <c r="M26" s="112">
        <v>1</v>
      </c>
      <c r="N26" s="84">
        <v>0</v>
      </c>
      <c r="O26" s="82">
        <v>1</v>
      </c>
      <c r="P26" s="82">
        <v>8</v>
      </c>
      <c r="Q26" s="82">
        <v>9</v>
      </c>
      <c r="R26" s="82">
        <v>17</v>
      </c>
      <c r="S26" s="82">
        <v>18</v>
      </c>
      <c r="T26" s="82">
        <v>4</v>
      </c>
      <c r="U26" s="82">
        <v>60</v>
      </c>
      <c r="V26" s="82">
        <v>1</v>
      </c>
      <c r="W26" s="82">
        <v>16</v>
      </c>
      <c r="X26" s="82">
        <v>24</v>
      </c>
      <c r="Y26" s="82">
        <v>8</v>
      </c>
      <c r="Z26" s="82">
        <v>7</v>
      </c>
    </row>
    <row r="27" spans="1:26" s="2" customFormat="1" ht="12.6" customHeight="1">
      <c r="A27" s="42" t="s">
        <v>90</v>
      </c>
      <c r="B27" s="82">
        <v>616</v>
      </c>
      <c r="C27" s="82">
        <v>2</v>
      </c>
      <c r="D27" s="82">
        <v>34</v>
      </c>
      <c r="E27" s="82">
        <v>5</v>
      </c>
      <c r="F27" s="82">
        <v>1</v>
      </c>
      <c r="G27" s="82">
        <v>127</v>
      </c>
      <c r="H27" s="82">
        <v>13</v>
      </c>
      <c r="I27" s="82">
        <v>21</v>
      </c>
      <c r="J27" s="82">
        <v>20</v>
      </c>
      <c r="K27" s="82">
        <v>4</v>
      </c>
      <c r="L27" s="82">
        <v>1</v>
      </c>
      <c r="M27" s="82">
        <v>1</v>
      </c>
      <c r="N27" s="84">
        <v>0</v>
      </c>
      <c r="O27" s="82">
        <v>2</v>
      </c>
      <c r="P27" s="82">
        <v>33</v>
      </c>
      <c r="Q27" s="82">
        <v>30</v>
      </c>
      <c r="R27" s="82">
        <v>41</v>
      </c>
      <c r="S27" s="82">
        <v>23</v>
      </c>
      <c r="T27" s="82">
        <v>14</v>
      </c>
      <c r="U27" s="82">
        <v>108</v>
      </c>
      <c r="V27" s="82">
        <v>10</v>
      </c>
      <c r="W27" s="82">
        <v>20</v>
      </c>
      <c r="X27" s="82">
        <v>76</v>
      </c>
      <c r="Y27" s="82">
        <v>20</v>
      </c>
      <c r="Z27" s="82">
        <v>10</v>
      </c>
    </row>
    <row r="28" spans="1:26" s="2" customFormat="1" ht="12.6" customHeight="1">
      <c r="A28" s="42" t="s">
        <v>91</v>
      </c>
      <c r="B28" s="82">
        <v>982</v>
      </c>
      <c r="C28" s="82">
        <v>3</v>
      </c>
      <c r="D28" s="82">
        <v>31</v>
      </c>
      <c r="E28" s="84">
        <v>0</v>
      </c>
      <c r="F28" s="84">
        <v>0</v>
      </c>
      <c r="G28" s="82">
        <v>58</v>
      </c>
      <c r="H28" s="84">
        <v>0</v>
      </c>
      <c r="I28" s="82">
        <v>16</v>
      </c>
      <c r="J28" s="82">
        <v>53</v>
      </c>
      <c r="K28" s="82">
        <v>4</v>
      </c>
      <c r="L28" s="82">
        <v>10</v>
      </c>
      <c r="M28" s="82">
        <v>8</v>
      </c>
      <c r="N28" s="84">
        <v>0</v>
      </c>
      <c r="O28" s="82">
        <v>7</v>
      </c>
      <c r="P28" s="82">
        <v>41</v>
      </c>
      <c r="Q28" s="82">
        <v>53</v>
      </c>
      <c r="R28" s="82">
        <v>84</v>
      </c>
      <c r="S28" s="82">
        <v>97</v>
      </c>
      <c r="T28" s="82">
        <v>58</v>
      </c>
      <c r="U28" s="82">
        <v>53</v>
      </c>
      <c r="V28" s="82">
        <v>15</v>
      </c>
      <c r="W28" s="82">
        <v>73</v>
      </c>
      <c r="X28" s="82">
        <v>197</v>
      </c>
      <c r="Y28" s="82">
        <v>79</v>
      </c>
      <c r="Z28" s="82">
        <v>42</v>
      </c>
    </row>
    <row r="29" spans="1:26" s="2" customFormat="1" ht="12.6" customHeight="1">
      <c r="A29" s="42" t="s">
        <v>92</v>
      </c>
      <c r="B29" s="82">
        <v>320</v>
      </c>
      <c r="C29" s="112">
        <v>2</v>
      </c>
      <c r="D29" s="82">
        <v>8</v>
      </c>
      <c r="E29" s="82">
        <v>1</v>
      </c>
      <c r="F29" s="84">
        <v>0</v>
      </c>
      <c r="G29" s="82">
        <v>13</v>
      </c>
      <c r="H29" s="82">
        <v>2</v>
      </c>
      <c r="I29" s="82">
        <v>16</v>
      </c>
      <c r="J29" s="82">
        <v>20</v>
      </c>
      <c r="K29" s="82">
        <v>1</v>
      </c>
      <c r="L29" s="84">
        <v>0</v>
      </c>
      <c r="M29" s="84">
        <v>0</v>
      </c>
      <c r="N29" s="84">
        <v>0</v>
      </c>
      <c r="O29" s="82">
        <v>2</v>
      </c>
      <c r="P29" s="82">
        <v>18</v>
      </c>
      <c r="Q29" s="82">
        <v>18</v>
      </c>
      <c r="R29" s="82">
        <v>24</v>
      </c>
      <c r="S29" s="82">
        <v>24</v>
      </c>
      <c r="T29" s="82">
        <v>5</v>
      </c>
      <c r="U29" s="82">
        <v>16</v>
      </c>
      <c r="V29" s="82">
        <v>9</v>
      </c>
      <c r="W29" s="82">
        <v>22</v>
      </c>
      <c r="X29" s="82">
        <v>57</v>
      </c>
      <c r="Y29" s="82">
        <v>30</v>
      </c>
      <c r="Z29" s="82">
        <v>32</v>
      </c>
    </row>
    <row r="30" spans="1:26" s="2" customFormat="1" ht="12.6" customHeight="1">
      <c r="A30" s="42" t="s">
        <v>93</v>
      </c>
      <c r="B30" s="82">
        <v>228</v>
      </c>
      <c r="C30" s="82">
        <v>1</v>
      </c>
      <c r="D30" s="82">
        <v>9</v>
      </c>
      <c r="E30" s="112">
        <v>1</v>
      </c>
      <c r="F30" s="112">
        <v>2</v>
      </c>
      <c r="G30" s="82">
        <v>23</v>
      </c>
      <c r="H30" s="82">
        <v>4</v>
      </c>
      <c r="I30" s="82">
        <v>7</v>
      </c>
      <c r="J30" s="82">
        <v>15</v>
      </c>
      <c r="K30" s="84">
        <v>0</v>
      </c>
      <c r="L30" s="112">
        <v>1</v>
      </c>
      <c r="M30" s="82">
        <v>1</v>
      </c>
      <c r="N30" s="84">
        <v>0</v>
      </c>
      <c r="O30" s="82">
        <v>4</v>
      </c>
      <c r="P30" s="82">
        <v>11</v>
      </c>
      <c r="Q30" s="82">
        <v>14</v>
      </c>
      <c r="R30" s="82">
        <v>19</v>
      </c>
      <c r="S30" s="82">
        <v>15</v>
      </c>
      <c r="T30" s="82">
        <v>8</v>
      </c>
      <c r="U30" s="82">
        <v>41</v>
      </c>
      <c r="V30" s="82">
        <v>1</v>
      </c>
      <c r="W30" s="82">
        <v>11</v>
      </c>
      <c r="X30" s="82">
        <v>21</v>
      </c>
      <c r="Y30" s="82">
        <v>12</v>
      </c>
      <c r="Z30" s="82">
        <v>7</v>
      </c>
    </row>
    <row r="31" spans="1:26" s="2" customFormat="1" ht="12.6" customHeight="1">
      <c r="A31" s="42" t="s">
        <v>94</v>
      </c>
      <c r="B31" s="82">
        <v>330</v>
      </c>
      <c r="C31" s="112">
        <v>1</v>
      </c>
      <c r="D31" s="82">
        <v>9</v>
      </c>
      <c r="E31" s="82">
        <v>1</v>
      </c>
      <c r="F31" s="82">
        <v>1</v>
      </c>
      <c r="G31" s="82">
        <v>54</v>
      </c>
      <c r="H31" s="82">
        <v>9</v>
      </c>
      <c r="I31" s="82">
        <v>4</v>
      </c>
      <c r="J31" s="82">
        <v>22</v>
      </c>
      <c r="K31" s="82">
        <v>1</v>
      </c>
      <c r="L31" s="84">
        <v>0</v>
      </c>
      <c r="M31" s="84">
        <v>0</v>
      </c>
      <c r="N31" s="84">
        <v>0</v>
      </c>
      <c r="O31" s="82">
        <v>5</v>
      </c>
      <c r="P31" s="82">
        <v>22</v>
      </c>
      <c r="Q31" s="82">
        <v>27</v>
      </c>
      <c r="R31" s="82">
        <v>18</v>
      </c>
      <c r="S31" s="82">
        <v>23</v>
      </c>
      <c r="T31" s="82">
        <v>4</v>
      </c>
      <c r="U31" s="82">
        <v>54</v>
      </c>
      <c r="V31" s="82">
        <v>10</v>
      </c>
      <c r="W31" s="82">
        <v>15</v>
      </c>
      <c r="X31" s="82">
        <v>29</v>
      </c>
      <c r="Y31" s="82">
        <v>12</v>
      </c>
      <c r="Z31" s="82">
        <v>9</v>
      </c>
    </row>
    <row r="32" spans="1:26" s="2" customFormat="1" ht="12.6" customHeight="1">
      <c r="A32" s="42" t="s">
        <v>95</v>
      </c>
      <c r="B32" s="82">
        <v>134</v>
      </c>
      <c r="C32" s="84">
        <v>0</v>
      </c>
      <c r="D32" s="82">
        <v>3</v>
      </c>
      <c r="E32" s="82">
        <v>1</v>
      </c>
      <c r="F32" s="84">
        <v>0</v>
      </c>
      <c r="G32" s="82">
        <v>35</v>
      </c>
      <c r="H32" s="82">
        <v>4</v>
      </c>
      <c r="I32" s="82">
        <v>12</v>
      </c>
      <c r="J32" s="82">
        <v>6</v>
      </c>
      <c r="K32" s="84">
        <v>0</v>
      </c>
      <c r="L32" s="82">
        <v>2</v>
      </c>
      <c r="M32" s="84">
        <v>0</v>
      </c>
      <c r="N32" s="84">
        <v>0</v>
      </c>
      <c r="O32" s="84">
        <v>0</v>
      </c>
      <c r="P32" s="82">
        <v>9</v>
      </c>
      <c r="Q32" s="82">
        <v>8</v>
      </c>
      <c r="R32" s="82">
        <v>4</v>
      </c>
      <c r="S32" s="82">
        <v>7</v>
      </c>
      <c r="T32" s="82">
        <v>1</v>
      </c>
      <c r="U32" s="82">
        <v>13</v>
      </c>
      <c r="V32" s="82">
        <v>3</v>
      </c>
      <c r="W32" s="82">
        <v>5</v>
      </c>
      <c r="X32" s="82">
        <v>14</v>
      </c>
      <c r="Y32" s="82">
        <v>4</v>
      </c>
      <c r="Z32" s="82">
        <v>3</v>
      </c>
    </row>
    <row r="33" spans="1:26" s="2" customFormat="1" ht="12.6" customHeight="1">
      <c r="A33" s="42" t="s">
        <v>99</v>
      </c>
      <c r="B33" s="82">
        <v>181</v>
      </c>
      <c r="C33" s="84">
        <v>0</v>
      </c>
      <c r="D33" s="82">
        <v>4</v>
      </c>
      <c r="E33" s="82">
        <v>1</v>
      </c>
      <c r="F33" s="84">
        <v>0</v>
      </c>
      <c r="G33" s="82">
        <v>33</v>
      </c>
      <c r="H33" s="82">
        <v>1</v>
      </c>
      <c r="I33" s="82">
        <v>6</v>
      </c>
      <c r="J33" s="82">
        <v>17</v>
      </c>
      <c r="K33" s="84">
        <v>0</v>
      </c>
      <c r="L33" s="112">
        <v>2</v>
      </c>
      <c r="M33" s="84">
        <v>0</v>
      </c>
      <c r="N33" s="84">
        <v>0</v>
      </c>
      <c r="O33" s="82">
        <v>1</v>
      </c>
      <c r="P33" s="82">
        <v>8</v>
      </c>
      <c r="Q33" s="82">
        <v>20</v>
      </c>
      <c r="R33" s="82">
        <v>17</v>
      </c>
      <c r="S33" s="82">
        <v>13</v>
      </c>
      <c r="T33" s="82">
        <v>2</v>
      </c>
      <c r="U33" s="82">
        <v>22</v>
      </c>
      <c r="V33" s="82">
        <v>2</v>
      </c>
      <c r="W33" s="82">
        <v>10</v>
      </c>
      <c r="X33" s="82">
        <v>16</v>
      </c>
      <c r="Y33" s="82">
        <v>3</v>
      </c>
      <c r="Z33" s="82">
        <v>3</v>
      </c>
    </row>
    <row r="34" spans="1:26" s="2" customFormat="1" ht="12.6" customHeight="1">
      <c r="A34" s="42" t="s">
        <v>98</v>
      </c>
      <c r="B34" s="82">
        <v>28</v>
      </c>
      <c r="C34" s="84">
        <v>0</v>
      </c>
      <c r="D34" s="82">
        <v>1</v>
      </c>
      <c r="E34" s="82">
        <v>7</v>
      </c>
      <c r="F34" s="84">
        <v>0</v>
      </c>
      <c r="G34" s="82">
        <v>1</v>
      </c>
      <c r="H34" s="84">
        <v>0</v>
      </c>
      <c r="I34" s="82">
        <v>3</v>
      </c>
      <c r="J34" s="82">
        <v>1</v>
      </c>
      <c r="K34" s="84">
        <v>0</v>
      </c>
      <c r="L34" s="84">
        <v>0</v>
      </c>
      <c r="M34" s="84">
        <v>0</v>
      </c>
      <c r="N34" s="84">
        <v>0</v>
      </c>
      <c r="O34" s="112">
        <v>1</v>
      </c>
      <c r="P34" s="84">
        <v>0</v>
      </c>
      <c r="Q34" s="82">
        <v>1</v>
      </c>
      <c r="R34" s="84">
        <v>0</v>
      </c>
      <c r="S34" s="82">
        <v>1</v>
      </c>
      <c r="T34" s="84">
        <v>0</v>
      </c>
      <c r="U34" s="82">
        <v>5</v>
      </c>
      <c r="V34" s="82">
        <v>1</v>
      </c>
      <c r="W34" s="82">
        <v>2</v>
      </c>
      <c r="X34" s="82">
        <v>3</v>
      </c>
      <c r="Y34" s="84">
        <v>0</v>
      </c>
      <c r="Z34" s="112">
        <v>1</v>
      </c>
    </row>
    <row r="35" spans="1:26" s="2" customFormat="1" ht="12.6" customHeight="1">
      <c r="A35" s="42" t="s">
        <v>96</v>
      </c>
      <c r="B35" s="82">
        <v>182</v>
      </c>
      <c r="C35" s="84">
        <v>0</v>
      </c>
      <c r="D35" s="82">
        <v>18</v>
      </c>
      <c r="E35" s="82">
        <v>8</v>
      </c>
      <c r="F35" s="84">
        <v>0</v>
      </c>
      <c r="G35" s="82">
        <v>31</v>
      </c>
      <c r="H35" s="84">
        <v>0</v>
      </c>
      <c r="I35" s="82">
        <v>8</v>
      </c>
      <c r="J35" s="82">
        <v>5</v>
      </c>
      <c r="K35" s="112">
        <v>1</v>
      </c>
      <c r="L35" s="84">
        <v>0</v>
      </c>
      <c r="M35" s="112">
        <v>1</v>
      </c>
      <c r="N35" s="84">
        <v>0</v>
      </c>
      <c r="O35" s="84">
        <v>0</v>
      </c>
      <c r="P35" s="82">
        <v>4</v>
      </c>
      <c r="Q35" s="82">
        <v>10</v>
      </c>
      <c r="R35" s="82">
        <v>24</v>
      </c>
      <c r="S35" s="82">
        <v>9</v>
      </c>
      <c r="T35" s="82">
        <v>1</v>
      </c>
      <c r="U35" s="82">
        <v>5</v>
      </c>
      <c r="V35" s="82">
        <v>6</v>
      </c>
      <c r="W35" s="82">
        <v>5</v>
      </c>
      <c r="X35" s="82">
        <v>37</v>
      </c>
      <c r="Y35" s="82">
        <v>5</v>
      </c>
      <c r="Z35" s="82">
        <v>4</v>
      </c>
    </row>
    <row r="36" spans="1:26" s="14" customFormat="1" ht="12.6" customHeight="1">
      <c r="A36" s="42" t="s">
        <v>97</v>
      </c>
      <c r="B36" s="82">
        <v>17</v>
      </c>
      <c r="C36" s="84">
        <v>0</v>
      </c>
      <c r="D36" s="112">
        <v>2</v>
      </c>
      <c r="E36" s="112">
        <v>1</v>
      </c>
      <c r="F36" s="84">
        <v>0</v>
      </c>
      <c r="G36" s="82">
        <v>1</v>
      </c>
      <c r="H36" s="84">
        <v>0</v>
      </c>
      <c r="I36" s="112">
        <v>2</v>
      </c>
      <c r="J36" s="84">
        <v>0</v>
      </c>
      <c r="K36" s="112">
        <v>0</v>
      </c>
      <c r="L36" s="84">
        <v>0</v>
      </c>
      <c r="M36" s="84">
        <v>0</v>
      </c>
      <c r="N36" s="84">
        <v>0</v>
      </c>
      <c r="O36" s="84">
        <v>0</v>
      </c>
      <c r="P36" s="112">
        <v>1</v>
      </c>
      <c r="Q36" s="82">
        <v>1</v>
      </c>
      <c r="R36" s="112">
        <v>3</v>
      </c>
      <c r="S36" s="82">
        <v>2</v>
      </c>
      <c r="T36" s="84">
        <v>0</v>
      </c>
      <c r="U36" s="84">
        <v>0</v>
      </c>
      <c r="V36" s="82">
        <v>1</v>
      </c>
      <c r="W36" s="82">
        <v>1</v>
      </c>
      <c r="X36" s="82">
        <v>1</v>
      </c>
      <c r="Y36" s="112">
        <v>1</v>
      </c>
      <c r="Z36" s="84">
        <v>0</v>
      </c>
    </row>
    <row r="37" spans="1:26" s="2" customFormat="1" ht="12" customHeight="1">
      <c r="A37" s="46" t="s">
        <v>53</v>
      </c>
      <c r="B37" s="82">
        <v>36</v>
      </c>
      <c r="C37" s="84">
        <v>0</v>
      </c>
      <c r="D37" s="112">
        <v>1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2">
        <v>8</v>
      </c>
      <c r="K37" s="84">
        <v>0</v>
      </c>
      <c r="L37" s="84">
        <v>0</v>
      </c>
      <c r="M37" s="84">
        <v>0</v>
      </c>
      <c r="N37" s="84">
        <v>0</v>
      </c>
      <c r="O37" s="82">
        <v>9</v>
      </c>
      <c r="P37" s="84">
        <v>0</v>
      </c>
      <c r="Q37" s="84">
        <v>0</v>
      </c>
      <c r="R37" s="84">
        <v>0</v>
      </c>
      <c r="S37" s="82">
        <v>8</v>
      </c>
      <c r="T37" s="84">
        <v>0</v>
      </c>
      <c r="U37" s="84">
        <v>0</v>
      </c>
      <c r="V37" s="112">
        <v>1</v>
      </c>
      <c r="W37" s="82">
        <v>4</v>
      </c>
      <c r="X37" s="82">
        <v>3</v>
      </c>
      <c r="Y37" s="82">
        <v>2</v>
      </c>
      <c r="Z37" s="84">
        <v>0</v>
      </c>
    </row>
    <row r="38" spans="1:26" s="2" customFormat="1" ht="12" customHeight="1">
      <c r="A38" s="46" t="s">
        <v>54</v>
      </c>
      <c r="B38" s="82">
        <v>276</v>
      </c>
      <c r="C38" s="84">
        <v>0</v>
      </c>
      <c r="D38" s="112">
        <v>4</v>
      </c>
      <c r="E38" s="84">
        <v>0</v>
      </c>
      <c r="F38" s="84">
        <v>0</v>
      </c>
      <c r="G38" s="82">
        <v>4</v>
      </c>
      <c r="H38" s="84">
        <v>0</v>
      </c>
      <c r="I38" s="82">
        <v>19</v>
      </c>
      <c r="J38" s="82">
        <v>47</v>
      </c>
      <c r="K38" s="84">
        <v>0</v>
      </c>
      <c r="L38" s="84">
        <v>0</v>
      </c>
      <c r="M38" s="112">
        <v>2</v>
      </c>
      <c r="N38" s="84">
        <v>0</v>
      </c>
      <c r="O38" s="82">
        <v>1</v>
      </c>
      <c r="P38" s="82">
        <v>2</v>
      </c>
      <c r="Q38" s="82">
        <v>9</v>
      </c>
      <c r="R38" s="82">
        <v>6</v>
      </c>
      <c r="S38" s="82">
        <v>8</v>
      </c>
      <c r="T38" s="82">
        <v>4</v>
      </c>
      <c r="U38" s="82">
        <v>25</v>
      </c>
      <c r="V38" s="82">
        <v>1</v>
      </c>
      <c r="W38" s="82">
        <v>42</v>
      </c>
      <c r="X38" s="82">
        <v>66</v>
      </c>
      <c r="Y38" s="82">
        <v>22</v>
      </c>
      <c r="Z38" s="82">
        <v>14</v>
      </c>
    </row>
    <row r="39" spans="1:26" s="2" customFormat="1" ht="12" customHeight="1">
      <c r="A39" s="46" t="s">
        <v>55</v>
      </c>
      <c r="B39" s="82">
        <v>365</v>
      </c>
      <c r="C39" s="112">
        <v>2</v>
      </c>
      <c r="D39" s="82">
        <v>3</v>
      </c>
      <c r="E39" s="82">
        <v>12</v>
      </c>
      <c r="F39" s="82">
        <v>10</v>
      </c>
      <c r="G39" s="82">
        <v>7</v>
      </c>
      <c r="H39" s="82">
        <v>22</v>
      </c>
      <c r="I39" s="82">
        <v>18</v>
      </c>
      <c r="J39" s="82">
        <v>51</v>
      </c>
      <c r="K39" s="112">
        <v>2</v>
      </c>
      <c r="L39" s="82">
        <v>1</v>
      </c>
      <c r="M39" s="112">
        <v>3</v>
      </c>
      <c r="N39" s="84">
        <v>0</v>
      </c>
      <c r="O39" s="82">
        <v>6</v>
      </c>
      <c r="P39" s="82">
        <v>13</v>
      </c>
      <c r="Q39" s="82">
        <v>21</v>
      </c>
      <c r="R39" s="82">
        <v>10</v>
      </c>
      <c r="S39" s="82">
        <v>52</v>
      </c>
      <c r="T39" s="82">
        <v>3</v>
      </c>
      <c r="U39" s="82">
        <v>41</v>
      </c>
      <c r="V39" s="82">
        <v>7</v>
      </c>
      <c r="W39" s="82">
        <v>17</v>
      </c>
      <c r="X39" s="82">
        <v>30</v>
      </c>
      <c r="Y39" s="82">
        <v>23</v>
      </c>
      <c r="Z39" s="82">
        <v>11</v>
      </c>
    </row>
    <row r="40" spans="1:26" s="2" customFormat="1" ht="12" customHeight="1">
      <c r="A40" s="46" t="s">
        <v>56</v>
      </c>
      <c r="B40" s="106">
        <v>1551</v>
      </c>
      <c r="C40" s="82">
        <v>1</v>
      </c>
      <c r="D40" s="82">
        <v>10</v>
      </c>
      <c r="E40" s="82">
        <v>12</v>
      </c>
      <c r="F40" s="84">
        <v>0</v>
      </c>
      <c r="G40" s="82">
        <v>35</v>
      </c>
      <c r="H40" s="82">
        <v>4</v>
      </c>
      <c r="I40" s="82">
        <v>35</v>
      </c>
      <c r="J40" s="82">
        <v>229</v>
      </c>
      <c r="K40" s="82">
        <v>11</v>
      </c>
      <c r="L40" s="82">
        <v>1</v>
      </c>
      <c r="M40" s="112">
        <v>1</v>
      </c>
      <c r="N40" s="82">
        <v>2</v>
      </c>
      <c r="O40" s="82">
        <v>8</v>
      </c>
      <c r="P40" s="82">
        <v>68</v>
      </c>
      <c r="Q40" s="82">
        <v>145</v>
      </c>
      <c r="R40" s="82">
        <v>94</v>
      </c>
      <c r="S40" s="82">
        <v>65</v>
      </c>
      <c r="T40" s="82">
        <v>8</v>
      </c>
      <c r="U40" s="82">
        <v>42</v>
      </c>
      <c r="V40" s="82">
        <v>75</v>
      </c>
      <c r="W40" s="82">
        <v>78</v>
      </c>
      <c r="X40" s="82">
        <v>420</v>
      </c>
      <c r="Y40" s="82">
        <v>108</v>
      </c>
      <c r="Z40" s="82">
        <v>99</v>
      </c>
    </row>
    <row r="41" spans="1:26" s="2" customFormat="1" ht="12" customHeight="1">
      <c r="A41" s="46" t="s">
        <v>57</v>
      </c>
      <c r="B41" s="106">
        <v>1724</v>
      </c>
      <c r="C41" s="82">
        <v>1</v>
      </c>
      <c r="D41" s="82">
        <v>12</v>
      </c>
      <c r="E41" s="82">
        <v>1</v>
      </c>
      <c r="F41" s="84">
        <v>0</v>
      </c>
      <c r="G41" s="82">
        <v>4</v>
      </c>
      <c r="H41" s="82">
        <v>16</v>
      </c>
      <c r="I41" s="82">
        <v>94</v>
      </c>
      <c r="J41" s="82">
        <v>433</v>
      </c>
      <c r="K41" s="82">
        <v>2</v>
      </c>
      <c r="L41" s="112">
        <v>2</v>
      </c>
      <c r="M41" s="84">
        <v>0</v>
      </c>
      <c r="N41" s="84">
        <v>0</v>
      </c>
      <c r="O41" s="82">
        <v>1</v>
      </c>
      <c r="P41" s="82">
        <v>24</v>
      </c>
      <c r="Q41" s="82">
        <v>44</v>
      </c>
      <c r="R41" s="82">
        <v>70</v>
      </c>
      <c r="S41" s="82">
        <v>106</v>
      </c>
      <c r="T41" s="82">
        <v>4</v>
      </c>
      <c r="U41" s="82">
        <v>33</v>
      </c>
      <c r="V41" s="82">
        <v>81</v>
      </c>
      <c r="W41" s="82">
        <v>169</v>
      </c>
      <c r="X41" s="82">
        <v>398</v>
      </c>
      <c r="Y41" s="82">
        <v>136</v>
      </c>
      <c r="Z41" s="82">
        <v>93</v>
      </c>
    </row>
    <row r="42" spans="1:26" s="2" customFormat="1" ht="12" customHeight="1">
      <c r="A42" s="46" t="s">
        <v>34</v>
      </c>
      <c r="B42" s="106">
        <v>1774</v>
      </c>
      <c r="C42" s="82">
        <v>1</v>
      </c>
      <c r="D42" s="82">
        <v>2</v>
      </c>
      <c r="E42" s="82">
        <v>2</v>
      </c>
      <c r="F42" s="84">
        <v>0</v>
      </c>
      <c r="G42" s="82">
        <v>8</v>
      </c>
      <c r="H42" s="82">
        <v>1</v>
      </c>
      <c r="I42" s="112">
        <v>4</v>
      </c>
      <c r="J42" s="82">
        <v>111</v>
      </c>
      <c r="K42" s="82">
        <v>21</v>
      </c>
      <c r="L42" s="112">
        <v>1</v>
      </c>
      <c r="M42" s="84">
        <v>0</v>
      </c>
      <c r="N42" s="82">
        <v>11</v>
      </c>
      <c r="O42" s="82">
        <v>6</v>
      </c>
      <c r="P42" s="82">
        <v>82</v>
      </c>
      <c r="Q42" s="82">
        <v>94</v>
      </c>
      <c r="R42" s="82">
        <v>72</v>
      </c>
      <c r="S42" s="82">
        <v>33</v>
      </c>
      <c r="T42" s="82">
        <v>28</v>
      </c>
      <c r="U42" s="82">
        <v>26</v>
      </c>
      <c r="V42" s="82">
        <v>13</v>
      </c>
      <c r="W42" s="82">
        <v>284</v>
      </c>
      <c r="X42" s="82">
        <v>759</v>
      </c>
      <c r="Y42" s="82">
        <v>139</v>
      </c>
      <c r="Z42" s="82">
        <v>76</v>
      </c>
    </row>
    <row r="43" spans="1:26" s="2" customFormat="1" ht="12" customHeight="1">
      <c r="A43" s="46" t="s">
        <v>276</v>
      </c>
      <c r="B43" s="82">
        <v>147</v>
      </c>
      <c r="C43" s="84">
        <v>0</v>
      </c>
      <c r="D43" s="84">
        <v>0</v>
      </c>
      <c r="E43" s="82">
        <v>1</v>
      </c>
      <c r="F43" s="84">
        <v>0</v>
      </c>
      <c r="G43" s="84">
        <v>0</v>
      </c>
      <c r="H43" s="84">
        <v>0</v>
      </c>
      <c r="I43" s="112">
        <v>1</v>
      </c>
      <c r="J43" s="82">
        <v>29</v>
      </c>
      <c r="K43" s="84">
        <v>0</v>
      </c>
      <c r="L43" s="84">
        <v>0</v>
      </c>
      <c r="M43" s="84">
        <v>0</v>
      </c>
      <c r="N43" s="84">
        <v>0</v>
      </c>
      <c r="O43" s="82">
        <v>2</v>
      </c>
      <c r="P43" s="84">
        <v>0</v>
      </c>
      <c r="Q43" s="82">
        <v>16</v>
      </c>
      <c r="R43" s="82">
        <v>1</v>
      </c>
      <c r="S43" s="82">
        <v>11</v>
      </c>
      <c r="T43" s="84">
        <v>0</v>
      </c>
      <c r="U43" s="82">
        <v>1</v>
      </c>
      <c r="V43" s="82">
        <v>3</v>
      </c>
      <c r="W43" s="82">
        <v>16</v>
      </c>
      <c r="X43" s="82">
        <v>41</v>
      </c>
      <c r="Y43" s="82">
        <v>18</v>
      </c>
      <c r="Z43" s="82">
        <v>7</v>
      </c>
    </row>
    <row r="44" spans="1:26" s="2" customFormat="1" ht="12" customHeight="1">
      <c r="A44" s="46" t="s">
        <v>35</v>
      </c>
      <c r="B44" s="82">
        <v>314</v>
      </c>
      <c r="C44" s="82">
        <v>2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112">
        <v>2</v>
      </c>
      <c r="J44" s="82">
        <v>106</v>
      </c>
      <c r="K44" s="112">
        <v>1</v>
      </c>
      <c r="L44" s="84">
        <v>0</v>
      </c>
      <c r="M44" s="84">
        <v>0</v>
      </c>
      <c r="N44" s="112">
        <v>1</v>
      </c>
      <c r="O44" s="84">
        <v>0</v>
      </c>
      <c r="P44" s="112">
        <v>1</v>
      </c>
      <c r="Q44" s="82">
        <v>3</v>
      </c>
      <c r="R44" s="82">
        <v>8</v>
      </c>
      <c r="S44" s="82">
        <v>33</v>
      </c>
      <c r="T44" s="84">
        <v>0</v>
      </c>
      <c r="U44" s="82">
        <v>5</v>
      </c>
      <c r="V44" s="112">
        <v>8</v>
      </c>
      <c r="W44" s="82">
        <v>31</v>
      </c>
      <c r="X44" s="82">
        <v>33</v>
      </c>
      <c r="Y44" s="82">
        <v>60</v>
      </c>
      <c r="Z44" s="82">
        <v>20</v>
      </c>
    </row>
    <row r="45" spans="1:26" s="2" customFormat="1" ht="12" customHeight="1">
      <c r="A45" s="46" t="s">
        <v>58</v>
      </c>
      <c r="B45" s="82">
        <v>135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2">
        <v>1</v>
      </c>
      <c r="I45" s="82">
        <v>1</v>
      </c>
      <c r="J45" s="82">
        <v>35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2">
        <v>1</v>
      </c>
      <c r="Q45" s="82">
        <v>3</v>
      </c>
      <c r="R45" s="82">
        <v>5</v>
      </c>
      <c r="S45" s="82">
        <v>6</v>
      </c>
      <c r="T45" s="84">
        <v>0</v>
      </c>
      <c r="U45" s="82">
        <v>5</v>
      </c>
      <c r="V45" s="84">
        <v>0</v>
      </c>
      <c r="W45" s="82">
        <v>2</v>
      </c>
      <c r="X45" s="82">
        <v>32</v>
      </c>
      <c r="Y45" s="82">
        <v>35</v>
      </c>
      <c r="Z45" s="82">
        <v>9</v>
      </c>
    </row>
    <row r="46" spans="1:26" s="2" customFormat="1" ht="12" customHeight="1">
      <c r="A46" s="46" t="s">
        <v>59</v>
      </c>
      <c r="B46" s="82">
        <v>204</v>
      </c>
      <c r="C46" s="84">
        <v>0</v>
      </c>
      <c r="D46" s="112">
        <v>2</v>
      </c>
      <c r="E46" s="112">
        <v>1</v>
      </c>
      <c r="F46" s="84">
        <v>0</v>
      </c>
      <c r="G46" s="82">
        <v>3</v>
      </c>
      <c r="H46" s="82">
        <v>1</v>
      </c>
      <c r="I46" s="82">
        <v>1</v>
      </c>
      <c r="J46" s="82">
        <v>40</v>
      </c>
      <c r="K46" s="82">
        <v>1</v>
      </c>
      <c r="L46" s="82">
        <v>1</v>
      </c>
      <c r="M46" s="84">
        <v>0</v>
      </c>
      <c r="N46" s="84">
        <v>0</v>
      </c>
      <c r="O46" s="82">
        <v>1</v>
      </c>
      <c r="P46" s="82">
        <v>6</v>
      </c>
      <c r="Q46" s="82">
        <v>5</v>
      </c>
      <c r="R46" s="82">
        <v>8</v>
      </c>
      <c r="S46" s="82">
        <v>12</v>
      </c>
      <c r="T46" s="82">
        <v>5</v>
      </c>
      <c r="U46" s="82">
        <v>5</v>
      </c>
      <c r="V46" s="112">
        <v>2</v>
      </c>
      <c r="W46" s="82">
        <v>14</v>
      </c>
      <c r="X46" s="82">
        <v>23</v>
      </c>
      <c r="Y46" s="82">
        <v>31</v>
      </c>
      <c r="Z46" s="82">
        <v>42</v>
      </c>
    </row>
    <row r="47" spans="1:26" s="2" customFormat="1" ht="12" customHeight="1">
      <c r="A47" s="46" t="s">
        <v>60</v>
      </c>
      <c r="B47" s="82">
        <v>530</v>
      </c>
      <c r="C47" s="112">
        <v>1</v>
      </c>
      <c r="D47" s="82">
        <v>3</v>
      </c>
      <c r="E47" s="84">
        <v>0</v>
      </c>
      <c r="F47" s="84">
        <v>0</v>
      </c>
      <c r="G47" s="82">
        <v>2</v>
      </c>
      <c r="H47" s="84">
        <v>0</v>
      </c>
      <c r="I47" s="82">
        <v>8</v>
      </c>
      <c r="J47" s="82">
        <v>108</v>
      </c>
      <c r="K47" s="82">
        <v>1</v>
      </c>
      <c r="L47" s="84">
        <v>0</v>
      </c>
      <c r="M47" s="84">
        <v>0</v>
      </c>
      <c r="N47" s="84">
        <v>0</v>
      </c>
      <c r="O47" s="82">
        <v>3</v>
      </c>
      <c r="P47" s="82">
        <v>12</v>
      </c>
      <c r="Q47" s="82">
        <v>23</v>
      </c>
      <c r="R47" s="82">
        <v>10</v>
      </c>
      <c r="S47" s="82">
        <v>61</v>
      </c>
      <c r="T47" s="82">
        <v>2</v>
      </c>
      <c r="U47" s="82">
        <v>18</v>
      </c>
      <c r="V47" s="82">
        <v>3</v>
      </c>
      <c r="W47" s="82">
        <v>57</v>
      </c>
      <c r="X47" s="82">
        <v>107</v>
      </c>
      <c r="Y47" s="82">
        <v>68</v>
      </c>
      <c r="Z47" s="82">
        <v>43</v>
      </c>
    </row>
    <row r="48" spans="1:26" s="2" customFormat="1" ht="12" customHeight="1">
      <c r="A48" s="46" t="s">
        <v>61</v>
      </c>
      <c r="B48" s="82">
        <v>390</v>
      </c>
      <c r="C48" s="84">
        <v>0</v>
      </c>
      <c r="D48" s="112">
        <v>1</v>
      </c>
      <c r="E48" s="82">
        <v>1</v>
      </c>
      <c r="F48" s="112">
        <v>1</v>
      </c>
      <c r="G48" s="84">
        <v>0</v>
      </c>
      <c r="H48" s="84">
        <v>0</v>
      </c>
      <c r="I48" s="82">
        <v>7</v>
      </c>
      <c r="J48" s="82">
        <v>101</v>
      </c>
      <c r="K48" s="84">
        <v>0</v>
      </c>
      <c r="L48" s="84">
        <v>0</v>
      </c>
      <c r="M48" s="112">
        <v>1</v>
      </c>
      <c r="N48" s="84">
        <v>0</v>
      </c>
      <c r="O48" s="84">
        <v>0</v>
      </c>
      <c r="P48" s="82">
        <v>1</v>
      </c>
      <c r="Q48" s="82">
        <v>3</v>
      </c>
      <c r="R48" s="82">
        <v>5</v>
      </c>
      <c r="S48" s="82">
        <v>3</v>
      </c>
      <c r="T48" s="82">
        <v>1</v>
      </c>
      <c r="U48" s="82">
        <v>15</v>
      </c>
      <c r="V48" s="112">
        <v>1</v>
      </c>
      <c r="W48" s="82">
        <v>38</v>
      </c>
      <c r="X48" s="82">
        <v>166</v>
      </c>
      <c r="Y48" s="82">
        <v>29</v>
      </c>
      <c r="Z48" s="82">
        <v>16</v>
      </c>
    </row>
    <row r="49" spans="1:26" s="2" customFormat="1" ht="12" customHeight="1">
      <c r="A49" s="46" t="s">
        <v>62</v>
      </c>
      <c r="B49" s="82">
        <v>138</v>
      </c>
      <c r="C49" s="112">
        <v>1</v>
      </c>
      <c r="D49" s="84">
        <v>0</v>
      </c>
      <c r="E49" s="82">
        <v>3</v>
      </c>
      <c r="F49" s="84">
        <v>0</v>
      </c>
      <c r="G49" s="82">
        <v>2</v>
      </c>
      <c r="H49" s="84">
        <v>0</v>
      </c>
      <c r="I49" s="84">
        <v>0</v>
      </c>
      <c r="J49" s="82">
        <v>17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2">
        <v>1</v>
      </c>
      <c r="Q49" s="82">
        <v>9</v>
      </c>
      <c r="R49" s="82">
        <v>9</v>
      </c>
      <c r="S49" s="82">
        <v>12</v>
      </c>
      <c r="T49" s="82">
        <v>1</v>
      </c>
      <c r="U49" s="82">
        <v>5</v>
      </c>
      <c r="V49" s="84">
        <v>0</v>
      </c>
      <c r="W49" s="82">
        <v>20</v>
      </c>
      <c r="X49" s="82">
        <v>24</v>
      </c>
      <c r="Y49" s="82">
        <v>22</v>
      </c>
      <c r="Z49" s="82">
        <v>12</v>
      </c>
    </row>
    <row r="50" spans="1:26" s="2" customFormat="1" ht="12" customHeight="1">
      <c r="A50" s="46" t="s">
        <v>63</v>
      </c>
      <c r="B50" s="82">
        <v>1055</v>
      </c>
      <c r="C50" s="84">
        <v>0</v>
      </c>
      <c r="D50" s="82">
        <v>1</v>
      </c>
      <c r="E50" s="84">
        <v>0</v>
      </c>
      <c r="F50" s="112">
        <v>1</v>
      </c>
      <c r="G50" s="84">
        <v>0</v>
      </c>
      <c r="H50" s="84">
        <v>0</v>
      </c>
      <c r="I50" s="112">
        <v>6</v>
      </c>
      <c r="J50" s="82">
        <v>129</v>
      </c>
      <c r="K50" s="82">
        <v>4</v>
      </c>
      <c r="L50" s="84">
        <v>0</v>
      </c>
      <c r="M50" s="84">
        <v>0</v>
      </c>
      <c r="N50" s="82">
        <v>3</v>
      </c>
      <c r="O50" s="82">
        <v>3</v>
      </c>
      <c r="P50" s="82">
        <v>5</v>
      </c>
      <c r="Q50" s="82">
        <v>35</v>
      </c>
      <c r="R50" s="82">
        <v>42</v>
      </c>
      <c r="S50" s="82">
        <v>29</v>
      </c>
      <c r="T50" s="82">
        <v>4</v>
      </c>
      <c r="U50" s="82">
        <v>22</v>
      </c>
      <c r="V50" s="82">
        <v>3</v>
      </c>
      <c r="W50" s="82">
        <v>92</v>
      </c>
      <c r="X50" s="82">
        <v>378</v>
      </c>
      <c r="Y50" s="82">
        <v>126</v>
      </c>
      <c r="Z50" s="82">
        <v>172</v>
      </c>
    </row>
    <row r="51" spans="1:26" s="2" customFormat="1" ht="12" customHeight="1">
      <c r="A51" s="46" t="s">
        <v>64</v>
      </c>
      <c r="B51" s="82">
        <v>187</v>
      </c>
      <c r="C51" s="84">
        <v>0</v>
      </c>
      <c r="D51" s="112">
        <v>1</v>
      </c>
      <c r="E51" s="112">
        <v>1</v>
      </c>
      <c r="F51" s="84">
        <v>0</v>
      </c>
      <c r="G51" s="84">
        <v>0</v>
      </c>
      <c r="H51" s="84">
        <v>0</v>
      </c>
      <c r="I51" s="82">
        <v>1</v>
      </c>
      <c r="J51" s="82">
        <v>7</v>
      </c>
      <c r="K51" s="82">
        <v>1</v>
      </c>
      <c r="L51" s="84">
        <v>0</v>
      </c>
      <c r="M51" s="84">
        <v>0</v>
      </c>
      <c r="N51" s="84">
        <v>0</v>
      </c>
      <c r="O51" s="112">
        <v>1</v>
      </c>
      <c r="P51" s="82">
        <v>4</v>
      </c>
      <c r="Q51" s="82">
        <v>5</v>
      </c>
      <c r="R51" s="82">
        <v>10</v>
      </c>
      <c r="S51" s="82">
        <v>7</v>
      </c>
      <c r="T51" s="82">
        <v>1</v>
      </c>
      <c r="U51" s="82">
        <v>5</v>
      </c>
      <c r="V51" s="82">
        <v>1</v>
      </c>
      <c r="W51" s="82">
        <v>10</v>
      </c>
      <c r="X51" s="82">
        <v>120</v>
      </c>
      <c r="Y51" s="82">
        <v>11</v>
      </c>
      <c r="Z51" s="82">
        <v>1</v>
      </c>
    </row>
    <row r="52" spans="1:26" s="2" customFormat="1" ht="15" customHeight="1" thickBot="1">
      <c r="A52" s="46" t="s">
        <v>65</v>
      </c>
      <c r="B52" s="82">
        <v>65</v>
      </c>
      <c r="C52" s="84">
        <v>0</v>
      </c>
      <c r="D52" s="82">
        <v>1</v>
      </c>
      <c r="E52" s="84">
        <v>0</v>
      </c>
      <c r="F52" s="112">
        <v>1</v>
      </c>
      <c r="G52" s="82">
        <v>1</v>
      </c>
      <c r="H52" s="82">
        <v>1</v>
      </c>
      <c r="I52" s="82">
        <v>2</v>
      </c>
      <c r="J52" s="82">
        <v>19</v>
      </c>
      <c r="K52" s="112">
        <v>2</v>
      </c>
      <c r="L52" s="84">
        <v>0</v>
      </c>
      <c r="M52" s="84">
        <v>0</v>
      </c>
      <c r="N52" s="84">
        <v>0</v>
      </c>
      <c r="O52" s="84">
        <v>0</v>
      </c>
      <c r="P52" s="82">
        <v>2</v>
      </c>
      <c r="Q52" s="82">
        <v>3</v>
      </c>
      <c r="R52" s="82">
        <v>5</v>
      </c>
      <c r="S52" s="82">
        <v>1</v>
      </c>
      <c r="T52" s="84">
        <v>0</v>
      </c>
      <c r="U52" s="82">
        <v>2</v>
      </c>
      <c r="V52" s="82">
        <v>5</v>
      </c>
      <c r="W52" s="82">
        <v>6</v>
      </c>
      <c r="X52" s="82">
        <v>7</v>
      </c>
      <c r="Y52" s="82">
        <v>4</v>
      </c>
      <c r="Z52" s="82">
        <v>3</v>
      </c>
    </row>
    <row r="53" spans="1:26" s="2" customFormat="1" ht="12.75" customHeight="1">
      <c r="A53" s="8" t="s">
        <v>298</v>
      </c>
      <c r="B53" s="8"/>
      <c r="C53" s="8"/>
      <c r="D53" s="22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s="2" customFormat="1" ht="11.25" customHeight="1">
      <c r="A54" s="23" t="s">
        <v>299</v>
      </c>
      <c r="B54" s="21"/>
      <c r="C54" s="21"/>
      <c r="D54" s="21"/>
    </row>
    <row r="55" spans="1:26" s="2" customFormat="1" ht="9.75" customHeight="1">
      <c r="A55" s="23"/>
      <c r="B55" s="21"/>
      <c r="C55" s="21"/>
      <c r="D55" s="21"/>
    </row>
    <row r="56" spans="1:26" s="2" customFormat="1" ht="9.75" customHeight="1">
      <c r="A56" s="23"/>
      <c r="B56" s="21"/>
      <c r="C56" s="21"/>
      <c r="D56" s="21"/>
    </row>
    <row r="57" spans="1:26" s="2" customFormat="1" ht="11.25" customHeight="1">
      <c r="A57" s="23"/>
      <c r="B57" s="21"/>
      <c r="C57" s="21"/>
      <c r="D57" s="21"/>
    </row>
    <row r="58" spans="1:26" s="21" customFormat="1" ht="12.75" customHeight="1">
      <c r="A58" s="160" t="s">
        <v>317</v>
      </c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 t="s">
        <v>318</v>
      </c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</row>
    <row r="59" spans="1:26">
      <c r="A59" s="2"/>
    </row>
  </sheetData>
  <mergeCells count="14">
    <mergeCell ref="A58:K58"/>
    <mergeCell ref="L58:Z58"/>
    <mergeCell ref="A3:A4"/>
    <mergeCell ref="B3:B4"/>
    <mergeCell ref="C3:G3"/>
    <mergeCell ref="H3:J3"/>
    <mergeCell ref="L3:R3"/>
    <mergeCell ref="A1:J1"/>
    <mergeCell ref="K1:Z1"/>
    <mergeCell ref="A2:K2"/>
    <mergeCell ref="T3:U3"/>
    <mergeCell ref="X3:Z3"/>
    <mergeCell ref="Y2:Z2"/>
    <mergeCell ref="L2:X2"/>
  </mergeCells>
  <phoneticPr fontId="6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0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F31"/>
  <sheetViews>
    <sheetView view="pageBreakPreview" topLeftCell="A13" zoomScale="96" zoomScaleNormal="96" zoomScaleSheetLayoutView="96" workbookViewId="0">
      <pane xSplit="1" topLeftCell="B1" activePane="topRight" state="frozen"/>
      <selection activeCell="B40" sqref="B40"/>
      <selection pane="topRight" activeCell="M32" sqref="M32"/>
    </sheetView>
  </sheetViews>
  <sheetFormatPr defaultRowHeight="16.5"/>
  <cols>
    <col min="1" max="1" width="22.875" style="11" customWidth="1"/>
    <col min="2" max="2" width="9.25" style="11" customWidth="1"/>
    <col min="3" max="3" width="7.875" style="11" customWidth="1"/>
    <col min="4" max="4" width="6.625" style="11" customWidth="1"/>
    <col min="5" max="5" width="6" style="11" customWidth="1"/>
    <col min="6" max="6" width="6.25" style="11" customWidth="1"/>
    <col min="7" max="7" width="5.875" style="11" customWidth="1"/>
    <col min="8" max="8" width="6.375" style="11" customWidth="1"/>
    <col min="9" max="9" width="6" style="11" customWidth="1"/>
    <col min="10" max="10" width="6.25" style="11" customWidth="1"/>
    <col min="11" max="12" width="5.875" style="11" customWidth="1"/>
    <col min="13" max="19" width="6.125" style="11" customWidth="1"/>
    <col min="20" max="20" width="7" style="11" customWidth="1"/>
    <col min="21" max="21" width="7.125" style="11" customWidth="1"/>
    <col min="22" max="23" width="6.5" style="11" customWidth="1"/>
    <col min="24" max="24" width="6.875" style="11" customWidth="1"/>
    <col min="25" max="25" width="6.5" style="11" customWidth="1"/>
    <col min="26" max="27" width="6.125" style="11" customWidth="1"/>
    <col min="28" max="16384" width="9" style="11"/>
  </cols>
  <sheetData>
    <row r="1" spans="1:32" s="1" customFormat="1" ht="45" customHeight="1">
      <c r="A1" s="192" t="s">
        <v>229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 t="s">
        <v>188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  <c r="Z1" s="194"/>
      <c r="AA1" s="194"/>
    </row>
    <row r="2" spans="1:32" s="6" customFormat="1" ht="13.5" customHeight="1" thickBot="1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96" t="s">
        <v>307</v>
      </c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71" t="s">
        <v>4</v>
      </c>
      <c r="AA2" s="171"/>
    </row>
    <row r="3" spans="1:32" s="15" customFormat="1" ht="24" customHeight="1">
      <c r="A3" s="174" t="s">
        <v>187</v>
      </c>
      <c r="B3" s="201" t="s">
        <v>224</v>
      </c>
      <c r="C3" s="203" t="s">
        <v>0</v>
      </c>
      <c r="D3" s="197" t="s">
        <v>109</v>
      </c>
      <c r="E3" s="197"/>
      <c r="F3" s="197"/>
      <c r="G3" s="197"/>
      <c r="H3" s="197"/>
      <c r="I3" s="200" t="s">
        <v>108</v>
      </c>
      <c r="J3" s="200"/>
      <c r="K3" s="200"/>
      <c r="L3" s="41" t="s">
        <v>191</v>
      </c>
      <c r="M3" s="198" t="s">
        <v>309</v>
      </c>
      <c r="N3" s="198"/>
      <c r="O3" s="198"/>
      <c r="P3" s="198"/>
      <c r="Q3" s="198"/>
      <c r="R3" s="198"/>
      <c r="S3" s="199"/>
      <c r="T3" s="40" t="s">
        <v>225</v>
      </c>
      <c r="U3" s="200" t="s">
        <v>226</v>
      </c>
      <c r="V3" s="200"/>
      <c r="W3" s="40" t="s">
        <v>227</v>
      </c>
      <c r="X3" s="40" t="s">
        <v>228</v>
      </c>
      <c r="Y3" s="164" t="s">
        <v>111</v>
      </c>
      <c r="Z3" s="165"/>
      <c r="AA3" s="166"/>
    </row>
    <row r="4" spans="1:32" s="9" customFormat="1" ht="62.25" customHeight="1" thickBot="1">
      <c r="A4" s="175"/>
      <c r="B4" s="202"/>
      <c r="C4" s="204"/>
      <c r="D4" s="125" t="s">
        <v>49</v>
      </c>
      <c r="E4" s="120" t="s">
        <v>160</v>
      </c>
      <c r="F4" s="120" t="s">
        <v>161</v>
      </c>
      <c r="G4" s="120" t="s">
        <v>162</v>
      </c>
      <c r="H4" s="120" t="s">
        <v>163</v>
      </c>
      <c r="I4" s="120" t="s">
        <v>164</v>
      </c>
      <c r="J4" s="120" t="s">
        <v>165</v>
      </c>
      <c r="K4" s="120" t="s">
        <v>166</v>
      </c>
      <c r="L4" s="121" t="s">
        <v>167</v>
      </c>
      <c r="M4" s="120" t="s">
        <v>168</v>
      </c>
      <c r="N4" s="122" t="s">
        <v>169</v>
      </c>
      <c r="O4" s="123" t="s">
        <v>170</v>
      </c>
      <c r="P4" s="122" t="s">
        <v>171</v>
      </c>
      <c r="Q4" s="122" t="s">
        <v>172</v>
      </c>
      <c r="R4" s="123" t="s">
        <v>173</v>
      </c>
      <c r="S4" s="122" t="s">
        <v>174</v>
      </c>
      <c r="T4" s="120" t="s">
        <v>251</v>
      </c>
      <c r="U4" s="120" t="s">
        <v>250</v>
      </c>
      <c r="V4" s="119" t="s">
        <v>175</v>
      </c>
      <c r="W4" s="120" t="s">
        <v>176</v>
      </c>
      <c r="X4" s="119" t="s">
        <v>177</v>
      </c>
      <c r="Y4" s="122" t="s">
        <v>178</v>
      </c>
      <c r="Z4" s="122" t="s">
        <v>179</v>
      </c>
      <c r="AA4" s="124" t="s">
        <v>180</v>
      </c>
    </row>
    <row r="5" spans="1:32" s="14" customFormat="1" ht="27" customHeight="1">
      <c r="A5" s="68" t="s">
        <v>114</v>
      </c>
      <c r="B5" s="90">
        <f>SUM(D5:AA5)</f>
        <v>100</v>
      </c>
      <c r="C5" s="90"/>
      <c r="D5" s="90">
        <f t="shared" ref="D5:AA5" si="0">D6/$C$6*100</f>
        <v>0.18273826258082654</v>
      </c>
      <c r="E5" s="90">
        <f t="shared" si="0"/>
        <v>2.3966825976946864</v>
      </c>
      <c r="F5" s="90">
        <f t="shared" si="0"/>
        <v>0.54118639302783245</v>
      </c>
      <c r="G5" s="90">
        <f t="shared" si="0"/>
        <v>0.16165307843688501</v>
      </c>
      <c r="H5" s="90">
        <f t="shared" si="0"/>
        <v>4.6668540905257236</v>
      </c>
      <c r="I5" s="90">
        <f t="shared" si="0"/>
        <v>0.81529378689907217</v>
      </c>
      <c r="J5" s="90">
        <f t="shared" si="0"/>
        <v>2.9730109642957547</v>
      </c>
      <c r="K5" s="90">
        <f t="shared" si="0"/>
        <v>12.13803767219567</v>
      </c>
      <c r="L5" s="90">
        <f t="shared" si="0"/>
        <v>0.52712960359853811</v>
      </c>
      <c r="M5" s="90">
        <f t="shared" si="0"/>
        <v>0.26707899915659261</v>
      </c>
      <c r="N5" s="90">
        <f t="shared" si="0"/>
        <v>0.1405678942929435</v>
      </c>
      <c r="O5" s="90">
        <f t="shared" si="0"/>
        <v>0.11948271014900196</v>
      </c>
      <c r="P5" s="90">
        <f t="shared" si="0"/>
        <v>0.50604441945459655</v>
      </c>
      <c r="Q5" s="90">
        <f t="shared" si="0"/>
        <v>3.2541467528816419</v>
      </c>
      <c r="R5" s="90">
        <f t="shared" si="0"/>
        <v>5.1799269046949679</v>
      </c>
      <c r="S5" s="90">
        <f t="shared" si="0"/>
        <v>5.8405960078718016</v>
      </c>
      <c r="T5" s="90">
        <f t="shared" si="0"/>
        <v>5.4118639302783249</v>
      </c>
      <c r="U5" s="90">
        <f t="shared" si="0"/>
        <v>1.5603036266516728</v>
      </c>
      <c r="V5" s="90">
        <f t="shared" si="0"/>
        <v>5.0955861681192021</v>
      </c>
      <c r="W5" s="90">
        <f t="shared" si="0"/>
        <v>2.2280011245431544</v>
      </c>
      <c r="X5" s="90">
        <f t="shared" si="0"/>
        <v>8.4692156311498454</v>
      </c>
      <c r="Y5" s="90">
        <f t="shared" si="0"/>
        <v>23.685690188360979</v>
      </c>
      <c r="Z5" s="90">
        <f t="shared" si="0"/>
        <v>7.9842563958391901</v>
      </c>
      <c r="AA5" s="90">
        <f t="shared" si="0"/>
        <v>5.854652797301096</v>
      </c>
    </row>
    <row r="6" spans="1:32" s="2" customFormat="1" ht="26.25" customHeight="1">
      <c r="A6" s="67" t="s">
        <v>221</v>
      </c>
      <c r="B6" s="91"/>
      <c r="C6" s="108">
        <v>14228</v>
      </c>
      <c r="D6" s="108">
        <v>26</v>
      </c>
      <c r="E6" s="92">
        <v>341</v>
      </c>
      <c r="F6" s="92">
        <v>77</v>
      </c>
      <c r="G6" s="92">
        <v>23</v>
      </c>
      <c r="H6" s="92">
        <v>664</v>
      </c>
      <c r="I6" s="82">
        <v>116</v>
      </c>
      <c r="J6" s="82">
        <v>423</v>
      </c>
      <c r="K6" s="108">
        <v>1727</v>
      </c>
      <c r="L6" s="82">
        <v>75</v>
      </c>
      <c r="M6" s="82">
        <v>38</v>
      </c>
      <c r="N6" s="82">
        <v>20</v>
      </c>
      <c r="O6" s="82">
        <v>17</v>
      </c>
      <c r="P6" s="82">
        <v>72</v>
      </c>
      <c r="Q6" s="82">
        <v>463</v>
      </c>
      <c r="R6" s="82">
        <v>737</v>
      </c>
      <c r="S6" s="82">
        <v>831</v>
      </c>
      <c r="T6" s="82">
        <v>770</v>
      </c>
      <c r="U6" s="82">
        <v>222</v>
      </c>
      <c r="V6" s="82">
        <v>725</v>
      </c>
      <c r="W6" s="82">
        <v>317</v>
      </c>
      <c r="X6" s="106">
        <v>1205</v>
      </c>
      <c r="Y6" s="106">
        <v>3370</v>
      </c>
      <c r="Z6" s="106">
        <v>1136</v>
      </c>
      <c r="AA6" s="82">
        <v>833</v>
      </c>
    </row>
    <row r="7" spans="1:32" s="2" customFormat="1" ht="20.100000000000001" customHeight="1">
      <c r="A7" s="43" t="s">
        <v>117</v>
      </c>
      <c r="B7" s="91">
        <f>C7/$C$6*100</f>
        <v>4.6598256958110769</v>
      </c>
      <c r="C7" s="92">
        <v>663</v>
      </c>
      <c r="D7" s="92">
        <v>1</v>
      </c>
      <c r="E7" s="92">
        <v>1</v>
      </c>
      <c r="F7" s="84">
        <v>0</v>
      </c>
      <c r="G7" s="84">
        <v>0</v>
      </c>
      <c r="H7" s="92">
        <v>5</v>
      </c>
      <c r="I7" s="82">
        <v>25</v>
      </c>
      <c r="J7" s="82">
        <v>37</v>
      </c>
      <c r="K7" s="82">
        <v>67</v>
      </c>
      <c r="L7" s="112">
        <v>2</v>
      </c>
      <c r="M7" s="112">
        <v>2</v>
      </c>
      <c r="N7" s="84">
        <v>0</v>
      </c>
      <c r="O7" s="84">
        <v>0</v>
      </c>
      <c r="P7" s="84">
        <v>0</v>
      </c>
      <c r="Q7" s="82">
        <v>1</v>
      </c>
      <c r="R7" s="82">
        <v>172</v>
      </c>
      <c r="S7" s="82">
        <v>27</v>
      </c>
      <c r="T7" s="82">
        <v>134</v>
      </c>
      <c r="U7" s="84">
        <v>0</v>
      </c>
      <c r="V7" s="82">
        <v>10</v>
      </c>
      <c r="W7" s="82">
        <v>5</v>
      </c>
      <c r="X7" s="82">
        <v>37</v>
      </c>
      <c r="Y7" s="82">
        <v>74</v>
      </c>
      <c r="Z7" s="82">
        <v>43</v>
      </c>
      <c r="AA7" s="82">
        <v>20</v>
      </c>
    </row>
    <row r="8" spans="1:32" s="2" customFormat="1" ht="20.100000000000001" customHeight="1">
      <c r="A8" s="43" t="s">
        <v>118</v>
      </c>
      <c r="B8" s="91">
        <f t="shared" ref="B8:B28" si="1">C8/$C$6*100</f>
        <v>25.379533314590947</v>
      </c>
      <c r="C8" s="108">
        <v>3611</v>
      </c>
      <c r="D8" s="92">
        <v>3</v>
      </c>
      <c r="E8" s="92">
        <v>6</v>
      </c>
      <c r="F8" s="92">
        <v>1</v>
      </c>
      <c r="G8" s="84">
        <v>0</v>
      </c>
      <c r="H8" s="92">
        <v>16</v>
      </c>
      <c r="I8" s="82">
        <v>6</v>
      </c>
      <c r="J8" s="82">
        <v>49</v>
      </c>
      <c r="K8" s="82">
        <v>241</v>
      </c>
      <c r="L8" s="82">
        <v>3</v>
      </c>
      <c r="M8" s="82">
        <v>2</v>
      </c>
      <c r="N8" s="84">
        <v>0</v>
      </c>
      <c r="O8" s="84">
        <v>0</v>
      </c>
      <c r="P8" s="82">
        <v>12</v>
      </c>
      <c r="Q8" s="82">
        <v>25</v>
      </c>
      <c r="R8" s="82">
        <v>115</v>
      </c>
      <c r="S8" s="82">
        <v>100</v>
      </c>
      <c r="T8" s="82">
        <v>473</v>
      </c>
      <c r="U8" s="82">
        <v>1</v>
      </c>
      <c r="V8" s="82">
        <v>74</v>
      </c>
      <c r="W8" s="82">
        <v>31</v>
      </c>
      <c r="X8" s="82">
        <v>707</v>
      </c>
      <c r="Y8" s="82">
        <v>763</v>
      </c>
      <c r="Z8" s="82">
        <v>715</v>
      </c>
      <c r="AA8" s="82">
        <v>268</v>
      </c>
    </row>
    <row r="9" spans="1:32" s="2" customFormat="1" ht="20.100000000000001" customHeight="1">
      <c r="A9" s="43" t="s">
        <v>119</v>
      </c>
      <c r="B9" s="91">
        <f t="shared" si="1"/>
        <v>3.6758504357604722</v>
      </c>
      <c r="C9" s="92">
        <v>523</v>
      </c>
      <c r="D9" s="112">
        <v>0</v>
      </c>
      <c r="E9" s="92">
        <v>5</v>
      </c>
      <c r="F9" s="112">
        <v>1</v>
      </c>
      <c r="G9" s="112">
        <v>1</v>
      </c>
      <c r="H9" s="92">
        <v>18</v>
      </c>
      <c r="I9" s="82">
        <v>5</v>
      </c>
      <c r="J9" s="82">
        <v>30</v>
      </c>
      <c r="K9" s="82">
        <v>168</v>
      </c>
      <c r="L9" s="112">
        <v>1</v>
      </c>
      <c r="M9" s="84">
        <v>0</v>
      </c>
      <c r="N9" s="84">
        <v>0</v>
      </c>
      <c r="O9" s="84">
        <v>0</v>
      </c>
      <c r="P9" s="82">
        <v>3</v>
      </c>
      <c r="Q9" s="82">
        <v>19</v>
      </c>
      <c r="R9" s="82">
        <v>18</v>
      </c>
      <c r="S9" s="82">
        <v>36</v>
      </c>
      <c r="T9" s="82">
        <v>36</v>
      </c>
      <c r="U9" s="84">
        <v>0</v>
      </c>
      <c r="V9" s="82">
        <v>18</v>
      </c>
      <c r="W9" s="82">
        <v>3</v>
      </c>
      <c r="X9" s="82">
        <v>5</v>
      </c>
      <c r="Y9" s="82">
        <v>130</v>
      </c>
      <c r="Z9" s="82">
        <v>5</v>
      </c>
      <c r="AA9" s="82">
        <v>21</v>
      </c>
      <c r="AD9" s="13"/>
      <c r="AE9" s="13"/>
      <c r="AF9" s="13"/>
    </row>
    <row r="10" spans="1:32" s="2" customFormat="1" ht="20.100000000000001" customHeight="1">
      <c r="A10" s="43" t="s">
        <v>120</v>
      </c>
      <c r="B10" s="91">
        <f t="shared" si="1"/>
        <v>3.1979195951644646</v>
      </c>
      <c r="C10" s="92">
        <v>455</v>
      </c>
      <c r="D10" s="112">
        <v>0</v>
      </c>
      <c r="E10" s="92">
        <v>10</v>
      </c>
      <c r="F10" s="112">
        <v>1</v>
      </c>
      <c r="G10" s="84">
        <v>0</v>
      </c>
      <c r="H10" s="92">
        <v>10</v>
      </c>
      <c r="I10" s="82">
        <v>10</v>
      </c>
      <c r="J10" s="82">
        <v>6</v>
      </c>
      <c r="K10" s="82">
        <v>3</v>
      </c>
      <c r="L10" s="82">
        <v>1</v>
      </c>
      <c r="M10" s="84">
        <v>0</v>
      </c>
      <c r="N10" s="84">
        <v>0</v>
      </c>
      <c r="O10" s="84">
        <v>0</v>
      </c>
      <c r="P10" s="82">
        <v>3</v>
      </c>
      <c r="Q10" s="82">
        <v>13</v>
      </c>
      <c r="R10" s="82">
        <v>39</v>
      </c>
      <c r="S10" s="82">
        <v>32</v>
      </c>
      <c r="T10" s="82">
        <v>17</v>
      </c>
      <c r="U10" s="82">
        <v>2</v>
      </c>
      <c r="V10" s="82">
        <v>90</v>
      </c>
      <c r="W10" s="82">
        <v>40</v>
      </c>
      <c r="X10" s="82">
        <v>18</v>
      </c>
      <c r="Y10" s="82">
        <v>140</v>
      </c>
      <c r="Z10" s="82">
        <v>1</v>
      </c>
      <c r="AA10" s="82">
        <v>19</v>
      </c>
      <c r="AD10" s="13"/>
      <c r="AE10" s="13"/>
      <c r="AF10" s="13"/>
    </row>
    <row r="11" spans="1:32" s="2" customFormat="1" ht="20.100000000000001" customHeight="1">
      <c r="A11" s="43" t="s">
        <v>132</v>
      </c>
      <c r="B11" s="91">
        <f t="shared" si="1"/>
        <v>2.3474838346921563</v>
      </c>
      <c r="C11" s="92">
        <v>334</v>
      </c>
      <c r="D11" s="112">
        <v>0</v>
      </c>
      <c r="E11" s="112">
        <v>2</v>
      </c>
      <c r="F11" s="84">
        <v>0</v>
      </c>
      <c r="G11" s="92">
        <v>1</v>
      </c>
      <c r="H11" s="92">
        <v>11</v>
      </c>
      <c r="I11" s="82">
        <v>8</v>
      </c>
      <c r="J11" s="82">
        <v>7</v>
      </c>
      <c r="K11" s="82">
        <v>5</v>
      </c>
      <c r="L11" s="82">
        <v>5</v>
      </c>
      <c r="M11" s="84">
        <v>0</v>
      </c>
      <c r="N11" s="84">
        <v>0</v>
      </c>
      <c r="O11" s="84">
        <v>0</v>
      </c>
      <c r="P11" s="82">
        <v>1</v>
      </c>
      <c r="Q11" s="82">
        <v>9</v>
      </c>
      <c r="R11" s="82">
        <v>29</v>
      </c>
      <c r="S11" s="82">
        <v>31</v>
      </c>
      <c r="T11" s="82">
        <v>17</v>
      </c>
      <c r="U11" s="82">
        <v>2</v>
      </c>
      <c r="V11" s="82">
        <v>42</v>
      </c>
      <c r="W11" s="82">
        <v>45</v>
      </c>
      <c r="X11" s="82">
        <v>4</v>
      </c>
      <c r="Y11" s="82">
        <v>97</v>
      </c>
      <c r="Z11" s="82">
        <v>2</v>
      </c>
      <c r="AA11" s="82">
        <v>16</v>
      </c>
      <c r="AD11" s="13"/>
      <c r="AE11" s="13"/>
      <c r="AF11" s="13"/>
    </row>
    <row r="12" spans="1:32" s="2" customFormat="1" ht="20.100000000000001" customHeight="1">
      <c r="A12" s="43" t="s">
        <v>121</v>
      </c>
      <c r="B12" s="91">
        <f t="shared" si="1"/>
        <v>6.3606972167556926</v>
      </c>
      <c r="C12" s="92">
        <v>905</v>
      </c>
      <c r="D12" s="92">
        <v>5</v>
      </c>
      <c r="E12" s="92">
        <v>8</v>
      </c>
      <c r="F12" s="84">
        <v>0</v>
      </c>
      <c r="G12" s="92">
        <v>4</v>
      </c>
      <c r="H12" s="92">
        <v>14</v>
      </c>
      <c r="I12" s="82">
        <v>14</v>
      </c>
      <c r="J12" s="82">
        <v>103</v>
      </c>
      <c r="K12" s="82">
        <v>396</v>
      </c>
      <c r="L12" s="82">
        <v>3</v>
      </c>
      <c r="M12" s="84">
        <v>0</v>
      </c>
      <c r="N12" s="84">
        <v>0</v>
      </c>
      <c r="O12" s="84">
        <v>0</v>
      </c>
      <c r="P12" s="82">
        <v>2</v>
      </c>
      <c r="Q12" s="82">
        <v>46</v>
      </c>
      <c r="R12" s="82">
        <v>43</v>
      </c>
      <c r="S12" s="82">
        <v>38</v>
      </c>
      <c r="T12" s="82">
        <v>9</v>
      </c>
      <c r="U12" s="84">
        <v>0</v>
      </c>
      <c r="V12" s="82">
        <v>36</v>
      </c>
      <c r="W12" s="82">
        <v>13</v>
      </c>
      <c r="X12" s="82">
        <v>2</v>
      </c>
      <c r="Y12" s="82">
        <v>132</v>
      </c>
      <c r="Z12" s="82">
        <v>7</v>
      </c>
      <c r="AA12" s="82">
        <v>30</v>
      </c>
      <c r="AD12" s="13"/>
      <c r="AE12" s="13"/>
      <c r="AF12" s="13"/>
    </row>
    <row r="13" spans="1:32" s="2" customFormat="1" ht="20.100000000000001" customHeight="1">
      <c r="A13" s="43" t="s">
        <v>133</v>
      </c>
      <c r="B13" s="91">
        <f t="shared" si="1"/>
        <v>10.563677256114703</v>
      </c>
      <c r="C13" s="108">
        <v>1503</v>
      </c>
      <c r="D13" s="92">
        <v>11</v>
      </c>
      <c r="E13" s="92">
        <v>266</v>
      </c>
      <c r="F13" s="92">
        <v>5</v>
      </c>
      <c r="G13" s="92">
        <v>11</v>
      </c>
      <c r="H13" s="92">
        <v>347</v>
      </c>
      <c r="I13" s="82">
        <v>34</v>
      </c>
      <c r="J13" s="82">
        <v>113</v>
      </c>
      <c r="K13" s="82">
        <v>40</v>
      </c>
      <c r="L13" s="82">
        <v>5</v>
      </c>
      <c r="M13" s="82">
        <v>3</v>
      </c>
      <c r="N13" s="82">
        <v>2</v>
      </c>
      <c r="O13" s="84">
        <v>0</v>
      </c>
      <c r="P13" s="82">
        <v>4</v>
      </c>
      <c r="Q13" s="82">
        <v>39</v>
      </c>
      <c r="R13" s="82">
        <v>53</v>
      </c>
      <c r="S13" s="82">
        <v>207</v>
      </c>
      <c r="T13" s="82">
        <v>16</v>
      </c>
      <c r="U13" s="84">
        <v>0</v>
      </c>
      <c r="V13" s="82">
        <v>62</v>
      </c>
      <c r="W13" s="82">
        <v>22</v>
      </c>
      <c r="X13" s="82">
        <v>3</v>
      </c>
      <c r="Y13" s="82">
        <v>219</v>
      </c>
      <c r="Z13" s="82">
        <v>5</v>
      </c>
      <c r="AA13" s="82">
        <v>36</v>
      </c>
      <c r="AD13" s="13"/>
      <c r="AE13" s="13"/>
      <c r="AF13" s="13"/>
    </row>
    <row r="14" spans="1:32" s="2" customFormat="1" ht="20.100000000000001" customHeight="1">
      <c r="A14" s="43" t="s">
        <v>134</v>
      </c>
      <c r="B14" s="91">
        <f t="shared" si="1"/>
        <v>14.007590666291819</v>
      </c>
      <c r="C14" s="108">
        <v>1993</v>
      </c>
      <c r="D14" s="92">
        <v>4</v>
      </c>
      <c r="E14" s="92">
        <v>33</v>
      </c>
      <c r="F14" s="92">
        <v>68</v>
      </c>
      <c r="G14" s="92">
        <v>1</v>
      </c>
      <c r="H14" s="92">
        <v>168</v>
      </c>
      <c r="I14" s="82">
        <v>7</v>
      </c>
      <c r="J14" s="82">
        <v>22</v>
      </c>
      <c r="K14" s="82">
        <v>23</v>
      </c>
      <c r="L14" s="82">
        <v>2</v>
      </c>
      <c r="M14" s="82">
        <v>1</v>
      </c>
      <c r="N14" s="112">
        <v>1</v>
      </c>
      <c r="O14" s="82">
        <v>1</v>
      </c>
      <c r="P14" s="82">
        <v>8</v>
      </c>
      <c r="Q14" s="82">
        <v>242</v>
      </c>
      <c r="R14" s="82">
        <v>190</v>
      </c>
      <c r="S14" s="82">
        <v>166</v>
      </c>
      <c r="T14" s="82">
        <v>21</v>
      </c>
      <c r="U14" s="82">
        <v>2</v>
      </c>
      <c r="V14" s="82">
        <v>245</v>
      </c>
      <c r="W14" s="82">
        <v>19</v>
      </c>
      <c r="X14" s="82">
        <v>41</v>
      </c>
      <c r="Y14" s="82">
        <v>641</v>
      </c>
      <c r="Z14" s="82">
        <v>23</v>
      </c>
      <c r="AA14" s="82">
        <v>64</v>
      </c>
      <c r="AD14" s="13"/>
      <c r="AE14" s="13"/>
      <c r="AF14" s="13"/>
    </row>
    <row r="15" spans="1:32" s="2" customFormat="1" ht="20.100000000000001" customHeight="1">
      <c r="A15" s="43" t="s">
        <v>122</v>
      </c>
      <c r="B15" s="91">
        <f t="shared" si="1"/>
        <v>0.56929997188642112</v>
      </c>
      <c r="C15" s="92">
        <v>81</v>
      </c>
      <c r="D15" s="112">
        <v>0</v>
      </c>
      <c r="E15" s="112">
        <v>1</v>
      </c>
      <c r="F15" s="84">
        <v>0</v>
      </c>
      <c r="G15" s="84">
        <v>0</v>
      </c>
      <c r="H15" s="84">
        <v>0</v>
      </c>
      <c r="I15" s="84">
        <v>0</v>
      </c>
      <c r="J15" s="82">
        <v>3</v>
      </c>
      <c r="K15" s="82">
        <v>1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2">
        <v>8</v>
      </c>
      <c r="S15" s="112">
        <v>6</v>
      </c>
      <c r="T15" s="82">
        <v>16</v>
      </c>
      <c r="U15" s="84">
        <v>0</v>
      </c>
      <c r="V15" s="82">
        <v>4</v>
      </c>
      <c r="W15" s="82">
        <v>3</v>
      </c>
      <c r="X15" s="82">
        <v>14</v>
      </c>
      <c r="Y15" s="82">
        <v>15</v>
      </c>
      <c r="Z15" s="82">
        <v>4</v>
      </c>
      <c r="AA15" s="82">
        <v>6</v>
      </c>
      <c r="AD15" s="13"/>
      <c r="AE15" s="13"/>
      <c r="AF15" s="13"/>
    </row>
    <row r="16" spans="1:32" s="2" customFormat="1" ht="20.100000000000001" customHeight="1">
      <c r="A16" s="43" t="s">
        <v>123</v>
      </c>
      <c r="B16" s="91">
        <f t="shared" si="1"/>
        <v>2.1085184143941522E-2</v>
      </c>
      <c r="C16" s="112">
        <v>3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112">
        <v>2</v>
      </c>
      <c r="Y16" s="84">
        <v>0</v>
      </c>
      <c r="Z16" s="84">
        <v>0</v>
      </c>
      <c r="AA16" s="112">
        <v>1</v>
      </c>
    </row>
    <row r="17" spans="1:27" s="2" customFormat="1" ht="20.100000000000001" customHeight="1">
      <c r="A17" s="43" t="s">
        <v>115</v>
      </c>
      <c r="B17" s="91">
        <f t="shared" si="1"/>
        <v>5.2220972729828503</v>
      </c>
      <c r="C17" s="92">
        <v>743</v>
      </c>
      <c r="D17" s="112">
        <v>0</v>
      </c>
      <c r="E17" s="92">
        <v>1</v>
      </c>
      <c r="F17" s="84">
        <v>0</v>
      </c>
      <c r="G17" s="112">
        <v>2</v>
      </c>
      <c r="H17" s="92">
        <v>8</v>
      </c>
      <c r="I17" s="84">
        <v>0</v>
      </c>
      <c r="J17" s="82">
        <v>4</v>
      </c>
      <c r="K17" s="82">
        <v>6</v>
      </c>
      <c r="L17" s="82">
        <v>46</v>
      </c>
      <c r="M17" s="82">
        <v>2</v>
      </c>
      <c r="N17" s="82">
        <v>5</v>
      </c>
      <c r="O17" s="82">
        <v>16</v>
      </c>
      <c r="P17" s="82">
        <v>10</v>
      </c>
      <c r="Q17" s="82">
        <v>3</v>
      </c>
      <c r="R17" s="82">
        <v>5</v>
      </c>
      <c r="S17" s="82">
        <v>65</v>
      </c>
      <c r="T17" s="112">
        <v>1</v>
      </c>
      <c r="U17" s="82">
        <v>23</v>
      </c>
      <c r="V17" s="82">
        <v>32</v>
      </c>
      <c r="W17" s="82">
        <v>1</v>
      </c>
      <c r="X17" s="82">
        <v>224</v>
      </c>
      <c r="Y17" s="82">
        <v>257</v>
      </c>
      <c r="Z17" s="82">
        <v>6</v>
      </c>
      <c r="AA17" s="82">
        <v>26</v>
      </c>
    </row>
    <row r="18" spans="1:27" s="2" customFormat="1" ht="20.100000000000001" customHeight="1">
      <c r="A18" s="43" t="s">
        <v>116</v>
      </c>
      <c r="B18" s="91">
        <f t="shared" si="1"/>
        <v>1.5462468372223785</v>
      </c>
      <c r="C18" s="92">
        <v>220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2">
        <v>1</v>
      </c>
      <c r="K18" s="84">
        <v>0</v>
      </c>
      <c r="L18" s="112">
        <v>1</v>
      </c>
      <c r="M18" s="82">
        <v>22</v>
      </c>
      <c r="N18" s="84">
        <v>0</v>
      </c>
      <c r="O18" s="84">
        <v>0</v>
      </c>
      <c r="P18" s="84">
        <v>0</v>
      </c>
      <c r="Q18" s="84">
        <v>0</v>
      </c>
      <c r="R18" s="82">
        <v>1</v>
      </c>
      <c r="S18" s="82">
        <v>4</v>
      </c>
      <c r="T18" s="84">
        <v>0</v>
      </c>
      <c r="U18" s="82">
        <v>150</v>
      </c>
      <c r="V18" s="82">
        <v>5</v>
      </c>
      <c r="W18" s="84">
        <v>0</v>
      </c>
      <c r="X18" s="82">
        <v>1</v>
      </c>
      <c r="Y18" s="82">
        <v>28</v>
      </c>
      <c r="Z18" s="112">
        <v>2</v>
      </c>
      <c r="AA18" s="82">
        <v>5</v>
      </c>
    </row>
    <row r="19" spans="1:27" s="2" customFormat="1" ht="20.100000000000001" customHeight="1">
      <c r="A19" s="43" t="s">
        <v>124</v>
      </c>
      <c r="B19" s="91">
        <f t="shared" si="1"/>
        <v>0.30222097272982851</v>
      </c>
      <c r="C19" s="92">
        <v>43</v>
      </c>
      <c r="D19" s="112">
        <v>0</v>
      </c>
      <c r="E19" s="84">
        <v>0</v>
      </c>
      <c r="F19" s="84">
        <v>0</v>
      </c>
      <c r="G19" s="84">
        <v>0</v>
      </c>
      <c r="H19" s="112">
        <v>2</v>
      </c>
      <c r="I19" s="112">
        <v>1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2">
        <v>23</v>
      </c>
      <c r="Q19" s="82">
        <v>1</v>
      </c>
      <c r="R19" s="82">
        <v>1</v>
      </c>
      <c r="S19" s="82">
        <v>9</v>
      </c>
      <c r="T19" s="84">
        <v>0</v>
      </c>
      <c r="U19" s="84">
        <v>0</v>
      </c>
      <c r="V19" s="84">
        <v>0</v>
      </c>
      <c r="W19" s="84">
        <v>0</v>
      </c>
      <c r="X19" s="82">
        <v>2</v>
      </c>
      <c r="Y19" s="82">
        <v>4</v>
      </c>
      <c r="Z19" s="84">
        <v>0</v>
      </c>
      <c r="AA19" s="84">
        <v>0</v>
      </c>
    </row>
    <row r="20" spans="1:27" s="2" customFormat="1" ht="20.100000000000001" customHeight="1">
      <c r="A20" s="43" t="s">
        <v>125</v>
      </c>
      <c r="B20" s="91">
        <f t="shared" si="1"/>
        <v>7.7312341861118919E-2</v>
      </c>
      <c r="C20" s="92">
        <v>11</v>
      </c>
      <c r="D20" s="112">
        <v>0</v>
      </c>
      <c r="E20" s="84">
        <v>0</v>
      </c>
      <c r="F20" s="84">
        <v>0</v>
      </c>
      <c r="G20" s="84">
        <v>0</v>
      </c>
      <c r="H20" s="112">
        <v>1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112">
        <v>2</v>
      </c>
      <c r="O20" s="84">
        <v>0</v>
      </c>
      <c r="P20" s="112">
        <v>2</v>
      </c>
      <c r="Q20" s="84">
        <v>0</v>
      </c>
      <c r="R20" s="84">
        <v>0</v>
      </c>
      <c r="S20" s="82">
        <v>1</v>
      </c>
      <c r="T20" s="84">
        <v>0</v>
      </c>
      <c r="U20" s="82">
        <v>4</v>
      </c>
      <c r="V20" s="84">
        <v>0</v>
      </c>
      <c r="W20" s="84">
        <v>0</v>
      </c>
      <c r="X20" s="84">
        <v>0</v>
      </c>
      <c r="Y20" s="82">
        <v>1</v>
      </c>
      <c r="Z20" s="84">
        <v>0</v>
      </c>
      <c r="AA20" s="84">
        <v>0</v>
      </c>
    </row>
    <row r="21" spans="1:27" s="2" customFormat="1" ht="20.100000000000001" customHeight="1">
      <c r="A21" s="43" t="s">
        <v>131</v>
      </c>
      <c r="B21" s="91">
        <f t="shared" si="1"/>
        <v>0.28816418330053417</v>
      </c>
      <c r="C21" s="92">
        <v>41</v>
      </c>
      <c r="D21" s="112">
        <v>0</v>
      </c>
      <c r="E21" s="92">
        <v>3</v>
      </c>
      <c r="F21" s="84">
        <v>0</v>
      </c>
      <c r="G21" s="84">
        <v>0</v>
      </c>
      <c r="H21" s="92">
        <v>11</v>
      </c>
      <c r="I21" s="84">
        <v>0</v>
      </c>
      <c r="J21" s="112">
        <v>2</v>
      </c>
      <c r="K21" s="84">
        <v>0</v>
      </c>
      <c r="L21" s="82">
        <v>2</v>
      </c>
      <c r="M21" s="112">
        <v>2</v>
      </c>
      <c r="N21" s="84">
        <v>0</v>
      </c>
      <c r="O21" s="84">
        <v>0</v>
      </c>
      <c r="P21" s="84">
        <v>0</v>
      </c>
      <c r="Q21" s="82">
        <v>2</v>
      </c>
      <c r="R21" s="84">
        <v>0</v>
      </c>
      <c r="S21" s="82">
        <v>1</v>
      </c>
      <c r="T21" s="84">
        <v>0</v>
      </c>
      <c r="U21" s="112">
        <v>1</v>
      </c>
      <c r="V21" s="82">
        <v>4</v>
      </c>
      <c r="W21" s="112">
        <v>1</v>
      </c>
      <c r="X21" s="84">
        <v>0</v>
      </c>
      <c r="Y21" s="82">
        <v>11</v>
      </c>
      <c r="Z21" s="84">
        <v>0</v>
      </c>
      <c r="AA21" s="82">
        <v>1</v>
      </c>
    </row>
    <row r="22" spans="1:27" s="2" customFormat="1" ht="20.100000000000001" customHeight="1">
      <c r="A22" s="43" t="s">
        <v>126</v>
      </c>
      <c r="B22" s="91">
        <f t="shared" si="1"/>
        <v>9.8397526005060451E-2</v>
      </c>
      <c r="C22" s="92">
        <v>14</v>
      </c>
      <c r="D22" s="84">
        <v>0</v>
      </c>
      <c r="E22" s="84">
        <v>0</v>
      </c>
      <c r="F22" s="84">
        <v>0</v>
      </c>
      <c r="G22" s="84">
        <v>0</v>
      </c>
      <c r="H22" s="92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2">
        <v>8</v>
      </c>
      <c r="V22" s="84">
        <v>0</v>
      </c>
      <c r="W22" s="84">
        <v>0</v>
      </c>
      <c r="X22" s="84">
        <v>0</v>
      </c>
      <c r="Y22" s="82">
        <v>6</v>
      </c>
      <c r="Z22" s="84">
        <v>0</v>
      </c>
      <c r="AA22" s="84">
        <v>0</v>
      </c>
    </row>
    <row r="23" spans="1:27" s="2" customFormat="1" ht="20.100000000000001" customHeight="1">
      <c r="A23" s="43" t="s">
        <v>130</v>
      </c>
      <c r="B23" s="91">
        <f t="shared" si="1"/>
        <v>6.1849873488895142</v>
      </c>
      <c r="C23" s="92">
        <v>880</v>
      </c>
      <c r="D23" s="112">
        <v>1</v>
      </c>
      <c r="E23" s="92">
        <v>3</v>
      </c>
      <c r="F23" s="84">
        <v>0</v>
      </c>
      <c r="G23" s="112">
        <v>3</v>
      </c>
      <c r="H23" s="92">
        <v>27</v>
      </c>
      <c r="I23" s="82">
        <v>5</v>
      </c>
      <c r="J23" s="82">
        <v>21</v>
      </c>
      <c r="K23" s="82">
        <v>22</v>
      </c>
      <c r="L23" s="82">
        <v>3</v>
      </c>
      <c r="M23" s="82">
        <v>1</v>
      </c>
      <c r="N23" s="82">
        <v>9</v>
      </c>
      <c r="O23" s="84">
        <v>0</v>
      </c>
      <c r="P23" s="84">
        <v>0</v>
      </c>
      <c r="Q23" s="82">
        <v>39</v>
      </c>
      <c r="R23" s="82">
        <v>38</v>
      </c>
      <c r="S23" s="82">
        <v>73</v>
      </c>
      <c r="T23" s="82">
        <v>18</v>
      </c>
      <c r="U23" s="82">
        <v>1</v>
      </c>
      <c r="V23" s="82">
        <v>53</v>
      </c>
      <c r="W23" s="82">
        <v>105</v>
      </c>
      <c r="X23" s="82">
        <v>35</v>
      </c>
      <c r="Y23" s="82">
        <v>225</v>
      </c>
      <c r="Z23" s="82">
        <v>139</v>
      </c>
      <c r="AA23" s="82">
        <v>59</v>
      </c>
    </row>
    <row r="24" spans="1:27" s="2" customFormat="1" ht="20.100000000000001" customHeight="1">
      <c r="A24" s="43" t="s">
        <v>127</v>
      </c>
      <c r="B24" s="91">
        <f t="shared" si="1"/>
        <v>7.9983131852684854</v>
      </c>
      <c r="C24" s="108">
        <v>1138</v>
      </c>
      <c r="D24" s="112">
        <v>1</v>
      </c>
      <c r="E24" s="92">
        <v>2</v>
      </c>
      <c r="F24" s="92">
        <v>1</v>
      </c>
      <c r="G24" s="84">
        <v>0</v>
      </c>
      <c r="H24" s="92">
        <v>25</v>
      </c>
      <c r="I24" s="112">
        <v>1</v>
      </c>
      <c r="J24" s="82">
        <v>16</v>
      </c>
      <c r="K24" s="82">
        <v>39</v>
      </c>
      <c r="L24" s="84">
        <v>0</v>
      </c>
      <c r="M24" s="112">
        <v>3</v>
      </c>
      <c r="N24" s="82">
        <v>1</v>
      </c>
      <c r="O24" s="84">
        <v>0</v>
      </c>
      <c r="P24" s="82">
        <v>4</v>
      </c>
      <c r="Q24" s="82">
        <v>23</v>
      </c>
      <c r="R24" s="82">
        <v>23</v>
      </c>
      <c r="S24" s="82">
        <v>33</v>
      </c>
      <c r="T24" s="82">
        <v>8</v>
      </c>
      <c r="U24" s="82">
        <v>27</v>
      </c>
      <c r="V24" s="93">
        <v>49</v>
      </c>
      <c r="W24" s="93">
        <v>27</v>
      </c>
      <c r="X24" s="82">
        <v>63</v>
      </c>
      <c r="Y24" s="82">
        <v>517</v>
      </c>
      <c r="Z24" s="82">
        <v>129</v>
      </c>
      <c r="AA24" s="82">
        <v>146</v>
      </c>
    </row>
    <row r="25" spans="1:27" s="2" customFormat="1" ht="20.100000000000001" customHeight="1">
      <c r="A25" s="43" t="s">
        <v>128</v>
      </c>
      <c r="B25" s="91">
        <f t="shared" si="1"/>
        <v>1.4548777059319653</v>
      </c>
      <c r="C25" s="92">
        <v>207</v>
      </c>
      <c r="D25" s="112">
        <v>0</v>
      </c>
      <c r="E25" s="84">
        <v>0</v>
      </c>
      <c r="F25" s="84">
        <v>0</v>
      </c>
      <c r="G25" s="84">
        <v>0</v>
      </c>
      <c r="H25" s="112">
        <v>1</v>
      </c>
      <c r="I25" s="84">
        <v>0</v>
      </c>
      <c r="J25" s="94">
        <v>2</v>
      </c>
      <c r="K25" s="82">
        <v>4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112">
        <v>1</v>
      </c>
      <c r="R25" s="112">
        <v>1</v>
      </c>
      <c r="S25" s="85">
        <v>2</v>
      </c>
      <c r="T25" s="85">
        <v>1</v>
      </c>
      <c r="U25" s="112">
        <v>1</v>
      </c>
      <c r="V25" s="93">
        <v>1</v>
      </c>
      <c r="W25" s="93">
        <v>2</v>
      </c>
      <c r="X25" s="85">
        <v>11</v>
      </c>
      <c r="Y25" s="85">
        <v>50</v>
      </c>
      <c r="Z25" s="85">
        <v>37</v>
      </c>
      <c r="AA25" s="85">
        <v>93</v>
      </c>
    </row>
    <row r="26" spans="1:27" s="2" customFormat="1" ht="20.100000000000001" customHeight="1">
      <c r="A26" s="43" t="s">
        <v>129</v>
      </c>
      <c r="B26" s="91"/>
      <c r="C26" s="94"/>
      <c r="D26" s="93"/>
      <c r="E26" s="93"/>
      <c r="F26" s="93"/>
      <c r="G26" s="93"/>
      <c r="H26" s="93"/>
      <c r="I26" s="82"/>
      <c r="J26" s="93"/>
      <c r="K26" s="93"/>
      <c r="L26" s="93"/>
      <c r="M26" s="93"/>
      <c r="N26" s="93"/>
      <c r="O26" s="85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</row>
    <row r="27" spans="1:27" s="2" customFormat="1" ht="18" customHeight="1">
      <c r="A27" s="44" t="s">
        <v>222</v>
      </c>
      <c r="B27" s="91">
        <f t="shared" si="1"/>
        <v>4.6738824852403704</v>
      </c>
      <c r="C27" s="93">
        <v>665</v>
      </c>
      <c r="D27" s="84">
        <v>0</v>
      </c>
      <c r="E27" s="84">
        <v>0</v>
      </c>
      <c r="F27" s="84">
        <v>0</v>
      </c>
      <c r="G27" s="84">
        <v>0</v>
      </c>
      <c r="H27" s="93">
        <v>0</v>
      </c>
      <c r="I27" s="93">
        <v>0</v>
      </c>
      <c r="J27" s="94">
        <v>6</v>
      </c>
      <c r="K27" s="94">
        <v>553</v>
      </c>
      <c r="L27" s="94">
        <v>1</v>
      </c>
      <c r="M27" s="84">
        <v>0</v>
      </c>
      <c r="N27" s="84">
        <v>0</v>
      </c>
      <c r="O27" s="84">
        <v>0</v>
      </c>
      <c r="P27" s="93">
        <v>0</v>
      </c>
      <c r="Q27" s="84">
        <v>0</v>
      </c>
      <c r="R27" s="112">
        <v>1</v>
      </c>
      <c r="S27" s="93">
        <v>0</v>
      </c>
      <c r="T27" s="93">
        <v>2</v>
      </c>
      <c r="U27" s="84">
        <v>0</v>
      </c>
      <c r="V27" s="84">
        <v>0</v>
      </c>
      <c r="W27" s="84">
        <v>0</v>
      </c>
      <c r="X27" s="94">
        <v>25</v>
      </c>
      <c r="Y27" s="94">
        <v>52</v>
      </c>
      <c r="Z27" s="94">
        <v>13</v>
      </c>
      <c r="AA27" s="94">
        <v>12</v>
      </c>
    </row>
    <row r="28" spans="1:27" s="2" customFormat="1" ht="18" customHeight="1" thickBot="1">
      <c r="A28" s="44" t="s">
        <v>223</v>
      </c>
      <c r="B28" s="91">
        <f t="shared" si="1"/>
        <v>1.3705369693561991</v>
      </c>
      <c r="C28" s="93">
        <v>195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94">
        <v>1</v>
      </c>
      <c r="K28" s="94">
        <v>159</v>
      </c>
      <c r="L28" s="93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94">
        <v>1</v>
      </c>
      <c r="U28" s="84">
        <v>0</v>
      </c>
      <c r="V28" s="93">
        <v>0</v>
      </c>
      <c r="W28" s="84">
        <v>0</v>
      </c>
      <c r="X28" s="94">
        <v>11</v>
      </c>
      <c r="Y28" s="94">
        <v>8</v>
      </c>
      <c r="Z28" s="94">
        <v>5</v>
      </c>
      <c r="AA28" s="94">
        <v>10</v>
      </c>
    </row>
    <row r="29" spans="1:27" s="2" customFormat="1" ht="25.5" customHeight="1">
      <c r="A29" s="195" t="s">
        <v>300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2" customFormat="1" ht="74.25" customHeight="1">
      <c r="A30" s="12" t="s">
        <v>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21" customFormat="1" ht="11.25" customHeight="1">
      <c r="A31" s="160" t="s">
        <v>319</v>
      </c>
      <c r="B31" s="160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 t="s">
        <v>320</v>
      </c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</row>
  </sheetData>
  <mergeCells count="17">
    <mergeCell ref="A31:L31"/>
    <mergeCell ref="M31:AA31"/>
    <mergeCell ref="A2:L2"/>
    <mergeCell ref="M3:S3"/>
    <mergeCell ref="Y3:AA3"/>
    <mergeCell ref="U3:V3"/>
    <mergeCell ref="I3:K3"/>
    <mergeCell ref="A3:A4"/>
    <mergeCell ref="B3:B4"/>
    <mergeCell ref="C3:C4"/>
    <mergeCell ref="A1:L1"/>
    <mergeCell ref="M1:X1"/>
    <mergeCell ref="Y1:AA1"/>
    <mergeCell ref="A29:L29"/>
    <mergeCell ref="M2:Y2"/>
    <mergeCell ref="D3:H3"/>
    <mergeCell ref="Z2:AA2"/>
  </mergeCells>
  <phoneticPr fontId="4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paperSize="9" fitToWidth="0" orientation="portrait" r:id="rId1"/>
  <headerFooter alignWithMargins="0"/>
  <colBreaks count="2" manualBreakCount="2">
    <brk id="12" max="1048575" man="1"/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F31"/>
  <sheetViews>
    <sheetView view="pageBreakPreview" topLeftCell="A13" zoomScale="118" zoomScaleNormal="118" zoomScaleSheetLayoutView="118" workbookViewId="0">
      <pane xSplit="1" topLeftCell="B1" activePane="topRight" state="frozen"/>
      <selection activeCell="B40" sqref="B40"/>
      <selection pane="topRight" activeCell="O35" sqref="O35"/>
    </sheetView>
  </sheetViews>
  <sheetFormatPr defaultRowHeight="16.5"/>
  <cols>
    <col min="1" max="1" width="23.375" style="39" customWidth="1"/>
    <col min="2" max="2" width="9.625" style="39" customWidth="1"/>
    <col min="3" max="3" width="8.375" style="39" customWidth="1"/>
    <col min="4" max="4" width="6.25" style="39" customWidth="1"/>
    <col min="5" max="5" width="6" style="39" customWidth="1"/>
    <col min="6" max="9" width="5.875" style="39" customWidth="1"/>
    <col min="10" max="10" width="6" style="39" customWidth="1"/>
    <col min="11" max="11" width="5.875" style="39" customWidth="1"/>
    <col min="12" max="12" width="5.875" style="76" customWidth="1"/>
    <col min="13" max="13" width="6.25" style="76" customWidth="1"/>
    <col min="14" max="14" width="6.5" style="76" customWidth="1"/>
    <col min="15" max="15" width="6.25" style="39" customWidth="1"/>
    <col min="16" max="16" width="6.5" style="39" customWidth="1"/>
    <col min="17" max="17" width="6.25" style="39" customWidth="1"/>
    <col min="18" max="18" width="6.125" style="39" customWidth="1"/>
    <col min="19" max="19" width="6" style="39" customWidth="1"/>
    <col min="20" max="20" width="6.75" style="39" customWidth="1"/>
    <col min="21" max="21" width="6.875" style="39" customWidth="1"/>
    <col min="22" max="24" width="6.125" style="39" customWidth="1"/>
    <col min="25" max="25" width="6.5" style="39" customWidth="1"/>
    <col min="26" max="27" width="6.125" style="39" customWidth="1"/>
    <col min="28" max="16384" width="9" style="39"/>
  </cols>
  <sheetData>
    <row r="1" spans="1:32" s="30" customFormat="1" ht="45" customHeight="1">
      <c r="A1" s="215" t="s">
        <v>230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6" t="s">
        <v>22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7"/>
      <c r="Z1" s="217"/>
      <c r="AA1" s="217"/>
    </row>
    <row r="2" spans="1:32" s="36" customFormat="1" ht="13.5" customHeight="1" thickBot="1">
      <c r="A2" s="155" t="s">
        <v>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219" t="s">
        <v>307</v>
      </c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21" t="s">
        <v>4</v>
      </c>
      <c r="AA2" s="221"/>
    </row>
    <row r="3" spans="1:32" s="55" customFormat="1" ht="24" customHeight="1">
      <c r="A3" s="147" t="s">
        <v>194</v>
      </c>
      <c r="B3" s="211" t="s">
        <v>192</v>
      </c>
      <c r="C3" s="213" t="s">
        <v>195</v>
      </c>
      <c r="D3" s="220" t="s">
        <v>109</v>
      </c>
      <c r="E3" s="220"/>
      <c r="F3" s="220"/>
      <c r="G3" s="220"/>
      <c r="H3" s="220"/>
      <c r="I3" s="210" t="s">
        <v>108</v>
      </c>
      <c r="J3" s="210"/>
      <c r="K3" s="210"/>
      <c r="L3" s="54" t="s">
        <v>193</v>
      </c>
      <c r="M3" s="152" t="s">
        <v>310</v>
      </c>
      <c r="N3" s="152"/>
      <c r="O3" s="152"/>
      <c r="P3" s="152"/>
      <c r="Q3" s="152"/>
      <c r="R3" s="152"/>
      <c r="S3" s="159"/>
      <c r="T3" s="61" t="s">
        <v>252</v>
      </c>
      <c r="U3" s="210" t="s">
        <v>253</v>
      </c>
      <c r="V3" s="210"/>
      <c r="W3" s="61" t="s">
        <v>254</v>
      </c>
      <c r="X3" s="61" t="s">
        <v>255</v>
      </c>
      <c r="Y3" s="207" t="s">
        <v>111</v>
      </c>
      <c r="Z3" s="208"/>
      <c r="AA3" s="209"/>
    </row>
    <row r="4" spans="1:32" s="31" customFormat="1" ht="62.25" customHeight="1" thickBot="1">
      <c r="A4" s="148"/>
      <c r="B4" s="212"/>
      <c r="C4" s="214"/>
      <c r="D4" s="125" t="s">
        <v>49</v>
      </c>
      <c r="E4" s="126" t="s">
        <v>256</v>
      </c>
      <c r="F4" s="126" t="s">
        <v>257</v>
      </c>
      <c r="G4" s="126" t="s">
        <v>258</v>
      </c>
      <c r="H4" s="126" t="s">
        <v>259</v>
      </c>
      <c r="I4" s="126" t="s">
        <v>260</v>
      </c>
      <c r="J4" s="126" t="s">
        <v>261</v>
      </c>
      <c r="K4" s="126" t="s">
        <v>262</v>
      </c>
      <c r="L4" s="127" t="s">
        <v>263</v>
      </c>
      <c r="M4" s="126" t="s">
        <v>264</v>
      </c>
      <c r="N4" s="128" t="s">
        <v>265</v>
      </c>
      <c r="O4" s="129" t="s">
        <v>266</v>
      </c>
      <c r="P4" s="128" t="s">
        <v>267</v>
      </c>
      <c r="Q4" s="128" t="s">
        <v>268</v>
      </c>
      <c r="R4" s="129" t="s">
        <v>269</v>
      </c>
      <c r="S4" s="128" t="s">
        <v>270</v>
      </c>
      <c r="T4" s="126" t="s">
        <v>50</v>
      </c>
      <c r="U4" s="126" t="s">
        <v>250</v>
      </c>
      <c r="V4" s="125" t="s">
        <v>278</v>
      </c>
      <c r="W4" s="126" t="s">
        <v>271</v>
      </c>
      <c r="X4" s="125" t="s">
        <v>272</v>
      </c>
      <c r="Y4" s="128" t="s">
        <v>273</v>
      </c>
      <c r="Z4" s="128" t="s">
        <v>274</v>
      </c>
      <c r="AA4" s="130" t="s">
        <v>275</v>
      </c>
    </row>
    <row r="5" spans="1:32" s="14" customFormat="1" ht="27" customHeight="1">
      <c r="A5" s="68" t="s">
        <v>114</v>
      </c>
      <c r="B5" s="95">
        <f>SUM(D5:AA5)</f>
        <v>99.999999999999986</v>
      </c>
      <c r="C5" s="95"/>
      <c r="D5" s="95">
        <f t="shared" ref="D5:AA5" si="0">D6/$C$6*100</f>
        <v>0.32045240339302544</v>
      </c>
      <c r="E5" s="95">
        <f t="shared" si="0"/>
        <v>5.6361922714420354</v>
      </c>
      <c r="F5" s="95">
        <f t="shared" si="0"/>
        <v>0.8105560791705938</v>
      </c>
      <c r="G5" s="95">
        <f t="shared" si="0"/>
        <v>0.1885014137606032</v>
      </c>
      <c r="H5" s="95">
        <f t="shared" si="0"/>
        <v>11.253534401508011</v>
      </c>
      <c r="I5" s="95">
        <f t="shared" si="0"/>
        <v>1.3006597549481622</v>
      </c>
      <c r="J5" s="95">
        <f t="shared" si="0"/>
        <v>4.2224316682375118</v>
      </c>
      <c r="K5" s="95">
        <f t="shared" si="0"/>
        <v>4.7125353440150803</v>
      </c>
      <c r="L5" s="95">
        <f t="shared" si="0"/>
        <v>0.54665409990574931</v>
      </c>
      <c r="M5" s="95">
        <f t="shared" si="0"/>
        <v>0.60320452403393032</v>
      </c>
      <c r="N5" s="95">
        <f t="shared" si="0"/>
        <v>0.22620169651272384</v>
      </c>
      <c r="O5" s="95">
        <f t="shared" si="0"/>
        <v>0</v>
      </c>
      <c r="P5" s="95">
        <f t="shared" si="0"/>
        <v>0.58435438265786988</v>
      </c>
      <c r="Q5" s="95">
        <f t="shared" si="0"/>
        <v>4.542884071630537</v>
      </c>
      <c r="R5" s="95">
        <f t="shared" si="0"/>
        <v>5.9377945334590008</v>
      </c>
      <c r="S5" s="95">
        <f t="shared" si="0"/>
        <v>8.9726672950047135</v>
      </c>
      <c r="T5" s="95">
        <f t="shared" si="0"/>
        <v>6.050895381715363</v>
      </c>
      <c r="U5" s="95">
        <f t="shared" si="0"/>
        <v>3.0160226201696512</v>
      </c>
      <c r="V5" s="95">
        <f t="shared" si="0"/>
        <v>8.878416588124411</v>
      </c>
      <c r="W5" s="95">
        <f t="shared" si="0"/>
        <v>2.1112158341187559</v>
      </c>
      <c r="X5" s="95">
        <f t="shared" si="0"/>
        <v>6.1262959472196048</v>
      </c>
      <c r="Y5" s="95">
        <f t="shared" si="0"/>
        <v>14.288407163053723</v>
      </c>
      <c r="Z5" s="95">
        <f t="shared" si="0"/>
        <v>5.6550424128180961</v>
      </c>
      <c r="AA5" s="95">
        <f t="shared" si="0"/>
        <v>4.015080113100848</v>
      </c>
    </row>
    <row r="6" spans="1:32" s="14" customFormat="1" ht="26.25" customHeight="1">
      <c r="A6" s="69" t="s">
        <v>221</v>
      </c>
      <c r="B6" s="95"/>
      <c r="C6" s="106">
        <v>5305</v>
      </c>
      <c r="D6" s="109">
        <v>17</v>
      </c>
      <c r="E6" s="109">
        <v>299</v>
      </c>
      <c r="F6" s="109">
        <v>43</v>
      </c>
      <c r="G6" s="109">
        <v>10</v>
      </c>
      <c r="H6" s="109">
        <v>597</v>
      </c>
      <c r="I6" s="109">
        <v>69</v>
      </c>
      <c r="J6" s="109">
        <v>224</v>
      </c>
      <c r="K6" s="109">
        <v>250</v>
      </c>
      <c r="L6" s="110">
        <v>29</v>
      </c>
      <c r="M6" s="82">
        <v>32</v>
      </c>
      <c r="N6" s="82">
        <v>12</v>
      </c>
      <c r="O6" s="84">
        <v>0</v>
      </c>
      <c r="P6" s="82">
        <v>31</v>
      </c>
      <c r="Q6" s="82">
        <v>241</v>
      </c>
      <c r="R6" s="82">
        <v>315</v>
      </c>
      <c r="S6" s="82">
        <v>476</v>
      </c>
      <c r="T6" s="82">
        <v>321</v>
      </c>
      <c r="U6" s="82">
        <v>160</v>
      </c>
      <c r="V6" s="82">
        <v>471</v>
      </c>
      <c r="W6" s="82">
        <v>112</v>
      </c>
      <c r="X6" s="82">
        <v>325</v>
      </c>
      <c r="Y6" s="82">
        <v>758</v>
      </c>
      <c r="Z6" s="82">
        <v>300</v>
      </c>
      <c r="AA6" s="82">
        <v>213</v>
      </c>
    </row>
    <row r="7" spans="1:32" s="14" customFormat="1" ht="20.100000000000001" customHeight="1">
      <c r="A7" s="56" t="s">
        <v>117</v>
      </c>
      <c r="B7" s="95">
        <f>C7/$C$6*100</f>
        <v>4.4297832233741747</v>
      </c>
      <c r="C7" s="82">
        <v>235</v>
      </c>
      <c r="D7" s="109">
        <v>1</v>
      </c>
      <c r="E7" s="109">
        <v>1</v>
      </c>
      <c r="F7" s="84">
        <v>0</v>
      </c>
      <c r="G7" s="84">
        <v>0</v>
      </c>
      <c r="H7" s="109">
        <v>5</v>
      </c>
      <c r="I7" s="109">
        <v>9</v>
      </c>
      <c r="J7" s="109">
        <v>9</v>
      </c>
      <c r="K7" s="109">
        <v>9</v>
      </c>
      <c r="L7" s="112">
        <v>1</v>
      </c>
      <c r="M7" s="112">
        <v>2</v>
      </c>
      <c r="N7" s="84">
        <v>0</v>
      </c>
      <c r="O7" s="84">
        <v>0</v>
      </c>
      <c r="P7" s="84">
        <v>0</v>
      </c>
      <c r="Q7" s="82">
        <v>0</v>
      </c>
      <c r="R7" s="82">
        <v>61</v>
      </c>
      <c r="S7" s="82">
        <v>18</v>
      </c>
      <c r="T7" s="82">
        <v>63</v>
      </c>
      <c r="U7" s="84">
        <v>0</v>
      </c>
      <c r="V7" s="82">
        <v>8</v>
      </c>
      <c r="W7" s="82">
        <v>1</v>
      </c>
      <c r="X7" s="82">
        <v>9</v>
      </c>
      <c r="Y7" s="82">
        <v>15</v>
      </c>
      <c r="Z7" s="82">
        <v>16</v>
      </c>
      <c r="AA7" s="82">
        <v>7</v>
      </c>
    </row>
    <row r="8" spans="1:32" s="14" customFormat="1" ht="20.100000000000001" customHeight="1">
      <c r="A8" s="56" t="s">
        <v>118</v>
      </c>
      <c r="B8" s="95">
        <f t="shared" ref="B8:B28" si="1">C8/$C$6*100</f>
        <v>20.961357210179077</v>
      </c>
      <c r="C8" s="106">
        <v>1112</v>
      </c>
      <c r="D8" s="112">
        <v>1</v>
      </c>
      <c r="E8" s="109">
        <v>4</v>
      </c>
      <c r="F8" s="109">
        <v>1</v>
      </c>
      <c r="G8" s="84">
        <v>0</v>
      </c>
      <c r="H8" s="109">
        <v>13</v>
      </c>
      <c r="I8" s="84">
        <v>0</v>
      </c>
      <c r="J8" s="109">
        <v>18</v>
      </c>
      <c r="K8" s="109">
        <v>45</v>
      </c>
      <c r="L8" s="84">
        <v>0</v>
      </c>
      <c r="M8" s="82">
        <v>2</v>
      </c>
      <c r="N8" s="84">
        <v>0</v>
      </c>
      <c r="O8" s="84">
        <v>0</v>
      </c>
      <c r="P8" s="112">
        <v>3</v>
      </c>
      <c r="Q8" s="82">
        <v>18</v>
      </c>
      <c r="R8" s="82">
        <v>53</v>
      </c>
      <c r="S8" s="82">
        <v>41</v>
      </c>
      <c r="T8" s="82">
        <v>189</v>
      </c>
      <c r="U8" s="112">
        <v>1</v>
      </c>
      <c r="V8" s="82">
        <v>40</v>
      </c>
      <c r="W8" s="82">
        <v>9</v>
      </c>
      <c r="X8" s="82">
        <v>212</v>
      </c>
      <c r="Y8" s="82">
        <v>196</v>
      </c>
      <c r="Z8" s="82">
        <v>190</v>
      </c>
      <c r="AA8" s="82">
        <v>76</v>
      </c>
    </row>
    <row r="9" spans="1:32" s="14" customFormat="1" ht="20.100000000000001" customHeight="1">
      <c r="A9" s="56" t="s">
        <v>119</v>
      </c>
      <c r="B9" s="95">
        <f t="shared" si="1"/>
        <v>2.6578699340245051</v>
      </c>
      <c r="C9" s="82">
        <v>141</v>
      </c>
      <c r="D9" s="84">
        <v>0</v>
      </c>
      <c r="E9" s="109">
        <v>2</v>
      </c>
      <c r="F9" s="112">
        <v>1</v>
      </c>
      <c r="G9" s="84">
        <v>0</v>
      </c>
      <c r="H9" s="109">
        <v>17</v>
      </c>
      <c r="I9" s="109">
        <v>3</v>
      </c>
      <c r="J9" s="109">
        <v>15</v>
      </c>
      <c r="K9" s="109">
        <v>20</v>
      </c>
      <c r="L9" s="84">
        <v>0</v>
      </c>
      <c r="M9" s="84">
        <v>0</v>
      </c>
      <c r="N9" s="84">
        <v>0</v>
      </c>
      <c r="O9" s="84">
        <v>0</v>
      </c>
      <c r="P9" s="84">
        <v>0</v>
      </c>
      <c r="Q9" s="82">
        <v>13</v>
      </c>
      <c r="R9" s="82">
        <v>7</v>
      </c>
      <c r="S9" s="82">
        <v>12</v>
      </c>
      <c r="T9" s="82">
        <v>12</v>
      </c>
      <c r="U9" s="84">
        <v>0</v>
      </c>
      <c r="V9" s="82">
        <v>6</v>
      </c>
      <c r="W9" s="84">
        <v>0</v>
      </c>
      <c r="X9" s="82">
        <v>1</v>
      </c>
      <c r="Y9" s="82">
        <v>29</v>
      </c>
      <c r="Z9" s="82">
        <v>1</v>
      </c>
      <c r="AA9" s="82">
        <v>2</v>
      </c>
      <c r="AD9" s="57"/>
      <c r="AE9" s="57"/>
      <c r="AF9" s="57"/>
    </row>
    <row r="10" spans="1:32" s="14" customFormat="1" ht="20.100000000000001" customHeight="1">
      <c r="A10" s="56" t="s">
        <v>120</v>
      </c>
      <c r="B10" s="95">
        <f t="shared" si="1"/>
        <v>4.5617342130065976</v>
      </c>
      <c r="C10" s="82">
        <v>242</v>
      </c>
      <c r="D10" s="84">
        <v>0</v>
      </c>
      <c r="E10" s="109">
        <v>6</v>
      </c>
      <c r="F10" s="112">
        <v>1</v>
      </c>
      <c r="G10" s="84">
        <v>0</v>
      </c>
      <c r="H10" s="109">
        <v>8</v>
      </c>
      <c r="I10" s="109">
        <v>7</v>
      </c>
      <c r="J10" s="109">
        <v>3</v>
      </c>
      <c r="K10" s="84">
        <v>1</v>
      </c>
      <c r="L10" s="110">
        <v>1</v>
      </c>
      <c r="M10" s="84">
        <v>0</v>
      </c>
      <c r="N10" s="84">
        <v>0</v>
      </c>
      <c r="O10" s="84">
        <v>0</v>
      </c>
      <c r="P10" s="82">
        <v>1</v>
      </c>
      <c r="Q10" s="82">
        <v>9</v>
      </c>
      <c r="R10" s="82">
        <v>25</v>
      </c>
      <c r="S10" s="82">
        <v>21</v>
      </c>
      <c r="T10" s="82">
        <v>11</v>
      </c>
      <c r="U10" s="112">
        <v>1</v>
      </c>
      <c r="V10" s="82">
        <v>65</v>
      </c>
      <c r="W10" s="82">
        <v>20</v>
      </c>
      <c r="X10" s="82">
        <v>8</v>
      </c>
      <c r="Y10" s="82">
        <v>49</v>
      </c>
      <c r="Z10" s="84">
        <v>0</v>
      </c>
      <c r="AA10" s="82">
        <v>5</v>
      </c>
      <c r="AD10" s="57"/>
      <c r="AE10" s="57"/>
      <c r="AF10" s="57"/>
    </row>
    <row r="11" spans="1:32" s="14" customFormat="1" ht="20.100000000000001" customHeight="1">
      <c r="A11" s="56" t="s">
        <v>132</v>
      </c>
      <c r="B11" s="95">
        <f t="shared" si="1"/>
        <v>2.8086710650329878</v>
      </c>
      <c r="C11" s="82">
        <v>149</v>
      </c>
      <c r="D11" s="84">
        <v>0</v>
      </c>
      <c r="E11" s="112">
        <v>1</v>
      </c>
      <c r="F11" s="84">
        <v>0</v>
      </c>
      <c r="G11" s="109">
        <v>1</v>
      </c>
      <c r="H11" s="109">
        <v>10</v>
      </c>
      <c r="I11" s="109">
        <v>5</v>
      </c>
      <c r="J11" s="109">
        <v>3</v>
      </c>
      <c r="K11" s="109">
        <v>0</v>
      </c>
      <c r="L11" s="110">
        <v>3</v>
      </c>
      <c r="M11" s="84">
        <v>0</v>
      </c>
      <c r="N11" s="84">
        <v>0</v>
      </c>
      <c r="O11" s="84">
        <v>0</v>
      </c>
      <c r="P11" s="112">
        <v>1</v>
      </c>
      <c r="Q11" s="82">
        <v>6</v>
      </c>
      <c r="R11" s="82">
        <v>14</v>
      </c>
      <c r="S11" s="82">
        <v>9</v>
      </c>
      <c r="T11" s="82">
        <v>8</v>
      </c>
      <c r="U11" s="82">
        <v>2</v>
      </c>
      <c r="V11" s="82">
        <v>32</v>
      </c>
      <c r="W11" s="82">
        <v>12</v>
      </c>
      <c r="X11" s="84">
        <v>0</v>
      </c>
      <c r="Y11" s="82">
        <v>34</v>
      </c>
      <c r="Z11" s="84">
        <v>0</v>
      </c>
      <c r="AA11" s="82">
        <v>8</v>
      </c>
      <c r="AD11" s="57"/>
      <c r="AE11" s="57"/>
      <c r="AF11" s="57"/>
    </row>
    <row r="12" spans="1:32" s="14" customFormat="1" ht="20.100000000000001" customHeight="1">
      <c r="A12" s="56" t="s">
        <v>121</v>
      </c>
      <c r="B12" s="95">
        <f t="shared" si="1"/>
        <v>5.6173421300659756</v>
      </c>
      <c r="C12" s="82">
        <v>298</v>
      </c>
      <c r="D12" s="112">
        <v>2</v>
      </c>
      <c r="E12" s="109">
        <v>5</v>
      </c>
      <c r="F12" s="84">
        <v>0</v>
      </c>
      <c r="G12" s="112">
        <v>1</v>
      </c>
      <c r="H12" s="109">
        <v>14</v>
      </c>
      <c r="I12" s="109">
        <v>10</v>
      </c>
      <c r="J12" s="109">
        <v>57</v>
      </c>
      <c r="K12" s="109">
        <v>72</v>
      </c>
      <c r="L12" s="110">
        <v>2</v>
      </c>
      <c r="M12" s="84">
        <v>0</v>
      </c>
      <c r="N12" s="84">
        <v>0</v>
      </c>
      <c r="O12" s="84">
        <v>0</v>
      </c>
      <c r="P12" s="82">
        <v>1</v>
      </c>
      <c r="Q12" s="82">
        <v>19</v>
      </c>
      <c r="R12" s="82">
        <v>15</v>
      </c>
      <c r="S12" s="82">
        <v>22</v>
      </c>
      <c r="T12" s="82">
        <v>4</v>
      </c>
      <c r="U12" s="84">
        <v>0</v>
      </c>
      <c r="V12" s="82">
        <v>28</v>
      </c>
      <c r="W12" s="82">
        <v>2</v>
      </c>
      <c r="X12" s="84">
        <v>0</v>
      </c>
      <c r="Y12" s="82">
        <v>32</v>
      </c>
      <c r="Z12" s="82">
        <v>1</v>
      </c>
      <c r="AA12" s="82">
        <v>11</v>
      </c>
      <c r="AD12" s="57"/>
      <c r="AE12" s="57"/>
      <c r="AF12" s="57"/>
    </row>
    <row r="13" spans="1:32" s="14" customFormat="1" ht="20.100000000000001" customHeight="1">
      <c r="A13" s="56" t="s">
        <v>133</v>
      </c>
      <c r="B13" s="95">
        <f t="shared" si="1"/>
        <v>20.452403393025449</v>
      </c>
      <c r="C13" s="106">
        <v>1085</v>
      </c>
      <c r="D13" s="109">
        <v>11</v>
      </c>
      <c r="E13" s="109">
        <v>246</v>
      </c>
      <c r="F13" s="109">
        <v>4</v>
      </c>
      <c r="G13" s="109">
        <v>5</v>
      </c>
      <c r="H13" s="109">
        <v>320</v>
      </c>
      <c r="I13" s="109">
        <v>22</v>
      </c>
      <c r="J13" s="109">
        <v>74</v>
      </c>
      <c r="K13" s="109">
        <v>6</v>
      </c>
      <c r="L13" s="110">
        <v>2</v>
      </c>
      <c r="M13" s="82">
        <v>3</v>
      </c>
      <c r="N13" s="82">
        <v>2</v>
      </c>
      <c r="O13" s="84">
        <v>0</v>
      </c>
      <c r="P13" s="82">
        <v>3</v>
      </c>
      <c r="Q13" s="82">
        <v>22</v>
      </c>
      <c r="R13" s="82">
        <v>32</v>
      </c>
      <c r="S13" s="82">
        <v>151</v>
      </c>
      <c r="T13" s="82">
        <v>5</v>
      </c>
      <c r="U13" s="84">
        <v>0</v>
      </c>
      <c r="V13" s="82">
        <v>48</v>
      </c>
      <c r="W13" s="82">
        <v>14</v>
      </c>
      <c r="X13" s="82">
        <v>1</v>
      </c>
      <c r="Y13" s="82">
        <v>92</v>
      </c>
      <c r="Z13" s="112">
        <v>4</v>
      </c>
      <c r="AA13" s="82">
        <v>18</v>
      </c>
      <c r="AD13" s="57"/>
      <c r="AE13" s="57"/>
      <c r="AF13" s="57"/>
    </row>
    <row r="14" spans="1:32" s="14" customFormat="1" ht="20.100000000000001" customHeight="1">
      <c r="A14" s="56" t="s">
        <v>134</v>
      </c>
      <c r="B14" s="95">
        <f t="shared" si="1"/>
        <v>15.2497643732328</v>
      </c>
      <c r="C14" s="82">
        <v>809</v>
      </c>
      <c r="D14" s="109">
        <v>1</v>
      </c>
      <c r="E14" s="109">
        <v>27</v>
      </c>
      <c r="F14" s="109">
        <v>36</v>
      </c>
      <c r="G14" s="84">
        <v>0</v>
      </c>
      <c r="H14" s="109">
        <v>140</v>
      </c>
      <c r="I14" s="109">
        <v>7</v>
      </c>
      <c r="J14" s="109">
        <v>16</v>
      </c>
      <c r="K14" s="109">
        <v>2</v>
      </c>
      <c r="L14" s="84">
        <v>0</v>
      </c>
      <c r="M14" s="82">
        <v>1</v>
      </c>
      <c r="N14" s="84">
        <v>0</v>
      </c>
      <c r="O14" s="84">
        <v>0</v>
      </c>
      <c r="P14" s="82">
        <v>6</v>
      </c>
      <c r="Q14" s="82">
        <v>111</v>
      </c>
      <c r="R14" s="82">
        <v>72</v>
      </c>
      <c r="S14" s="82">
        <v>84</v>
      </c>
      <c r="T14" s="82">
        <v>7</v>
      </c>
      <c r="U14" s="84">
        <v>0</v>
      </c>
      <c r="V14" s="82">
        <v>142</v>
      </c>
      <c r="W14" s="82">
        <v>3</v>
      </c>
      <c r="X14" s="82">
        <v>5</v>
      </c>
      <c r="Y14" s="82">
        <v>118</v>
      </c>
      <c r="Z14" s="82">
        <v>16</v>
      </c>
      <c r="AA14" s="82">
        <v>15</v>
      </c>
      <c r="AD14" s="57"/>
      <c r="AE14" s="57"/>
      <c r="AF14" s="57"/>
    </row>
    <row r="15" spans="1:32" s="14" customFormat="1" ht="20.100000000000001" customHeight="1">
      <c r="A15" s="56" t="s">
        <v>122</v>
      </c>
      <c r="B15" s="95">
        <f t="shared" si="1"/>
        <v>0.67860508953817145</v>
      </c>
      <c r="C15" s="82">
        <v>36</v>
      </c>
      <c r="D15" s="84">
        <v>0</v>
      </c>
      <c r="E15" s="112">
        <v>1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2">
        <v>5</v>
      </c>
      <c r="S15" s="112">
        <v>3</v>
      </c>
      <c r="T15" s="82">
        <v>9</v>
      </c>
      <c r="U15" s="84">
        <v>0</v>
      </c>
      <c r="V15" s="82">
        <v>3</v>
      </c>
      <c r="W15" s="112">
        <v>1</v>
      </c>
      <c r="X15" s="82">
        <v>6</v>
      </c>
      <c r="Y15" s="82">
        <v>6</v>
      </c>
      <c r="Z15" s="84">
        <v>0</v>
      </c>
      <c r="AA15" s="82">
        <v>2</v>
      </c>
      <c r="AD15" s="57"/>
      <c r="AE15" s="57"/>
      <c r="AF15" s="57"/>
    </row>
    <row r="16" spans="1:32" s="14" customFormat="1" ht="20.100000000000001" customHeight="1">
      <c r="A16" s="56" t="s">
        <v>123</v>
      </c>
      <c r="B16" s="95">
        <f t="shared" si="1"/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</row>
    <row r="17" spans="1:27" s="14" customFormat="1" ht="20.100000000000001" customHeight="1">
      <c r="A17" s="56" t="s">
        <v>115</v>
      </c>
      <c r="B17" s="95">
        <f t="shared" si="1"/>
        <v>4.0716305372290291</v>
      </c>
      <c r="C17" s="82">
        <v>216</v>
      </c>
      <c r="D17" s="84">
        <v>0</v>
      </c>
      <c r="E17" s="109">
        <v>1</v>
      </c>
      <c r="F17" s="84">
        <v>0</v>
      </c>
      <c r="G17" s="112">
        <v>1</v>
      </c>
      <c r="H17" s="109">
        <v>8</v>
      </c>
      <c r="I17" s="84">
        <v>0</v>
      </c>
      <c r="J17" s="109">
        <v>3</v>
      </c>
      <c r="K17" s="84">
        <v>0</v>
      </c>
      <c r="L17" s="110">
        <v>16</v>
      </c>
      <c r="M17" s="82">
        <v>2</v>
      </c>
      <c r="N17" s="82">
        <v>1</v>
      </c>
      <c r="O17" s="84">
        <v>0</v>
      </c>
      <c r="P17" s="82">
        <v>1</v>
      </c>
      <c r="Q17" s="82">
        <v>0</v>
      </c>
      <c r="R17" s="82">
        <v>1</v>
      </c>
      <c r="S17" s="82">
        <v>35</v>
      </c>
      <c r="T17" s="84">
        <v>0</v>
      </c>
      <c r="U17" s="82">
        <v>14</v>
      </c>
      <c r="V17" s="82">
        <v>24</v>
      </c>
      <c r="W17" s="82">
        <v>1</v>
      </c>
      <c r="X17" s="82">
        <v>53</v>
      </c>
      <c r="Y17" s="82">
        <v>45</v>
      </c>
      <c r="Z17" s="82">
        <v>1</v>
      </c>
      <c r="AA17" s="82">
        <v>9</v>
      </c>
    </row>
    <row r="18" spans="1:27" s="14" customFormat="1" ht="20.100000000000001" customHeight="1">
      <c r="A18" s="56" t="s">
        <v>116</v>
      </c>
      <c r="B18" s="95">
        <f t="shared" si="1"/>
        <v>2.827521206409048</v>
      </c>
      <c r="C18" s="82">
        <v>150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109">
        <v>1</v>
      </c>
      <c r="K18" s="84">
        <v>0</v>
      </c>
      <c r="L18" s="112">
        <v>1</v>
      </c>
      <c r="M18" s="82">
        <v>18</v>
      </c>
      <c r="N18" s="84">
        <v>0</v>
      </c>
      <c r="O18" s="84">
        <v>0</v>
      </c>
      <c r="P18" s="84">
        <v>0</v>
      </c>
      <c r="Q18" s="84">
        <v>0</v>
      </c>
      <c r="R18" s="82">
        <v>1</v>
      </c>
      <c r="S18" s="82">
        <v>3</v>
      </c>
      <c r="T18" s="84">
        <v>0</v>
      </c>
      <c r="U18" s="82">
        <v>115</v>
      </c>
      <c r="V18" s="82">
        <v>1</v>
      </c>
      <c r="W18" s="84">
        <v>0</v>
      </c>
      <c r="X18" s="82">
        <v>0</v>
      </c>
      <c r="Y18" s="82">
        <v>9</v>
      </c>
      <c r="Z18" s="84">
        <v>0</v>
      </c>
      <c r="AA18" s="82">
        <v>1</v>
      </c>
    </row>
    <row r="19" spans="1:27" s="14" customFormat="1" ht="20.100000000000001" customHeight="1">
      <c r="A19" s="56" t="s">
        <v>124</v>
      </c>
      <c r="B19" s="95">
        <f t="shared" si="1"/>
        <v>0.45240339302544769</v>
      </c>
      <c r="C19" s="82">
        <v>24</v>
      </c>
      <c r="D19" s="84">
        <v>0</v>
      </c>
      <c r="E19" s="84">
        <v>0</v>
      </c>
      <c r="F19" s="84">
        <v>0</v>
      </c>
      <c r="G19" s="84">
        <v>0</v>
      </c>
      <c r="H19" s="112">
        <v>2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0</v>
      </c>
      <c r="O19" s="84">
        <v>0</v>
      </c>
      <c r="P19" s="82">
        <v>12</v>
      </c>
      <c r="Q19" s="84">
        <v>0</v>
      </c>
      <c r="R19" s="82">
        <v>1</v>
      </c>
      <c r="S19" s="82">
        <v>7</v>
      </c>
      <c r="T19" s="84">
        <v>0</v>
      </c>
      <c r="U19" s="84">
        <v>0</v>
      </c>
      <c r="V19" s="84">
        <v>0</v>
      </c>
      <c r="W19" s="84">
        <v>0</v>
      </c>
      <c r="X19" s="112">
        <v>1</v>
      </c>
      <c r="Y19" s="112">
        <v>1</v>
      </c>
      <c r="Z19" s="84">
        <v>0</v>
      </c>
      <c r="AA19" s="84">
        <v>0</v>
      </c>
    </row>
    <row r="20" spans="1:27" s="14" customFormat="1" ht="20.100000000000001" customHeight="1">
      <c r="A20" s="56" t="s">
        <v>125</v>
      </c>
      <c r="B20" s="95">
        <f t="shared" si="1"/>
        <v>7.540056550424129E-2</v>
      </c>
      <c r="C20" s="82">
        <v>4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112">
        <v>1</v>
      </c>
      <c r="Q20" s="84">
        <v>0</v>
      </c>
      <c r="R20" s="84">
        <v>0</v>
      </c>
      <c r="S20" s="84">
        <v>0</v>
      </c>
      <c r="T20" s="84">
        <v>0</v>
      </c>
      <c r="U20" s="82">
        <v>2</v>
      </c>
      <c r="V20" s="84">
        <v>0</v>
      </c>
      <c r="W20" s="84">
        <v>0</v>
      </c>
      <c r="X20" s="84">
        <v>0</v>
      </c>
      <c r="Y20" s="82">
        <v>1</v>
      </c>
      <c r="Z20" s="84">
        <v>0</v>
      </c>
      <c r="AA20" s="84">
        <v>0</v>
      </c>
    </row>
    <row r="21" spans="1:27" s="14" customFormat="1" ht="20.100000000000001" customHeight="1">
      <c r="A21" s="56" t="s">
        <v>131</v>
      </c>
      <c r="B21" s="95">
        <f t="shared" si="1"/>
        <v>0.52780395852968898</v>
      </c>
      <c r="C21" s="82">
        <v>28</v>
      </c>
      <c r="D21" s="84">
        <v>0</v>
      </c>
      <c r="E21" s="109">
        <v>3</v>
      </c>
      <c r="F21" s="84">
        <v>0</v>
      </c>
      <c r="G21" s="84">
        <v>0</v>
      </c>
      <c r="H21" s="109">
        <v>11</v>
      </c>
      <c r="I21" s="84">
        <v>0</v>
      </c>
      <c r="J21" s="112">
        <v>1</v>
      </c>
      <c r="K21" s="84">
        <v>0</v>
      </c>
      <c r="L21" s="110">
        <v>2</v>
      </c>
      <c r="M21" s="112">
        <v>1</v>
      </c>
      <c r="N21" s="84">
        <v>0</v>
      </c>
      <c r="O21" s="84">
        <v>0</v>
      </c>
      <c r="P21" s="84">
        <v>0</v>
      </c>
      <c r="Q21" s="82">
        <v>2</v>
      </c>
      <c r="R21" s="84">
        <v>0</v>
      </c>
      <c r="S21" s="82">
        <v>1</v>
      </c>
      <c r="T21" s="84">
        <v>0</v>
      </c>
      <c r="U21" s="84">
        <v>0</v>
      </c>
      <c r="V21" s="82">
        <v>2</v>
      </c>
      <c r="W21" s="112">
        <v>1</v>
      </c>
      <c r="X21" s="84">
        <v>0</v>
      </c>
      <c r="Y21" s="82">
        <v>4</v>
      </c>
      <c r="Z21" s="84">
        <v>0</v>
      </c>
      <c r="AA21" s="84">
        <v>0</v>
      </c>
    </row>
    <row r="22" spans="1:27" s="14" customFormat="1" ht="20.100000000000001" customHeight="1">
      <c r="A22" s="56" t="s">
        <v>126</v>
      </c>
      <c r="B22" s="95">
        <f t="shared" si="1"/>
        <v>0.13195098963242224</v>
      </c>
      <c r="C22" s="82">
        <v>7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0</v>
      </c>
      <c r="U22" s="82">
        <v>7</v>
      </c>
      <c r="V22" s="84">
        <v>0</v>
      </c>
      <c r="W22" s="84">
        <v>0</v>
      </c>
      <c r="X22" s="84">
        <v>0</v>
      </c>
      <c r="Y22" s="97">
        <v>0</v>
      </c>
      <c r="Z22" s="84">
        <v>0</v>
      </c>
      <c r="AA22" s="84">
        <v>0</v>
      </c>
    </row>
    <row r="23" spans="1:27" s="14" customFormat="1" ht="20.100000000000001" customHeight="1">
      <c r="A23" s="56" t="s">
        <v>130</v>
      </c>
      <c r="B23" s="95">
        <f t="shared" si="1"/>
        <v>6.2205466540999055</v>
      </c>
      <c r="C23" s="82">
        <v>330</v>
      </c>
      <c r="D23" s="112">
        <v>1</v>
      </c>
      <c r="E23" s="109">
        <v>2</v>
      </c>
      <c r="F23" s="84">
        <v>0</v>
      </c>
      <c r="G23" s="112">
        <v>2</v>
      </c>
      <c r="H23" s="109">
        <v>26</v>
      </c>
      <c r="I23" s="109">
        <v>5</v>
      </c>
      <c r="J23" s="109">
        <v>10</v>
      </c>
      <c r="K23" s="109">
        <v>2</v>
      </c>
      <c r="L23" s="110">
        <v>1</v>
      </c>
      <c r="M23" s="84">
        <v>0</v>
      </c>
      <c r="N23" s="82">
        <v>9</v>
      </c>
      <c r="O23" s="84">
        <v>0</v>
      </c>
      <c r="P23" s="84">
        <v>0</v>
      </c>
      <c r="Q23" s="82">
        <v>25</v>
      </c>
      <c r="R23" s="82">
        <v>15</v>
      </c>
      <c r="S23" s="82">
        <v>51</v>
      </c>
      <c r="T23" s="82">
        <v>8</v>
      </c>
      <c r="U23" s="82">
        <v>1</v>
      </c>
      <c r="V23" s="82">
        <v>32</v>
      </c>
      <c r="W23" s="82">
        <v>39</v>
      </c>
      <c r="X23" s="82">
        <v>7</v>
      </c>
      <c r="Y23" s="82">
        <v>46</v>
      </c>
      <c r="Z23" s="82">
        <v>31</v>
      </c>
      <c r="AA23" s="82">
        <v>17</v>
      </c>
    </row>
    <row r="24" spans="1:27" s="14" customFormat="1" ht="20.100000000000001" customHeight="1">
      <c r="A24" s="56" t="s">
        <v>127</v>
      </c>
      <c r="B24" s="95">
        <f t="shared" si="1"/>
        <v>5.918944392082941</v>
      </c>
      <c r="C24" s="82">
        <v>314</v>
      </c>
      <c r="D24" s="84">
        <v>0</v>
      </c>
      <c r="E24" s="84">
        <v>0</v>
      </c>
      <c r="F24" s="84">
        <v>0</v>
      </c>
      <c r="G24" s="84">
        <v>0</v>
      </c>
      <c r="H24" s="109">
        <v>22</v>
      </c>
      <c r="I24" s="112">
        <v>1</v>
      </c>
      <c r="J24" s="109">
        <v>11</v>
      </c>
      <c r="K24" s="109">
        <v>11</v>
      </c>
      <c r="L24" s="84">
        <v>0</v>
      </c>
      <c r="M24" s="112">
        <v>3</v>
      </c>
      <c r="N24" s="84">
        <v>0</v>
      </c>
      <c r="O24" s="84">
        <v>0</v>
      </c>
      <c r="P24" s="82">
        <v>2</v>
      </c>
      <c r="Q24" s="82">
        <v>15</v>
      </c>
      <c r="R24" s="82">
        <v>13</v>
      </c>
      <c r="S24" s="82">
        <v>16</v>
      </c>
      <c r="T24" s="82">
        <v>5</v>
      </c>
      <c r="U24" s="82">
        <v>17</v>
      </c>
      <c r="V24" s="82">
        <v>40</v>
      </c>
      <c r="W24" s="82">
        <v>9</v>
      </c>
      <c r="X24" s="82">
        <v>20</v>
      </c>
      <c r="Y24" s="82">
        <v>75</v>
      </c>
      <c r="Z24" s="82">
        <v>30</v>
      </c>
      <c r="AA24" s="82">
        <v>24</v>
      </c>
    </row>
    <row r="25" spans="1:27" s="14" customFormat="1" ht="20.100000000000001" customHeight="1">
      <c r="A25" s="56" t="s">
        <v>128</v>
      </c>
      <c r="B25" s="95">
        <f t="shared" si="1"/>
        <v>0.65975494816211122</v>
      </c>
      <c r="C25" s="85">
        <v>35</v>
      </c>
      <c r="D25" s="84">
        <v>0</v>
      </c>
      <c r="E25" s="84">
        <v>0</v>
      </c>
      <c r="F25" s="84">
        <v>0</v>
      </c>
      <c r="G25" s="84">
        <v>0</v>
      </c>
      <c r="H25" s="112">
        <v>1</v>
      </c>
      <c r="I25" s="84">
        <v>0</v>
      </c>
      <c r="J25" s="112">
        <v>2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112">
        <v>1</v>
      </c>
      <c r="R25" s="84">
        <v>0</v>
      </c>
      <c r="S25" s="82">
        <v>2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2">
        <v>3</v>
      </c>
      <c r="Z25" s="82">
        <v>8</v>
      </c>
      <c r="AA25" s="82">
        <v>18</v>
      </c>
    </row>
    <row r="26" spans="1:27" s="14" customFormat="1" ht="20.100000000000001" customHeight="1">
      <c r="A26" s="56" t="s">
        <v>129</v>
      </c>
      <c r="B26" s="95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8"/>
      <c r="Y26" s="98"/>
      <c r="Z26" s="98"/>
      <c r="AA26" s="99"/>
    </row>
    <row r="27" spans="1:27" s="14" customFormat="1" ht="18" customHeight="1">
      <c r="A27" s="58" t="s">
        <v>222</v>
      </c>
      <c r="B27" s="95">
        <f t="shared" si="1"/>
        <v>1.1875589066918002</v>
      </c>
      <c r="C27" s="97">
        <v>63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112">
        <v>1</v>
      </c>
      <c r="K27" s="96">
        <v>57</v>
      </c>
      <c r="L27" s="84">
        <v>0</v>
      </c>
      <c r="M27" s="84">
        <v>0</v>
      </c>
      <c r="N27" s="84">
        <v>0</v>
      </c>
      <c r="O27" s="84">
        <v>0</v>
      </c>
      <c r="P27" s="97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112">
        <v>1</v>
      </c>
      <c r="Y27" s="96">
        <v>3</v>
      </c>
      <c r="Z27" s="96">
        <v>1</v>
      </c>
      <c r="AA27" s="84">
        <v>0</v>
      </c>
    </row>
    <row r="28" spans="1:27" s="14" customFormat="1" ht="18" customHeight="1" thickBot="1">
      <c r="A28" s="58" t="s">
        <v>223</v>
      </c>
      <c r="B28" s="95">
        <f t="shared" si="1"/>
        <v>0.50895381715362864</v>
      </c>
      <c r="C28" s="97">
        <v>27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96">
        <v>25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97">
        <v>0</v>
      </c>
      <c r="W28" s="84">
        <v>0</v>
      </c>
      <c r="X28" s="112">
        <v>1</v>
      </c>
      <c r="Y28" s="97">
        <v>0</v>
      </c>
      <c r="Z28" s="97">
        <v>1</v>
      </c>
      <c r="AA28" s="84">
        <v>0</v>
      </c>
    </row>
    <row r="29" spans="1:27" s="14" customFormat="1" ht="27" customHeight="1">
      <c r="A29" s="218" t="s">
        <v>302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79"/>
      <c r="N29" s="7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</row>
    <row r="30" spans="1:27" s="14" customFormat="1" ht="9" customHeight="1">
      <c r="A30" s="80" t="s">
        <v>21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</row>
    <row r="31" spans="1:27" s="14" customFormat="1" ht="9" customHeight="1">
      <c r="A31" s="205" t="s">
        <v>321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 t="s">
        <v>305</v>
      </c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</row>
  </sheetData>
  <mergeCells count="17">
    <mergeCell ref="A1:L1"/>
    <mergeCell ref="M1:X1"/>
    <mergeCell ref="Y1:AA1"/>
    <mergeCell ref="A29:L29"/>
    <mergeCell ref="M2:Y2"/>
    <mergeCell ref="D3:H3"/>
    <mergeCell ref="Z2:AA2"/>
    <mergeCell ref="A31:L31"/>
    <mergeCell ref="M31:AA31"/>
    <mergeCell ref="A2:L2"/>
    <mergeCell ref="M3:S3"/>
    <mergeCell ref="Y3:AA3"/>
    <mergeCell ref="U3:V3"/>
    <mergeCell ref="I3:K3"/>
    <mergeCell ref="A3:A4"/>
    <mergeCell ref="B3:B4"/>
    <mergeCell ref="C3:C4"/>
  </mergeCells>
  <phoneticPr fontId="3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A31"/>
  <sheetViews>
    <sheetView view="pageBreakPreview" topLeftCell="D17" zoomScale="142" zoomScaleNormal="142" zoomScaleSheetLayoutView="142" workbookViewId="0">
      <selection activeCell="M32" sqref="M32"/>
    </sheetView>
  </sheetViews>
  <sheetFormatPr defaultRowHeight="16.5"/>
  <cols>
    <col min="1" max="1" width="21.875" style="3" customWidth="1"/>
    <col min="2" max="2" width="9.5" style="3" customWidth="1"/>
    <col min="3" max="3" width="7.125" style="3" customWidth="1"/>
    <col min="4" max="4" width="6.625" style="3" customWidth="1"/>
    <col min="5" max="5" width="7.125" style="3" customWidth="1"/>
    <col min="6" max="7" width="6.625" style="3" customWidth="1"/>
    <col min="8" max="9" width="7.125" style="3" customWidth="1"/>
    <col min="10" max="10" width="6.625" style="3" customWidth="1"/>
    <col min="11" max="11" width="7.125" style="3" customWidth="1"/>
    <col min="12" max="12" width="6.625" style="3" customWidth="1"/>
    <col min="13" max="13" width="7" style="3" customWidth="1"/>
    <col min="14" max="14" width="7.125" style="3" customWidth="1"/>
    <col min="15" max="19" width="6.375" style="3" customWidth="1"/>
    <col min="20" max="20" width="7.125" style="3" customWidth="1"/>
    <col min="21" max="24" width="6.375" style="3" customWidth="1"/>
    <col min="25" max="27" width="7.125" style="3" customWidth="1"/>
    <col min="28" max="16384" width="9" style="3"/>
  </cols>
  <sheetData>
    <row r="1" spans="1:27" s="1" customFormat="1" ht="48" customHeight="1">
      <c r="A1" s="192" t="s">
        <v>232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 t="s">
        <v>197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6" customFormat="1" ht="12.75" customHeight="1" thickBot="1">
      <c r="A2" s="224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2" t="s">
        <v>308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171" t="s">
        <v>20</v>
      </c>
      <c r="AA2" s="171"/>
    </row>
    <row r="3" spans="1:27" s="15" customFormat="1" ht="111.75" customHeight="1" thickBot="1">
      <c r="A3" s="28" t="s">
        <v>196</v>
      </c>
      <c r="B3" s="62" t="s">
        <v>248</v>
      </c>
      <c r="C3" s="131" t="s">
        <v>247</v>
      </c>
      <c r="D3" s="131" t="s">
        <v>279</v>
      </c>
      <c r="E3" s="132" t="s">
        <v>23</v>
      </c>
      <c r="F3" s="132" t="s">
        <v>6</v>
      </c>
      <c r="G3" s="132" t="s">
        <v>7</v>
      </c>
      <c r="H3" s="132" t="s">
        <v>24</v>
      </c>
      <c r="I3" s="132" t="s">
        <v>25</v>
      </c>
      <c r="J3" s="132" t="s">
        <v>8</v>
      </c>
      <c r="K3" s="132" t="s">
        <v>26</v>
      </c>
      <c r="L3" s="132" t="s">
        <v>9</v>
      </c>
      <c r="M3" s="132" t="s">
        <v>10</v>
      </c>
      <c r="N3" s="133" t="s">
        <v>27</v>
      </c>
      <c r="O3" s="132" t="s">
        <v>11</v>
      </c>
      <c r="P3" s="132" t="s">
        <v>12</v>
      </c>
      <c r="Q3" s="132" t="s">
        <v>13</v>
      </c>
      <c r="R3" s="132" t="s">
        <v>14</v>
      </c>
      <c r="S3" s="132" t="s">
        <v>15</v>
      </c>
      <c r="T3" s="132" t="s">
        <v>28</v>
      </c>
      <c r="U3" s="132" t="s">
        <v>16</v>
      </c>
      <c r="V3" s="132" t="s">
        <v>17</v>
      </c>
      <c r="W3" s="132" t="s">
        <v>18</v>
      </c>
      <c r="X3" s="132" t="s">
        <v>19</v>
      </c>
      <c r="Y3" s="132" t="s">
        <v>29</v>
      </c>
      <c r="Z3" s="132" t="s">
        <v>30</v>
      </c>
      <c r="AA3" s="134" t="s">
        <v>31</v>
      </c>
    </row>
    <row r="4" spans="1:27" s="65" customFormat="1" ht="27" customHeight="1">
      <c r="A4" s="64" t="s">
        <v>231</v>
      </c>
      <c r="B4" s="100">
        <f>SUM(D4:AA4)</f>
        <v>99.999999999999986</v>
      </c>
      <c r="C4" s="101"/>
      <c r="D4" s="100">
        <f t="shared" ref="D4:AA4" si="0">D5/$C$5*100</f>
        <v>6.8198784259358005</v>
      </c>
      <c r="E4" s="100">
        <f t="shared" si="0"/>
        <v>2.7194198570971526</v>
      </c>
      <c r="F4" s="100">
        <f t="shared" si="0"/>
        <v>1.1517542924176176</v>
      </c>
      <c r="G4" s="100">
        <f t="shared" si="0"/>
        <v>3.0660125839820838</v>
      </c>
      <c r="H4" s="100">
        <f t="shared" si="0"/>
        <v>0.68252106217340291</v>
      </c>
      <c r="I4" s="100">
        <f t="shared" si="0"/>
        <v>1.0291137890583342</v>
      </c>
      <c r="J4" s="100">
        <f t="shared" si="0"/>
        <v>3.7965234083395543</v>
      </c>
      <c r="K4" s="100">
        <f t="shared" si="0"/>
        <v>1.3597099285485763</v>
      </c>
      <c r="L4" s="100">
        <f t="shared" si="0"/>
        <v>2.8313959688599764</v>
      </c>
      <c r="M4" s="100">
        <f t="shared" si="0"/>
        <v>2.1542071024848033</v>
      </c>
      <c r="N4" s="100">
        <f t="shared" si="0"/>
        <v>1.2050762503999148</v>
      </c>
      <c r="O4" s="100">
        <f t="shared" si="0"/>
        <v>3.4659272688493123</v>
      </c>
      <c r="P4" s="100">
        <f t="shared" si="0"/>
        <v>14.519569158579504</v>
      </c>
      <c r="Q4" s="100">
        <f t="shared" si="0"/>
        <v>15.079449717393622</v>
      </c>
      <c r="R4" s="100">
        <f t="shared" si="0"/>
        <v>0.67185667057694354</v>
      </c>
      <c r="S4" s="100">
        <f t="shared" si="0"/>
        <v>2.2928441932387758</v>
      </c>
      <c r="T4" s="100">
        <f t="shared" si="0"/>
        <v>0.11197611176282393</v>
      </c>
      <c r="U4" s="100">
        <f t="shared" si="0"/>
        <v>0.88514450250613208</v>
      </c>
      <c r="V4" s="100">
        <f t="shared" si="0"/>
        <v>7.3744267889516903</v>
      </c>
      <c r="W4" s="100">
        <f t="shared" si="0"/>
        <v>7.4864029007145145</v>
      </c>
      <c r="X4" s="100">
        <f t="shared" si="0"/>
        <v>15.170097045963526</v>
      </c>
      <c r="Y4" s="100">
        <f t="shared" si="0"/>
        <v>0.22928441932387758</v>
      </c>
      <c r="Z4" s="100">
        <f t="shared" si="0"/>
        <v>0.46390103444598485</v>
      </c>
      <c r="AA4" s="100">
        <f t="shared" si="0"/>
        <v>5.433507518396075</v>
      </c>
    </row>
    <row r="5" spans="1:27" s="2" customFormat="1" ht="26.25" customHeight="1">
      <c r="A5" s="67" t="s">
        <v>200</v>
      </c>
      <c r="B5" s="100"/>
      <c r="C5" s="106">
        <v>18754</v>
      </c>
      <c r="D5" s="106">
        <v>1279</v>
      </c>
      <c r="E5" s="82">
        <v>510</v>
      </c>
      <c r="F5" s="82">
        <v>216</v>
      </c>
      <c r="G5" s="82">
        <v>575</v>
      </c>
      <c r="H5" s="82">
        <v>128</v>
      </c>
      <c r="I5" s="82">
        <v>193</v>
      </c>
      <c r="J5" s="82">
        <v>712</v>
      </c>
      <c r="K5" s="82">
        <v>255</v>
      </c>
      <c r="L5" s="82">
        <v>531</v>
      </c>
      <c r="M5" s="110">
        <v>404</v>
      </c>
      <c r="N5" s="110">
        <v>226</v>
      </c>
      <c r="O5" s="110">
        <v>650</v>
      </c>
      <c r="P5" s="106">
        <v>2723</v>
      </c>
      <c r="Q5" s="106">
        <v>2828</v>
      </c>
      <c r="R5" s="110">
        <v>126</v>
      </c>
      <c r="S5" s="110">
        <v>430</v>
      </c>
      <c r="T5" s="110">
        <v>21</v>
      </c>
      <c r="U5" s="110">
        <v>166</v>
      </c>
      <c r="V5" s="106">
        <v>1383</v>
      </c>
      <c r="W5" s="106">
        <v>1404</v>
      </c>
      <c r="X5" s="106">
        <v>2845</v>
      </c>
      <c r="Y5" s="110">
        <v>43</v>
      </c>
      <c r="Z5" s="110">
        <v>87</v>
      </c>
      <c r="AA5" s="110">
        <v>1019</v>
      </c>
    </row>
    <row r="6" spans="1:27" s="2" customFormat="1" ht="20.100000000000001" customHeight="1">
      <c r="A6" s="43" t="s">
        <v>117</v>
      </c>
      <c r="B6" s="100">
        <f>C6/$C$5*100</f>
        <v>5.6467953503252639</v>
      </c>
      <c r="C6" s="82">
        <v>1059</v>
      </c>
      <c r="D6" s="82">
        <v>116</v>
      </c>
      <c r="E6" s="82">
        <v>25</v>
      </c>
      <c r="F6" s="82">
        <v>15</v>
      </c>
      <c r="G6" s="82">
        <v>34</v>
      </c>
      <c r="H6" s="82">
        <v>9</v>
      </c>
      <c r="I6" s="82">
        <v>12</v>
      </c>
      <c r="J6" s="82">
        <v>53</v>
      </c>
      <c r="K6" s="82">
        <v>11</v>
      </c>
      <c r="L6" s="82">
        <v>48</v>
      </c>
      <c r="M6" s="110">
        <v>44</v>
      </c>
      <c r="N6" s="110">
        <v>49</v>
      </c>
      <c r="O6" s="110">
        <v>69</v>
      </c>
      <c r="P6" s="110">
        <v>102</v>
      </c>
      <c r="Q6" s="110">
        <v>9</v>
      </c>
      <c r="R6" s="110">
        <v>7</v>
      </c>
      <c r="S6" s="110">
        <v>50</v>
      </c>
      <c r="T6" s="112">
        <v>3</v>
      </c>
      <c r="U6" s="110">
        <v>11</v>
      </c>
      <c r="V6" s="110">
        <v>62</v>
      </c>
      <c r="W6" s="110">
        <v>100</v>
      </c>
      <c r="X6" s="110">
        <v>177</v>
      </c>
      <c r="Y6" s="110">
        <v>4</v>
      </c>
      <c r="Z6" s="110">
        <v>4</v>
      </c>
      <c r="AA6" s="110">
        <v>45</v>
      </c>
    </row>
    <row r="7" spans="1:27" s="2" customFormat="1" ht="20.100000000000001" customHeight="1">
      <c r="A7" s="43" t="s">
        <v>118</v>
      </c>
      <c r="B7" s="100">
        <f t="shared" ref="B7:B27" si="1">C7/$C$5*100</f>
        <v>27.082222459208705</v>
      </c>
      <c r="C7" s="106">
        <v>5079</v>
      </c>
      <c r="D7" s="82">
        <v>350</v>
      </c>
      <c r="E7" s="82">
        <v>148</v>
      </c>
      <c r="F7" s="82">
        <v>52</v>
      </c>
      <c r="G7" s="82">
        <v>218</v>
      </c>
      <c r="H7" s="82">
        <v>36</v>
      </c>
      <c r="I7" s="82">
        <v>58</v>
      </c>
      <c r="J7" s="82">
        <v>300</v>
      </c>
      <c r="K7" s="82">
        <v>49</v>
      </c>
      <c r="L7" s="82">
        <v>187</v>
      </c>
      <c r="M7" s="110">
        <v>105</v>
      </c>
      <c r="N7" s="110">
        <v>80</v>
      </c>
      <c r="O7" s="110">
        <v>199</v>
      </c>
      <c r="P7" s="110">
        <v>509</v>
      </c>
      <c r="Q7" s="110">
        <v>78</v>
      </c>
      <c r="R7" s="110">
        <v>17</v>
      </c>
      <c r="S7" s="110">
        <v>218</v>
      </c>
      <c r="T7" s="110">
        <v>3</v>
      </c>
      <c r="U7" s="110">
        <v>88</v>
      </c>
      <c r="V7" s="110">
        <v>741</v>
      </c>
      <c r="W7" s="110">
        <v>397</v>
      </c>
      <c r="X7" s="110">
        <v>1019</v>
      </c>
      <c r="Y7" s="110">
        <v>4</v>
      </c>
      <c r="Z7" s="110">
        <v>12</v>
      </c>
      <c r="AA7" s="110">
        <v>211</v>
      </c>
    </row>
    <row r="8" spans="1:27" s="2" customFormat="1" ht="20.100000000000001" customHeight="1">
      <c r="A8" s="43" t="s">
        <v>119</v>
      </c>
      <c r="B8" s="100">
        <f t="shared" si="1"/>
        <v>3.8711741495147702</v>
      </c>
      <c r="C8" s="82">
        <v>726</v>
      </c>
      <c r="D8" s="82">
        <v>130</v>
      </c>
      <c r="E8" s="82">
        <v>25</v>
      </c>
      <c r="F8" s="82">
        <v>8</v>
      </c>
      <c r="G8" s="82">
        <v>20</v>
      </c>
      <c r="H8" s="82">
        <v>6</v>
      </c>
      <c r="I8" s="82">
        <v>8</v>
      </c>
      <c r="J8" s="82">
        <v>36</v>
      </c>
      <c r="K8" s="82">
        <v>6</v>
      </c>
      <c r="L8" s="82">
        <v>15</v>
      </c>
      <c r="M8" s="110">
        <v>28</v>
      </c>
      <c r="N8" s="110">
        <v>9</v>
      </c>
      <c r="O8" s="110">
        <v>16</v>
      </c>
      <c r="P8" s="110">
        <v>72</v>
      </c>
      <c r="Q8" s="110">
        <v>24</v>
      </c>
      <c r="R8" s="110">
        <v>11</v>
      </c>
      <c r="S8" s="110">
        <v>12</v>
      </c>
      <c r="T8" s="112">
        <v>2</v>
      </c>
      <c r="U8" s="110">
        <v>8</v>
      </c>
      <c r="V8" s="110">
        <v>64</v>
      </c>
      <c r="W8" s="110">
        <v>76</v>
      </c>
      <c r="X8" s="110">
        <v>121</v>
      </c>
      <c r="Y8" s="84">
        <v>0</v>
      </c>
      <c r="Z8" s="110">
        <v>4</v>
      </c>
      <c r="AA8" s="110">
        <v>25</v>
      </c>
    </row>
    <row r="9" spans="1:27" s="2" customFormat="1" ht="20.100000000000001" customHeight="1">
      <c r="A9" s="43" t="s">
        <v>120</v>
      </c>
      <c r="B9" s="100">
        <f t="shared" si="1"/>
        <v>2.7567452276847608</v>
      </c>
      <c r="C9" s="82">
        <v>517</v>
      </c>
      <c r="D9" s="82">
        <v>110</v>
      </c>
      <c r="E9" s="82">
        <v>21</v>
      </c>
      <c r="F9" s="82">
        <v>7</v>
      </c>
      <c r="G9" s="82">
        <v>12</v>
      </c>
      <c r="H9" s="84">
        <v>0</v>
      </c>
      <c r="I9" s="82">
        <v>4</v>
      </c>
      <c r="J9" s="82">
        <v>5</v>
      </c>
      <c r="K9" s="82">
        <v>4</v>
      </c>
      <c r="L9" s="82">
        <v>5</v>
      </c>
      <c r="M9" s="110">
        <v>7</v>
      </c>
      <c r="N9" s="110">
        <v>2</v>
      </c>
      <c r="O9" s="110">
        <v>14</v>
      </c>
      <c r="P9" s="110">
        <v>25</v>
      </c>
      <c r="Q9" s="110">
        <v>43</v>
      </c>
      <c r="R9" s="110">
        <v>2</v>
      </c>
      <c r="S9" s="110">
        <v>5</v>
      </c>
      <c r="T9" s="84">
        <v>0</v>
      </c>
      <c r="U9" s="110">
        <v>2</v>
      </c>
      <c r="V9" s="110">
        <v>14</v>
      </c>
      <c r="W9" s="110">
        <v>29</v>
      </c>
      <c r="X9" s="110">
        <v>168</v>
      </c>
      <c r="Y9" s="84">
        <v>0</v>
      </c>
      <c r="Z9" s="84">
        <v>0</v>
      </c>
      <c r="AA9" s="110">
        <v>38</v>
      </c>
    </row>
    <row r="10" spans="1:27" s="2" customFormat="1" ht="20.100000000000001" customHeight="1">
      <c r="A10" s="43" t="s">
        <v>132</v>
      </c>
      <c r="B10" s="100">
        <f t="shared" si="1"/>
        <v>2.4101525007998297</v>
      </c>
      <c r="C10" s="82">
        <v>452</v>
      </c>
      <c r="D10" s="82">
        <v>53</v>
      </c>
      <c r="E10" s="82">
        <v>8</v>
      </c>
      <c r="F10" s="82">
        <v>7</v>
      </c>
      <c r="G10" s="82">
        <v>17</v>
      </c>
      <c r="H10" s="112">
        <v>2</v>
      </c>
      <c r="I10" s="82">
        <v>6</v>
      </c>
      <c r="J10" s="82">
        <v>6</v>
      </c>
      <c r="K10" s="82">
        <v>3</v>
      </c>
      <c r="L10" s="82">
        <v>11</v>
      </c>
      <c r="M10" s="110">
        <v>6</v>
      </c>
      <c r="N10" s="110">
        <v>2</v>
      </c>
      <c r="O10" s="110">
        <v>24</v>
      </c>
      <c r="P10" s="110">
        <v>38</v>
      </c>
      <c r="Q10" s="110">
        <v>26</v>
      </c>
      <c r="R10" s="110">
        <v>2</v>
      </c>
      <c r="S10" s="110">
        <v>5</v>
      </c>
      <c r="T10" s="112">
        <v>1</v>
      </c>
      <c r="U10" s="110">
        <v>3</v>
      </c>
      <c r="V10" s="110">
        <v>23</v>
      </c>
      <c r="W10" s="110">
        <v>57</v>
      </c>
      <c r="X10" s="110">
        <v>135</v>
      </c>
      <c r="Y10" s="84">
        <v>0</v>
      </c>
      <c r="Z10" s="110">
        <v>2</v>
      </c>
      <c r="AA10" s="110">
        <v>15</v>
      </c>
    </row>
    <row r="11" spans="1:27" s="2" customFormat="1" ht="20.100000000000001" customHeight="1">
      <c r="A11" s="43" t="s">
        <v>121</v>
      </c>
      <c r="B11" s="100">
        <f t="shared" si="1"/>
        <v>7.1984643276101101</v>
      </c>
      <c r="C11" s="106">
        <v>1350</v>
      </c>
      <c r="D11" s="82">
        <v>147</v>
      </c>
      <c r="E11" s="82">
        <v>32</v>
      </c>
      <c r="F11" s="82">
        <v>22</v>
      </c>
      <c r="G11" s="82">
        <v>58</v>
      </c>
      <c r="H11" s="82">
        <v>16</v>
      </c>
      <c r="I11" s="82">
        <v>11</v>
      </c>
      <c r="J11" s="82">
        <v>53</v>
      </c>
      <c r="K11" s="82">
        <v>14</v>
      </c>
      <c r="L11" s="82">
        <v>29</v>
      </c>
      <c r="M11" s="110">
        <v>48</v>
      </c>
      <c r="N11" s="110">
        <v>21</v>
      </c>
      <c r="O11" s="110">
        <v>58</v>
      </c>
      <c r="P11" s="110">
        <v>147</v>
      </c>
      <c r="Q11" s="110">
        <v>35</v>
      </c>
      <c r="R11" s="110">
        <v>14</v>
      </c>
      <c r="S11" s="110">
        <v>40</v>
      </c>
      <c r="T11" s="110">
        <v>1</v>
      </c>
      <c r="U11" s="110">
        <v>16</v>
      </c>
      <c r="V11" s="110">
        <v>127</v>
      </c>
      <c r="W11" s="110">
        <v>150</v>
      </c>
      <c r="X11" s="110">
        <v>243</v>
      </c>
      <c r="Y11" s="110">
        <v>5</v>
      </c>
      <c r="Z11" s="110">
        <v>5</v>
      </c>
      <c r="AA11" s="110">
        <v>58</v>
      </c>
    </row>
    <row r="12" spans="1:27" s="2" customFormat="1" ht="20.100000000000001" customHeight="1">
      <c r="A12" s="43" t="s">
        <v>133</v>
      </c>
      <c r="B12" s="100">
        <f t="shared" si="1"/>
        <v>8.8407806334648598</v>
      </c>
      <c r="C12" s="106">
        <v>1658</v>
      </c>
      <c r="D12" s="82">
        <v>7</v>
      </c>
      <c r="E12" s="82">
        <v>4</v>
      </c>
      <c r="F12" s="82">
        <v>2</v>
      </c>
      <c r="G12" s="82">
        <v>4</v>
      </c>
      <c r="H12" s="84">
        <v>0</v>
      </c>
      <c r="I12" s="82">
        <v>16</v>
      </c>
      <c r="J12" s="82">
        <v>32</v>
      </c>
      <c r="K12" s="82">
        <v>18</v>
      </c>
      <c r="L12" s="82">
        <v>29</v>
      </c>
      <c r="M12" s="110">
        <v>10</v>
      </c>
      <c r="N12" s="110">
        <v>5</v>
      </c>
      <c r="O12" s="110">
        <v>2</v>
      </c>
      <c r="P12" s="110">
        <v>358</v>
      </c>
      <c r="Q12" s="106">
        <v>1011</v>
      </c>
      <c r="R12" s="110">
        <v>1</v>
      </c>
      <c r="S12" s="110">
        <v>3</v>
      </c>
      <c r="T12" s="110">
        <v>1</v>
      </c>
      <c r="U12" s="84">
        <v>0</v>
      </c>
      <c r="V12" s="110">
        <v>3</v>
      </c>
      <c r="W12" s="110">
        <v>36</v>
      </c>
      <c r="X12" s="110">
        <v>109</v>
      </c>
      <c r="Y12" s="110">
        <v>2</v>
      </c>
      <c r="Z12" s="84">
        <v>0</v>
      </c>
      <c r="AA12" s="110">
        <v>5</v>
      </c>
    </row>
    <row r="13" spans="1:27" s="2" customFormat="1" ht="20.100000000000001" customHeight="1">
      <c r="A13" s="43" t="s">
        <v>134</v>
      </c>
      <c r="B13" s="100">
        <f t="shared" si="1"/>
        <v>11.405566812413353</v>
      </c>
      <c r="C13" s="106">
        <v>2139</v>
      </c>
      <c r="D13" s="82">
        <v>55</v>
      </c>
      <c r="E13" s="82">
        <v>30</v>
      </c>
      <c r="F13" s="82">
        <v>4</v>
      </c>
      <c r="G13" s="82">
        <v>3</v>
      </c>
      <c r="H13" s="84">
        <v>0</v>
      </c>
      <c r="I13" s="82">
        <v>8</v>
      </c>
      <c r="J13" s="82">
        <v>28</v>
      </c>
      <c r="K13" s="82">
        <v>38</v>
      </c>
      <c r="L13" s="82">
        <v>47</v>
      </c>
      <c r="M13" s="110">
        <v>3</v>
      </c>
      <c r="N13" s="84">
        <v>0</v>
      </c>
      <c r="O13" s="110">
        <v>3</v>
      </c>
      <c r="P13" s="110">
        <v>531</v>
      </c>
      <c r="Q13" s="106">
        <v>1131</v>
      </c>
      <c r="R13" s="110">
        <v>4</v>
      </c>
      <c r="S13" s="110">
        <v>10</v>
      </c>
      <c r="T13" s="110">
        <v>1</v>
      </c>
      <c r="U13" s="110">
        <v>4</v>
      </c>
      <c r="V13" s="110">
        <v>33</v>
      </c>
      <c r="W13" s="110">
        <v>87</v>
      </c>
      <c r="X13" s="110">
        <v>75</v>
      </c>
      <c r="Y13" s="84">
        <v>0</v>
      </c>
      <c r="Z13" s="84">
        <v>0</v>
      </c>
      <c r="AA13" s="110">
        <v>44</v>
      </c>
    </row>
    <row r="14" spans="1:27" s="2" customFormat="1" ht="20.100000000000001" customHeight="1">
      <c r="A14" s="43" t="s">
        <v>122</v>
      </c>
      <c r="B14" s="100">
        <f t="shared" si="1"/>
        <v>0.49589420923536309</v>
      </c>
      <c r="C14" s="82">
        <v>93</v>
      </c>
      <c r="D14" s="82">
        <v>2</v>
      </c>
      <c r="E14" s="82">
        <v>1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2">
        <v>1</v>
      </c>
      <c r="M14" s="110">
        <v>1</v>
      </c>
      <c r="N14" s="112">
        <v>1</v>
      </c>
      <c r="O14" s="110">
        <v>1</v>
      </c>
      <c r="P14" s="110">
        <v>7</v>
      </c>
      <c r="Q14" s="110">
        <v>1</v>
      </c>
      <c r="R14" s="84">
        <v>0</v>
      </c>
      <c r="S14" s="110">
        <v>2</v>
      </c>
      <c r="T14" s="84">
        <v>0</v>
      </c>
      <c r="U14" s="110">
        <v>3</v>
      </c>
      <c r="V14" s="110">
        <v>7</v>
      </c>
      <c r="W14" s="110">
        <v>9</v>
      </c>
      <c r="X14" s="110">
        <v>55</v>
      </c>
      <c r="Y14" s="84">
        <v>0</v>
      </c>
      <c r="Z14" s="84">
        <v>0</v>
      </c>
      <c r="AA14" s="110">
        <v>2</v>
      </c>
    </row>
    <row r="15" spans="1:27" s="2" customFormat="1" ht="20.100000000000001" customHeight="1">
      <c r="A15" s="43" t="s">
        <v>123</v>
      </c>
      <c r="B15" s="100">
        <f t="shared" si="1"/>
        <v>1.5996587394689135E-2</v>
      </c>
      <c r="C15" s="112">
        <v>3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112">
        <v>1</v>
      </c>
      <c r="AA15" s="112">
        <v>2</v>
      </c>
    </row>
    <row r="16" spans="1:27" s="2" customFormat="1" ht="20.100000000000001" customHeight="1">
      <c r="A16" s="43" t="s">
        <v>115</v>
      </c>
      <c r="B16" s="100">
        <f t="shared" si="1"/>
        <v>5.1988909032739681</v>
      </c>
      <c r="C16" s="82">
        <v>975</v>
      </c>
      <c r="D16" s="82">
        <v>4</v>
      </c>
      <c r="E16" s="82">
        <v>53</v>
      </c>
      <c r="F16" s="82">
        <v>22</v>
      </c>
      <c r="G16" s="82">
        <v>4</v>
      </c>
      <c r="H16" s="82">
        <v>1</v>
      </c>
      <c r="I16" s="82">
        <v>16</v>
      </c>
      <c r="J16" s="82">
        <v>25</v>
      </c>
      <c r="K16" s="82">
        <v>53</v>
      </c>
      <c r="L16" s="82">
        <v>28</v>
      </c>
      <c r="M16" s="110">
        <v>20</v>
      </c>
      <c r="N16" s="84">
        <v>0</v>
      </c>
      <c r="O16" s="110">
        <v>14</v>
      </c>
      <c r="P16" s="110">
        <v>285</v>
      </c>
      <c r="Q16" s="110">
        <v>82</v>
      </c>
      <c r="R16" s="110">
        <v>16</v>
      </c>
      <c r="S16" s="110">
        <v>13</v>
      </c>
      <c r="T16" s="110">
        <v>2</v>
      </c>
      <c r="U16" s="110">
        <v>5</v>
      </c>
      <c r="V16" s="110">
        <v>8</v>
      </c>
      <c r="W16" s="110">
        <v>101</v>
      </c>
      <c r="X16" s="110">
        <v>169</v>
      </c>
      <c r="Y16" s="110">
        <v>1</v>
      </c>
      <c r="Z16" s="110">
        <v>12</v>
      </c>
      <c r="AA16" s="110">
        <v>41</v>
      </c>
    </row>
    <row r="17" spans="1:27" s="2" customFormat="1" ht="20.100000000000001" customHeight="1">
      <c r="A17" s="43" t="s">
        <v>116</v>
      </c>
      <c r="B17" s="100">
        <f t="shared" si="1"/>
        <v>1.5090114108990083</v>
      </c>
      <c r="C17" s="82">
        <v>283</v>
      </c>
      <c r="D17" s="82">
        <v>24</v>
      </c>
      <c r="E17" s="82">
        <v>29</v>
      </c>
      <c r="F17" s="82">
        <v>8</v>
      </c>
      <c r="G17" s="82">
        <v>3</v>
      </c>
      <c r="H17" s="112">
        <v>1</v>
      </c>
      <c r="I17" s="82">
        <v>4</v>
      </c>
      <c r="J17" s="82">
        <v>8</v>
      </c>
      <c r="K17" s="82">
        <v>5</v>
      </c>
      <c r="L17" s="82">
        <v>1</v>
      </c>
      <c r="M17" s="110">
        <v>4</v>
      </c>
      <c r="N17" s="84">
        <v>0</v>
      </c>
      <c r="O17" s="110">
        <v>4</v>
      </c>
      <c r="P17" s="110">
        <v>25</v>
      </c>
      <c r="Q17" s="110">
        <v>13</v>
      </c>
      <c r="R17" s="110">
        <v>4</v>
      </c>
      <c r="S17" s="110">
        <v>4</v>
      </c>
      <c r="T17" s="110">
        <v>2</v>
      </c>
      <c r="U17" s="112">
        <v>1</v>
      </c>
      <c r="V17" s="110">
        <v>6</v>
      </c>
      <c r="W17" s="110">
        <v>21</v>
      </c>
      <c r="X17" s="110">
        <v>16</v>
      </c>
      <c r="Y17" s="84">
        <v>0</v>
      </c>
      <c r="Z17" s="110">
        <v>4</v>
      </c>
      <c r="AA17" s="110">
        <v>96</v>
      </c>
    </row>
    <row r="18" spans="1:27" s="2" customFormat="1" ht="20.100000000000001" customHeight="1">
      <c r="A18" s="43" t="s">
        <v>124</v>
      </c>
      <c r="B18" s="100">
        <f t="shared" si="1"/>
        <v>0.33592833528847177</v>
      </c>
      <c r="C18" s="82">
        <v>63</v>
      </c>
      <c r="D18" s="82">
        <v>3</v>
      </c>
      <c r="E18" s="82">
        <v>2</v>
      </c>
      <c r="F18" s="84">
        <v>0</v>
      </c>
      <c r="G18" s="82">
        <v>6</v>
      </c>
      <c r="H18" s="84">
        <v>0</v>
      </c>
      <c r="I18" s="82">
        <v>1</v>
      </c>
      <c r="J18" s="82">
        <v>3</v>
      </c>
      <c r="K18" s="82">
        <v>3</v>
      </c>
      <c r="L18" s="84">
        <v>0</v>
      </c>
      <c r="M18" s="110">
        <v>2</v>
      </c>
      <c r="N18" s="84">
        <v>0</v>
      </c>
      <c r="O18" s="112">
        <v>1</v>
      </c>
      <c r="P18" s="110">
        <v>27</v>
      </c>
      <c r="Q18" s="110">
        <v>7</v>
      </c>
      <c r="R18" s="112">
        <v>3</v>
      </c>
      <c r="S18" s="110">
        <v>2</v>
      </c>
      <c r="T18" s="84">
        <v>0</v>
      </c>
      <c r="U18" s="84">
        <v>0</v>
      </c>
      <c r="V18" s="84">
        <v>0</v>
      </c>
      <c r="W18" s="84">
        <v>0</v>
      </c>
      <c r="X18" s="110">
        <v>1</v>
      </c>
      <c r="Y18" s="84">
        <v>0</v>
      </c>
      <c r="Z18" s="110">
        <v>1</v>
      </c>
      <c r="AA18" s="110">
        <v>1</v>
      </c>
    </row>
    <row r="19" spans="1:27" s="2" customFormat="1" ht="20.100000000000001" customHeight="1">
      <c r="A19" s="43" t="s">
        <v>125</v>
      </c>
      <c r="B19" s="100">
        <f t="shared" si="1"/>
        <v>0.11730830756105363</v>
      </c>
      <c r="C19" s="82">
        <v>22</v>
      </c>
      <c r="D19" s="82">
        <v>2</v>
      </c>
      <c r="E19" s="82">
        <v>1</v>
      </c>
      <c r="F19" s="82">
        <v>1</v>
      </c>
      <c r="G19" s="112">
        <v>1</v>
      </c>
      <c r="H19" s="84">
        <v>0</v>
      </c>
      <c r="I19" s="82">
        <v>2</v>
      </c>
      <c r="J19" s="84">
        <v>0</v>
      </c>
      <c r="K19" s="112">
        <v>2</v>
      </c>
      <c r="L19" s="84">
        <v>0</v>
      </c>
      <c r="M19" s="84">
        <v>0</v>
      </c>
      <c r="N19" s="84">
        <v>0</v>
      </c>
      <c r="O19" s="84">
        <v>0</v>
      </c>
      <c r="P19" s="110">
        <v>6</v>
      </c>
      <c r="Q19" s="110">
        <v>2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110">
        <v>1</v>
      </c>
      <c r="X19" s="84">
        <v>0</v>
      </c>
      <c r="Y19" s="84">
        <v>0</v>
      </c>
      <c r="Z19" s="110">
        <v>3</v>
      </c>
      <c r="AA19" s="110">
        <v>1</v>
      </c>
    </row>
    <row r="20" spans="1:27" s="2" customFormat="1" ht="20.100000000000001" customHeight="1">
      <c r="A20" s="43" t="s">
        <v>131</v>
      </c>
      <c r="B20" s="100">
        <f t="shared" si="1"/>
        <v>0.30393516049909353</v>
      </c>
      <c r="C20" s="82">
        <v>57</v>
      </c>
      <c r="D20" s="82">
        <v>2</v>
      </c>
      <c r="E20" s="82">
        <v>3</v>
      </c>
      <c r="F20" s="112">
        <v>2</v>
      </c>
      <c r="G20" s="84">
        <v>0</v>
      </c>
      <c r="H20" s="112">
        <v>7</v>
      </c>
      <c r="I20" s="112">
        <v>2</v>
      </c>
      <c r="J20" s="112">
        <v>1</v>
      </c>
      <c r="K20" s="82">
        <v>3</v>
      </c>
      <c r="L20" s="112">
        <v>2</v>
      </c>
      <c r="M20" s="110">
        <v>2</v>
      </c>
      <c r="N20" s="84">
        <v>0</v>
      </c>
      <c r="O20" s="84">
        <v>0</v>
      </c>
      <c r="P20" s="110">
        <v>12</v>
      </c>
      <c r="Q20" s="110">
        <v>6</v>
      </c>
      <c r="R20" s="112">
        <v>3</v>
      </c>
      <c r="S20" s="112">
        <v>1</v>
      </c>
      <c r="T20" s="84">
        <v>0</v>
      </c>
      <c r="U20" s="84">
        <v>0</v>
      </c>
      <c r="V20" s="112">
        <v>1</v>
      </c>
      <c r="W20" s="110">
        <v>4</v>
      </c>
      <c r="X20" s="84">
        <v>0</v>
      </c>
      <c r="Y20" s="84">
        <v>0</v>
      </c>
      <c r="Z20" s="84">
        <v>0</v>
      </c>
      <c r="AA20" s="110">
        <v>6</v>
      </c>
    </row>
    <row r="21" spans="1:27" s="2" customFormat="1" ht="20.100000000000001" customHeight="1">
      <c r="A21" s="43" t="s">
        <v>126</v>
      </c>
      <c r="B21" s="100">
        <f t="shared" si="1"/>
        <v>9.0647328569905095E-2</v>
      </c>
      <c r="C21" s="82">
        <v>17</v>
      </c>
      <c r="D21" s="84">
        <v>0</v>
      </c>
      <c r="E21" s="82">
        <v>2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110">
        <v>1</v>
      </c>
      <c r="N21" s="84">
        <v>0</v>
      </c>
      <c r="O21" s="84">
        <v>0</v>
      </c>
      <c r="P21" s="110">
        <v>2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110">
        <v>1</v>
      </c>
      <c r="X21" s="84">
        <v>0</v>
      </c>
      <c r="Y21" s="84">
        <v>0</v>
      </c>
      <c r="Z21" s="110">
        <v>4</v>
      </c>
      <c r="AA21" s="110">
        <v>7</v>
      </c>
    </row>
    <row r="22" spans="1:27" s="2" customFormat="1" ht="20.100000000000001" customHeight="1">
      <c r="A22" s="43" t="s">
        <v>130</v>
      </c>
      <c r="B22" s="100">
        <f t="shared" si="1"/>
        <v>5.4868294763783725</v>
      </c>
      <c r="C22" s="106">
        <v>1029</v>
      </c>
      <c r="D22" s="82">
        <v>49</v>
      </c>
      <c r="E22" s="82">
        <v>15</v>
      </c>
      <c r="F22" s="82">
        <v>9</v>
      </c>
      <c r="G22" s="82">
        <v>61</v>
      </c>
      <c r="H22" s="84">
        <v>0</v>
      </c>
      <c r="I22" s="82">
        <v>12</v>
      </c>
      <c r="J22" s="82">
        <v>19</v>
      </c>
      <c r="K22" s="82">
        <v>12</v>
      </c>
      <c r="L22" s="82">
        <v>53</v>
      </c>
      <c r="M22" s="110">
        <v>13</v>
      </c>
      <c r="N22" s="110">
        <v>6</v>
      </c>
      <c r="O22" s="110">
        <v>164</v>
      </c>
      <c r="P22" s="110">
        <v>121</v>
      </c>
      <c r="Q22" s="110">
        <v>114</v>
      </c>
      <c r="R22" s="110">
        <v>12</v>
      </c>
      <c r="S22" s="110">
        <v>13</v>
      </c>
      <c r="T22" s="112">
        <v>1</v>
      </c>
      <c r="U22" s="110">
        <v>10</v>
      </c>
      <c r="V22" s="110">
        <v>40</v>
      </c>
      <c r="W22" s="110">
        <v>39</v>
      </c>
      <c r="X22" s="110">
        <v>145</v>
      </c>
      <c r="Y22" s="84">
        <v>0</v>
      </c>
      <c r="Z22" s="84">
        <v>0</v>
      </c>
      <c r="AA22" s="110">
        <v>121</v>
      </c>
    </row>
    <row r="23" spans="1:27" s="2" customFormat="1" ht="20.100000000000001" customHeight="1">
      <c r="A23" s="43" t="s">
        <v>127</v>
      </c>
      <c r="B23" s="100">
        <f t="shared" si="1"/>
        <v>7.4917350965127447</v>
      </c>
      <c r="C23" s="106">
        <v>1405</v>
      </c>
      <c r="D23" s="82">
        <v>104</v>
      </c>
      <c r="E23" s="82">
        <v>50</v>
      </c>
      <c r="F23" s="82">
        <v>27</v>
      </c>
      <c r="G23" s="82">
        <v>32</v>
      </c>
      <c r="H23" s="82">
        <v>6</v>
      </c>
      <c r="I23" s="82">
        <v>21</v>
      </c>
      <c r="J23" s="82">
        <v>31</v>
      </c>
      <c r="K23" s="82">
        <v>17</v>
      </c>
      <c r="L23" s="82">
        <v>33</v>
      </c>
      <c r="M23" s="110">
        <v>30</v>
      </c>
      <c r="N23" s="110">
        <v>5</v>
      </c>
      <c r="O23" s="110">
        <v>41</v>
      </c>
      <c r="P23" s="110">
        <v>199</v>
      </c>
      <c r="Q23" s="110">
        <v>198</v>
      </c>
      <c r="R23" s="110">
        <v>12</v>
      </c>
      <c r="S23" s="110">
        <v>20</v>
      </c>
      <c r="T23" s="110">
        <v>2</v>
      </c>
      <c r="U23" s="110">
        <v>5</v>
      </c>
      <c r="V23" s="110">
        <v>47</v>
      </c>
      <c r="W23" s="110">
        <v>88</v>
      </c>
      <c r="X23" s="110">
        <v>203</v>
      </c>
      <c r="Y23" s="110">
        <v>10</v>
      </c>
      <c r="Z23" s="110">
        <v>13</v>
      </c>
      <c r="AA23" s="110">
        <v>211</v>
      </c>
    </row>
    <row r="24" spans="1:27" s="2" customFormat="1" ht="20.100000000000001" customHeight="1">
      <c r="A24" s="43" t="s">
        <v>128</v>
      </c>
      <c r="B24" s="100">
        <f t="shared" si="1"/>
        <v>1.3703743201450358</v>
      </c>
      <c r="C24" s="85">
        <v>257</v>
      </c>
      <c r="D24" s="85">
        <v>18</v>
      </c>
      <c r="E24" s="85">
        <v>11</v>
      </c>
      <c r="F24" s="85">
        <v>4</v>
      </c>
      <c r="G24" s="85">
        <v>7</v>
      </c>
      <c r="H24" s="85">
        <v>1</v>
      </c>
      <c r="I24" s="85">
        <v>2</v>
      </c>
      <c r="J24" s="85">
        <v>4</v>
      </c>
      <c r="K24" s="85">
        <v>4</v>
      </c>
      <c r="L24" s="85">
        <v>4</v>
      </c>
      <c r="M24" s="111">
        <v>7</v>
      </c>
      <c r="N24" s="84">
        <v>0</v>
      </c>
      <c r="O24" s="111">
        <v>11</v>
      </c>
      <c r="P24" s="111">
        <v>49</v>
      </c>
      <c r="Q24" s="111">
        <v>17</v>
      </c>
      <c r="R24" s="111">
        <v>1</v>
      </c>
      <c r="S24" s="111">
        <v>8</v>
      </c>
      <c r="T24" s="84">
        <v>0</v>
      </c>
      <c r="U24" s="84">
        <v>0</v>
      </c>
      <c r="V24" s="111">
        <v>10</v>
      </c>
      <c r="W24" s="111">
        <v>21</v>
      </c>
      <c r="X24" s="111">
        <v>27</v>
      </c>
      <c r="Y24" s="111">
        <v>4</v>
      </c>
      <c r="Z24" s="111">
        <v>3</v>
      </c>
      <c r="AA24" s="111">
        <v>44</v>
      </c>
    </row>
    <row r="25" spans="1:27" s="2" customFormat="1" ht="20.100000000000001" customHeight="1">
      <c r="A25" s="43" t="s">
        <v>129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2" customFormat="1" ht="18" customHeight="1">
      <c r="A26" s="44" t="s">
        <v>222</v>
      </c>
      <c r="B26" s="100">
        <f t="shared" si="1"/>
        <v>6.5372720486296263</v>
      </c>
      <c r="C26" s="102">
        <v>1226</v>
      </c>
      <c r="D26" s="103">
        <v>80</v>
      </c>
      <c r="E26" s="103">
        <v>35</v>
      </c>
      <c r="F26" s="103">
        <v>23</v>
      </c>
      <c r="G26" s="103">
        <v>76</v>
      </c>
      <c r="H26" s="103">
        <v>38</v>
      </c>
      <c r="I26" s="103">
        <v>10</v>
      </c>
      <c r="J26" s="103">
        <v>82</v>
      </c>
      <c r="K26" s="103">
        <v>7</v>
      </c>
      <c r="L26" s="103">
        <v>30</v>
      </c>
      <c r="M26" s="103">
        <v>53</v>
      </c>
      <c r="N26" s="103">
        <v>36</v>
      </c>
      <c r="O26" s="103">
        <v>26</v>
      </c>
      <c r="P26" s="103">
        <v>161</v>
      </c>
      <c r="Q26" s="103">
        <v>23</v>
      </c>
      <c r="R26" s="103">
        <v>15</v>
      </c>
      <c r="S26" s="103">
        <v>18</v>
      </c>
      <c r="T26" s="103">
        <v>1</v>
      </c>
      <c r="U26" s="103">
        <v>7</v>
      </c>
      <c r="V26" s="103">
        <v>162</v>
      </c>
      <c r="W26" s="103">
        <v>145</v>
      </c>
      <c r="X26" s="103">
        <v>138</v>
      </c>
      <c r="Y26" s="112">
        <v>11</v>
      </c>
      <c r="Z26" s="103">
        <v>15</v>
      </c>
      <c r="AA26" s="103">
        <v>34</v>
      </c>
    </row>
    <row r="27" spans="1:27" s="2" customFormat="1" ht="20.100000000000001" customHeight="1" thickBot="1">
      <c r="A27" s="44" t="s">
        <v>223</v>
      </c>
      <c r="B27" s="100">
        <f t="shared" si="1"/>
        <v>1.8342753545910206</v>
      </c>
      <c r="C27" s="103">
        <v>344</v>
      </c>
      <c r="D27" s="103">
        <v>23</v>
      </c>
      <c r="E27" s="103">
        <v>15</v>
      </c>
      <c r="F27" s="103">
        <v>3</v>
      </c>
      <c r="G27" s="103">
        <v>19</v>
      </c>
      <c r="H27" s="103">
        <v>5</v>
      </c>
      <c r="I27" s="84">
        <v>0</v>
      </c>
      <c r="J27" s="103">
        <v>26</v>
      </c>
      <c r="K27" s="103">
        <v>6</v>
      </c>
      <c r="L27" s="103">
        <v>8</v>
      </c>
      <c r="M27" s="103">
        <v>20</v>
      </c>
      <c r="N27" s="103">
        <v>10</v>
      </c>
      <c r="O27" s="103">
        <v>3</v>
      </c>
      <c r="P27" s="103">
        <v>47</v>
      </c>
      <c r="Q27" s="103">
        <v>8</v>
      </c>
      <c r="R27" s="103">
        <v>2</v>
      </c>
      <c r="S27" s="103">
        <v>6</v>
      </c>
      <c r="T27" s="112">
        <v>1</v>
      </c>
      <c r="U27" s="103">
        <v>3</v>
      </c>
      <c r="V27" s="103">
        <v>35</v>
      </c>
      <c r="W27" s="103">
        <v>42</v>
      </c>
      <c r="X27" s="103">
        <v>44</v>
      </c>
      <c r="Y27" s="112">
        <v>2</v>
      </c>
      <c r="Z27" s="103">
        <v>4</v>
      </c>
      <c r="AA27" s="103">
        <v>12</v>
      </c>
    </row>
    <row r="28" spans="1:27" s="2" customFormat="1" ht="28.5" customHeight="1">
      <c r="A28" s="195" t="s">
        <v>303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2" customFormat="1" ht="45.75" customHeight="1">
      <c r="A29" s="2" t="s">
        <v>32</v>
      </c>
    </row>
    <row r="30" spans="1:27" s="2" customFormat="1" ht="43.5" customHeight="1">
      <c r="A30" s="2" t="s">
        <v>32</v>
      </c>
    </row>
    <row r="31" spans="1:27" s="45" customFormat="1" ht="11.25" customHeight="1">
      <c r="A31" s="223" t="s">
        <v>322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 t="s">
        <v>323</v>
      </c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</row>
  </sheetData>
  <mergeCells count="8">
    <mergeCell ref="M2:Y2"/>
    <mergeCell ref="A1:L1"/>
    <mergeCell ref="M1:AA1"/>
    <mergeCell ref="A31:L31"/>
    <mergeCell ref="M31:AA31"/>
    <mergeCell ref="A28:L28"/>
    <mergeCell ref="Z2:AA2"/>
    <mergeCell ref="A2:L2"/>
  </mergeCells>
  <phoneticPr fontId="4" type="noConversion"/>
  <pageMargins left="0.15748031496062992" right="0.15748031496062992" top="0.15748031496062992" bottom="0.19685039370078741" header="0.15748031496062992" footer="0.15748031496062992"/>
  <pageSetup paperSize="9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A31"/>
  <sheetViews>
    <sheetView view="pageBreakPreview" topLeftCell="A13" zoomScale="120" zoomScaleNormal="120" zoomScaleSheetLayoutView="120" workbookViewId="0">
      <pane xSplit="1" topLeftCell="C1" activePane="topRight" state="frozen"/>
      <selection activeCell="B40" sqref="B40"/>
      <selection pane="topRight" activeCell="M32" sqref="M32"/>
    </sheetView>
  </sheetViews>
  <sheetFormatPr defaultRowHeight="16.5"/>
  <cols>
    <col min="1" max="1" width="21.75" style="3" customWidth="1"/>
    <col min="2" max="2" width="8.75" style="3" customWidth="1"/>
    <col min="3" max="3" width="7.75" style="3" customWidth="1"/>
    <col min="4" max="4" width="6.625" style="3" customWidth="1"/>
    <col min="5" max="5" width="7.125" style="3" customWidth="1"/>
    <col min="6" max="7" width="6.625" style="3" customWidth="1"/>
    <col min="8" max="9" width="7.125" style="3" customWidth="1"/>
    <col min="10" max="10" width="6.625" style="3" customWidth="1"/>
    <col min="11" max="11" width="7.125" style="3" customWidth="1"/>
    <col min="12" max="12" width="6.625" style="3" customWidth="1"/>
    <col min="13" max="13" width="7" style="3" customWidth="1"/>
    <col min="14" max="14" width="7.125" style="3" customWidth="1"/>
    <col min="15" max="19" width="6.375" style="3" customWidth="1"/>
    <col min="20" max="20" width="7.125" style="3" customWidth="1"/>
    <col min="21" max="24" width="6.375" style="3" customWidth="1"/>
    <col min="25" max="27" width="7.125" style="3" customWidth="1"/>
    <col min="28" max="16384" width="9" style="3"/>
  </cols>
  <sheetData>
    <row r="1" spans="1:27" s="1" customFormat="1" ht="48" customHeight="1">
      <c r="A1" s="192" t="s">
        <v>233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 t="s">
        <v>198</v>
      </c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27" s="6" customFormat="1" ht="12.75" customHeight="1" thickBot="1">
      <c r="A2" s="224" t="s">
        <v>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2" t="s">
        <v>307</v>
      </c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171" t="s">
        <v>20</v>
      </c>
      <c r="AA2" s="171"/>
    </row>
    <row r="3" spans="1:27" s="15" customFormat="1" ht="111.75" customHeight="1" thickBot="1">
      <c r="A3" s="29" t="s">
        <v>135</v>
      </c>
      <c r="B3" s="62" t="s">
        <v>234</v>
      </c>
      <c r="C3" s="63" t="s">
        <v>0</v>
      </c>
      <c r="D3" s="131" t="s">
        <v>5</v>
      </c>
      <c r="E3" s="131" t="s">
        <v>23</v>
      </c>
      <c r="F3" s="131" t="s">
        <v>6</v>
      </c>
      <c r="G3" s="131" t="s">
        <v>7</v>
      </c>
      <c r="H3" s="131" t="s">
        <v>24</v>
      </c>
      <c r="I3" s="131" t="s">
        <v>25</v>
      </c>
      <c r="J3" s="131" t="s">
        <v>8</v>
      </c>
      <c r="K3" s="131" t="s">
        <v>26</v>
      </c>
      <c r="L3" s="131" t="s">
        <v>9</v>
      </c>
      <c r="M3" s="131" t="s">
        <v>10</v>
      </c>
      <c r="N3" s="135" t="s">
        <v>27</v>
      </c>
      <c r="O3" s="131" t="s">
        <v>11</v>
      </c>
      <c r="P3" s="131" t="s">
        <v>12</v>
      </c>
      <c r="Q3" s="131" t="s">
        <v>13</v>
      </c>
      <c r="R3" s="131" t="s">
        <v>14</v>
      </c>
      <c r="S3" s="131" t="s">
        <v>15</v>
      </c>
      <c r="T3" s="131" t="s">
        <v>28</v>
      </c>
      <c r="U3" s="131" t="s">
        <v>16</v>
      </c>
      <c r="V3" s="131" t="s">
        <v>17</v>
      </c>
      <c r="W3" s="131" t="s">
        <v>18</v>
      </c>
      <c r="X3" s="131" t="s">
        <v>19</v>
      </c>
      <c r="Y3" s="131" t="s">
        <v>29</v>
      </c>
      <c r="Z3" s="131" t="s">
        <v>30</v>
      </c>
      <c r="AA3" s="136" t="s">
        <v>31</v>
      </c>
    </row>
    <row r="4" spans="1:27" s="65" customFormat="1" ht="27" customHeight="1">
      <c r="A4" s="64" t="s">
        <v>231</v>
      </c>
      <c r="B4" s="100">
        <f>SUM(D4:AA4)</f>
        <v>100</v>
      </c>
      <c r="C4" s="101"/>
      <c r="D4" s="100">
        <f t="shared" ref="D4:AA4" si="0">D5/$C$5*100</f>
        <v>6.9064098705988561</v>
      </c>
      <c r="E4" s="100">
        <f t="shared" si="0"/>
        <v>2.7685826060788443</v>
      </c>
      <c r="F4" s="100">
        <f t="shared" si="0"/>
        <v>0.99307854348480284</v>
      </c>
      <c r="G4" s="100">
        <f t="shared" si="0"/>
        <v>2.6632560938910621</v>
      </c>
      <c r="H4" s="100">
        <f t="shared" si="0"/>
        <v>0.57177249473367442</v>
      </c>
      <c r="I4" s="100">
        <f t="shared" si="0"/>
        <v>0.99307854348480284</v>
      </c>
      <c r="J4" s="100">
        <f t="shared" si="0"/>
        <v>3.6111947035811012</v>
      </c>
      <c r="K4" s="100">
        <f t="shared" si="0"/>
        <v>1.4294312368341862</v>
      </c>
      <c r="L4" s="100">
        <f t="shared" si="0"/>
        <v>2.5127896479085163</v>
      </c>
      <c r="M4" s="100">
        <f t="shared" si="0"/>
        <v>1.3692446584411675</v>
      </c>
      <c r="N4" s="100">
        <f t="shared" si="0"/>
        <v>1.0081251880830575</v>
      </c>
      <c r="O4" s="100">
        <f t="shared" si="0"/>
        <v>2.738489316882335</v>
      </c>
      <c r="P4" s="100">
        <f t="shared" si="0"/>
        <v>15.227204333433644</v>
      </c>
      <c r="Q4" s="100">
        <f t="shared" si="0"/>
        <v>22.238940716220281</v>
      </c>
      <c r="R4" s="100">
        <f t="shared" si="0"/>
        <v>0.5416792055371652</v>
      </c>
      <c r="S4" s="100">
        <f t="shared" si="0"/>
        <v>1.8958772193800784</v>
      </c>
      <c r="T4" s="100">
        <f t="shared" si="0"/>
        <v>0.16551309058080049</v>
      </c>
      <c r="U4" s="100">
        <f t="shared" si="0"/>
        <v>0.75233222991272952</v>
      </c>
      <c r="V4" s="100">
        <f t="shared" si="0"/>
        <v>5.3265121877821242</v>
      </c>
      <c r="W4" s="100">
        <f t="shared" si="0"/>
        <v>6.5753836894372562</v>
      </c>
      <c r="X4" s="100">
        <f t="shared" si="0"/>
        <v>13.812819741197712</v>
      </c>
      <c r="Y4" s="100">
        <f t="shared" si="0"/>
        <v>0.1354198013842913</v>
      </c>
      <c r="Z4" s="100">
        <f t="shared" si="0"/>
        <v>0.30093289196509176</v>
      </c>
      <c r="AA4" s="100">
        <f t="shared" si="0"/>
        <v>5.4619319891664162</v>
      </c>
    </row>
    <row r="5" spans="1:27" s="2" customFormat="1" ht="26.25" customHeight="1">
      <c r="A5" s="66" t="s">
        <v>200</v>
      </c>
      <c r="B5" s="100"/>
      <c r="C5" s="106">
        <v>6646</v>
      </c>
      <c r="D5" s="82">
        <v>459</v>
      </c>
      <c r="E5" s="82">
        <v>184</v>
      </c>
      <c r="F5" s="82">
        <v>66</v>
      </c>
      <c r="G5" s="82">
        <v>177</v>
      </c>
      <c r="H5" s="82">
        <v>38</v>
      </c>
      <c r="I5" s="82">
        <v>66</v>
      </c>
      <c r="J5" s="82">
        <v>240</v>
      </c>
      <c r="K5" s="82">
        <v>95</v>
      </c>
      <c r="L5" s="82">
        <v>167</v>
      </c>
      <c r="M5" s="82">
        <v>91</v>
      </c>
      <c r="N5" s="82">
        <v>67</v>
      </c>
      <c r="O5" s="82">
        <v>182</v>
      </c>
      <c r="P5" s="106">
        <v>1012</v>
      </c>
      <c r="Q5" s="106">
        <v>1478</v>
      </c>
      <c r="R5" s="82">
        <v>36</v>
      </c>
      <c r="S5" s="82">
        <v>126</v>
      </c>
      <c r="T5" s="82">
        <v>11</v>
      </c>
      <c r="U5" s="82">
        <v>50</v>
      </c>
      <c r="V5" s="82">
        <v>354</v>
      </c>
      <c r="W5" s="82">
        <v>437</v>
      </c>
      <c r="X5" s="82">
        <v>918</v>
      </c>
      <c r="Y5" s="82">
        <v>9</v>
      </c>
      <c r="Z5" s="82">
        <v>20</v>
      </c>
      <c r="AA5" s="82">
        <v>363</v>
      </c>
    </row>
    <row r="6" spans="1:27" s="2" customFormat="1" ht="20.100000000000001" customHeight="1">
      <c r="A6" s="43" t="s">
        <v>117</v>
      </c>
      <c r="B6" s="100">
        <f>C6/$C$5*100</f>
        <v>5.7327715919349984</v>
      </c>
      <c r="C6" s="82">
        <v>381</v>
      </c>
      <c r="D6" s="82">
        <v>39</v>
      </c>
      <c r="E6" s="82">
        <v>12</v>
      </c>
      <c r="F6" s="82">
        <v>6</v>
      </c>
      <c r="G6" s="82">
        <v>11</v>
      </c>
      <c r="H6" s="82">
        <v>4</v>
      </c>
      <c r="I6" s="82">
        <v>3</v>
      </c>
      <c r="J6" s="82">
        <v>22</v>
      </c>
      <c r="K6" s="82">
        <v>3</v>
      </c>
      <c r="L6" s="82">
        <v>17</v>
      </c>
      <c r="M6" s="82">
        <v>15</v>
      </c>
      <c r="N6" s="82">
        <v>22</v>
      </c>
      <c r="O6" s="82">
        <v>18</v>
      </c>
      <c r="P6" s="82">
        <v>36</v>
      </c>
      <c r="Q6" s="82">
        <v>3</v>
      </c>
      <c r="R6" s="82">
        <v>2</v>
      </c>
      <c r="S6" s="82">
        <v>20</v>
      </c>
      <c r="T6" s="112">
        <v>3</v>
      </c>
      <c r="U6" s="82">
        <v>5</v>
      </c>
      <c r="V6" s="82">
        <v>16</v>
      </c>
      <c r="W6" s="82">
        <v>37</v>
      </c>
      <c r="X6" s="82">
        <v>69</v>
      </c>
      <c r="Y6" s="82">
        <v>2</v>
      </c>
      <c r="Z6" s="84">
        <v>0</v>
      </c>
      <c r="AA6" s="82">
        <v>16</v>
      </c>
    </row>
    <row r="7" spans="1:27" s="2" customFormat="1" ht="20.100000000000001" customHeight="1">
      <c r="A7" s="43" t="s">
        <v>118</v>
      </c>
      <c r="B7" s="100">
        <f t="shared" ref="B7:B27" si="1">C7/$C$5*100</f>
        <v>23.547998796268431</v>
      </c>
      <c r="C7" s="106">
        <v>1565</v>
      </c>
      <c r="D7" s="82">
        <v>116</v>
      </c>
      <c r="E7" s="82">
        <v>54</v>
      </c>
      <c r="F7" s="82">
        <v>17</v>
      </c>
      <c r="G7" s="82">
        <v>79</v>
      </c>
      <c r="H7" s="82">
        <v>7</v>
      </c>
      <c r="I7" s="82">
        <v>24</v>
      </c>
      <c r="J7" s="82">
        <v>108</v>
      </c>
      <c r="K7" s="82">
        <v>17</v>
      </c>
      <c r="L7" s="82">
        <v>59</v>
      </c>
      <c r="M7" s="82">
        <v>25</v>
      </c>
      <c r="N7" s="82">
        <v>25</v>
      </c>
      <c r="O7" s="82">
        <v>56</v>
      </c>
      <c r="P7" s="82">
        <v>144</v>
      </c>
      <c r="Q7" s="82">
        <v>39</v>
      </c>
      <c r="R7" s="82">
        <v>8</v>
      </c>
      <c r="S7" s="82">
        <v>62</v>
      </c>
      <c r="T7" s="82">
        <v>1</v>
      </c>
      <c r="U7" s="82">
        <v>24</v>
      </c>
      <c r="V7" s="82">
        <v>227</v>
      </c>
      <c r="W7" s="82">
        <v>117</v>
      </c>
      <c r="X7" s="82">
        <v>292</v>
      </c>
      <c r="Y7" s="112">
        <v>2</v>
      </c>
      <c r="Z7" s="82">
        <v>1</v>
      </c>
      <c r="AA7" s="82">
        <v>61</v>
      </c>
    </row>
    <row r="8" spans="1:27" s="2" customFormat="1" ht="20.100000000000001" customHeight="1">
      <c r="A8" s="43" t="s">
        <v>119</v>
      </c>
      <c r="B8" s="100">
        <f t="shared" si="1"/>
        <v>2.5579295817032799</v>
      </c>
      <c r="C8" s="82">
        <v>170</v>
      </c>
      <c r="D8" s="82">
        <v>47</v>
      </c>
      <c r="E8" s="82">
        <v>5</v>
      </c>
      <c r="F8" s="84">
        <v>0</v>
      </c>
      <c r="G8" s="82">
        <v>4</v>
      </c>
      <c r="H8" s="82">
        <v>3</v>
      </c>
      <c r="I8" s="112">
        <v>1</v>
      </c>
      <c r="J8" s="82">
        <v>6</v>
      </c>
      <c r="K8" s="112">
        <v>1</v>
      </c>
      <c r="L8" s="112">
        <v>1</v>
      </c>
      <c r="M8" s="82">
        <v>2</v>
      </c>
      <c r="N8" s="82">
        <v>1</v>
      </c>
      <c r="O8" s="82">
        <v>3</v>
      </c>
      <c r="P8" s="82">
        <v>19</v>
      </c>
      <c r="Q8" s="82">
        <v>8</v>
      </c>
      <c r="R8" s="82">
        <v>2</v>
      </c>
      <c r="S8" s="82">
        <v>4</v>
      </c>
      <c r="T8" s="112">
        <v>1</v>
      </c>
      <c r="U8" s="112">
        <v>3</v>
      </c>
      <c r="V8" s="82">
        <v>9</v>
      </c>
      <c r="W8" s="82">
        <v>17</v>
      </c>
      <c r="X8" s="82">
        <v>25</v>
      </c>
      <c r="Y8" s="84">
        <v>0</v>
      </c>
      <c r="Z8" s="82">
        <v>1</v>
      </c>
      <c r="AA8" s="82">
        <v>7</v>
      </c>
    </row>
    <row r="9" spans="1:27" s="2" customFormat="1" ht="20.100000000000001" customHeight="1">
      <c r="A9" s="43" t="s">
        <v>120</v>
      </c>
      <c r="B9" s="100">
        <f t="shared" si="1"/>
        <v>3.9873608185374665</v>
      </c>
      <c r="C9" s="82">
        <v>265</v>
      </c>
      <c r="D9" s="82">
        <v>45</v>
      </c>
      <c r="E9" s="82">
        <v>12</v>
      </c>
      <c r="F9" s="82">
        <v>3</v>
      </c>
      <c r="G9" s="82">
        <v>6</v>
      </c>
      <c r="H9" s="84">
        <v>0</v>
      </c>
      <c r="I9" s="82">
        <v>2</v>
      </c>
      <c r="J9" s="82">
        <v>5</v>
      </c>
      <c r="K9" s="82">
        <v>1</v>
      </c>
      <c r="L9" s="82">
        <v>1</v>
      </c>
      <c r="M9" s="112">
        <v>2</v>
      </c>
      <c r="N9" s="84">
        <v>0</v>
      </c>
      <c r="O9" s="82">
        <v>4</v>
      </c>
      <c r="P9" s="82">
        <v>15</v>
      </c>
      <c r="Q9" s="82">
        <v>34</v>
      </c>
      <c r="R9" s="84">
        <v>0</v>
      </c>
      <c r="S9" s="82">
        <v>1</v>
      </c>
      <c r="T9" s="84">
        <v>0</v>
      </c>
      <c r="U9" s="84">
        <v>0</v>
      </c>
      <c r="V9" s="82">
        <v>6</v>
      </c>
      <c r="W9" s="82">
        <v>14</v>
      </c>
      <c r="X9" s="82">
        <v>98</v>
      </c>
      <c r="Y9" s="84">
        <v>0</v>
      </c>
      <c r="Z9" s="84">
        <v>0</v>
      </c>
      <c r="AA9" s="82">
        <v>16</v>
      </c>
    </row>
    <row r="10" spans="1:27" s="2" customFormat="1" ht="20.100000000000001" customHeight="1">
      <c r="A10" s="43" t="s">
        <v>132</v>
      </c>
      <c r="B10" s="100">
        <f t="shared" si="1"/>
        <v>3.0093289196509181</v>
      </c>
      <c r="C10" s="82">
        <v>200</v>
      </c>
      <c r="D10" s="82">
        <v>22</v>
      </c>
      <c r="E10" s="82">
        <v>1</v>
      </c>
      <c r="F10" s="82">
        <v>2</v>
      </c>
      <c r="G10" s="82">
        <v>5</v>
      </c>
      <c r="H10" s="112">
        <v>1</v>
      </c>
      <c r="I10" s="82">
        <v>2</v>
      </c>
      <c r="J10" s="82">
        <v>3</v>
      </c>
      <c r="K10" s="82">
        <v>3</v>
      </c>
      <c r="L10" s="82">
        <v>3</v>
      </c>
      <c r="M10" s="84">
        <v>0</v>
      </c>
      <c r="N10" s="84">
        <v>0</v>
      </c>
      <c r="O10" s="82">
        <v>13</v>
      </c>
      <c r="P10" s="82">
        <v>14</v>
      </c>
      <c r="Q10" s="82">
        <v>15</v>
      </c>
      <c r="R10" s="82">
        <v>1</v>
      </c>
      <c r="S10" s="82">
        <v>1</v>
      </c>
      <c r="T10" s="84">
        <v>0</v>
      </c>
      <c r="U10" s="82">
        <v>3</v>
      </c>
      <c r="V10" s="82">
        <v>10</v>
      </c>
      <c r="W10" s="82">
        <v>35</v>
      </c>
      <c r="X10" s="82">
        <v>63</v>
      </c>
      <c r="Y10" s="84">
        <v>0</v>
      </c>
      <c r="Z10" s="84">
        <v>0</v>
      </c>
      <c r="AA10" s="82">
        <v>3</v>
      </c>
    </row>
    <row r="11" spans="1:27" s="2" customFormat="1" ht="20.100000000000001" customHeight="1">
      <c r="A11" s="43" t="s">
        <v>121</v>
      </c>
      <c r="B11" s="100">
        <f t="shared" si="1"/>
        <v>6.1089377068913633</v>
      </c>
      <c r="C11" s="82">
        <v>406</v>
      </c>
      <c r="D11" s="82">
        <v>55</v>
      </c>
      <c r="E11" s="82">
        <v>11</v>
      </c>
      <c r="F11" s="82">
        <v>5</v>
      </c>
      <c r="G11" s="82">
        <v>14</v>
      </c>
      <c r="H11" s="82">
        <v>5</v>
      </c>
      <c r="I11" s="82">
        <v>3</v>
      </c>
      <c r="J11" s="82">
        <v>15</v>
      </c>
      <c r="K11" s="82">
        <v>7</v>
      </c>
      <c r="L11" s="82">
        <v>8</v>
      </c>
      <c r="M11" s="82">
        <v>7</v>
      </c>
      <c r="N11" s="82">
        <v>7</v>
      </c>
      <c r="O11" s="82">
        <v>13</v>
      </c>
      <c r="P11" s="82">
        <v>37</v>
      </c>
      <c r="Q11" s="82">
        <v>21</v>
      </c>
      <c r="R11" s="82">
        <v>2</v>
      </c>
      <c r="S11" s="82">
        <v>15</v>
      </c>
      <c r="T11" s="84">
        <v>0</v>
      </c>
      <c r="U11" s="82">
        <v>3</v>
      </c>
      <c r="V11" s="82">
        <v>31</v>
      </c>
      <c r="W11" s="82">
        <v>47</v>
      </c>
      <c r="X11" s="82">
        <v>82</v>
      </c>
      <c r="Y11" s="82">
        <v>1</v>
      </c>
      <c r="Z11" s="84">
        <v>0</v>
      </c>
      <c r="AA11" s="82">
        <v>17</v>
      </c>
    </row>
    <row r="12" spans="1:27" s="2" customFormat="1" ht="20.100000000000001" customHeight="1">
      <c r="A12" s="43" t="s">
        <v>133</v>
      </c>
      <c r="B12" s="100">
        <f t="shared" si="1"/>
        <v>17.905507071922962</v>
      </c>
      <c r="C12" s="106">
        <v>1190</v>
      </c>
      <c r="D12" s="82">
        <v>5</v>
      </c>
      <c r="E12" s="82">
        <v>3</v>
      </c>
      <c r="F12" s="82">
        <v>1</v>
      </c>
      <c r="G12" s="112">
        <v>2</v>
      </c>
      <c r="H12" s="84">
        <v>0</v>
      </c>
      <c r="I12" s="82">
        <v>9</v>
      </c>
      <c r="J12" s="82">
        <v>28</v>
      </c>
      <c r="K12" s="82">
        <v>14</v>
      </c>
      <c r="L12" s="82">
        <v>25</v>
      </c>
      <c r="M12" s="82">
        <v>5</v>
      </c>
      <c r="N12" s="82">
        <v>4</v>
      </c>
      <c r="O12" s="82">
        <v>1</v>
      </c>
      <c r="P12" s="82">
        <v>252</v>
      </c>
      <c r="Q12" s="82">
        <v>762</v>
      </c>
      <c r="R12" s="82">
        <v>1</v>
      </c>
      <c r="S12" s="82">
        <v>3</v>
      </c>
      <c r="T12" s="112">
        <v>1</v>
      </c>
      <c r="U12" s="84">
        <v>0</v>
      </c>
      <c r="V12" s="84">
        <v>0</v>
      </c>
      <c r="W12" s="82">
        <v>18</v>
      </c>
      <c r="X12" s="82">
        <v>50</v>
      </c>
      <c r="Y12" s="82">
        <v>2</v>
      </c>
      <c r="Z12" s="84">
        <v>0</v>
      </c>
      <c r="AA12" s="82">
        <v>4</v>
      </c>
    </row>
    <row r="13" spans="1:27" s="2" customFormat="1" ht="20.100000000000001" customHeight="1">
      <c r="A13" s="43" t="s">
        <v>134</v>
      </c>
      <c r="B13" s="100">
        <f t="shared" si="1"/>
        <v>13.015347577490219</v>
      </c>
      <c r="C13" s="82">
        <v>865</v>
      </c>
      <c r="D13" s="82">
        <v>24</v>
      </c>
      <c r="E13" s="82">
        <v>13</v>
      </c>
      <c r="F13" s="82">
        <v>3</v>
      </c>
      <c r="G13" s="112">
        <v>1</v>
      </c>
      <c r="H13" s="84">
        <v>0</v>
      </c>
      <c r="I13" s="82">
        <v>5</v>
      </c>
      <c r="J13" s="82">
        <v>15</v>
      </c>
      <c r="K13" s="82">
        <v>17</v>
      </c>
      <c r="L13" s="82">
        <v>29</v>
      </c>
      <c r="M13" s="84">
        <v>0</v>
      </c>
      <c r="N13" s="84">
        <v>0</v>
      </c>
      <c r="O13" s="82">
        <v>2</v>
      </c>
      <c r="P13" s="82">
        <v>224</v>
      </c>
      <c r="Q13" s="82">
        <v>430</v>
      </c>
      <c r="R13" s="82">
        <v>3</v>
      </c>
      <c r="S13" s="82">
        <v>6</v>
      </c>
      <c r="T13" s="82">
        <v>1</v>
      </c>
      <c r="U13" s="112">
        <v>1</v>
      </c>
      <c r="V13" s="82">
        <v>8</v>
      </c>
      <c r="W13" s="82">
        <v>39</v>
      </c>
      <c r="X13" s="82">
        <v>27</v>
      </c>
      <c r="Y13" s="84">
        <v>0</v>
      </c>
      <c r="Z13" s="84">
        <v>0</v>
      </c>
      <c r="AA13" s="82">
        <v>17</v>
      </c>
    </row>
    <row r="14" spans="1:27" s="2" customFormat="1" ht="20.100000000000001" customHeight="1">
      <c r="A14" s="43" t="s">
        <v>235</v>
      </c>
      <c r="B14" s="100">
        <f t="shared" si="1"/>
        <v>0.60186578393018353</v>
      </c>
      <c r="C14" s="82">
        <v>40</v>
      </c>
      <c r="D14" s="84">
        <v>0</v>
      </c>
      <c r="E14" s="82">
        <v>1</v>
      </c>
      <c r="F14" s="84">
        <v>0</v>
      </c>
      <c r="G14" s="84">
        <v>0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112">
        <v>1</v>
      </c>
      <c r="N14" s="84">
        <v>0</v>
      </c>
      <c r="O14" s="84">
        <v>0</v>
      </c>
      <c r="P14" s="82">
        <v>4</v>
      </c>
      <c r="Q14" s="84">
        <v>0</v>
      </c>
      <c r="R14" s="84">
        <v>0</v>
      </c>
      <c r="S14" s="82">
        <v>1</v>
      </c>
      <c r="T14" s="84">
        <v>0</v>
      </c>
      <c r="U14" s="112">
        <v>2</v>
      </c>
      <c r="V14" s="82">
        <v>1</v>
      </c>
      <c r="W14" s="82">
        <v>1</v>
      </c>
      <c r="X14" s="82">
        <v>27</v>
      </c>
      <c r="Y14" s="84">
        <v>0</v>
      </c>
      <c r="Z14" s="84">
        <v>0</v>
      </c>
      <c r="AA14" s="112">
        <v>2</v>
      </c>
    </row>
    <row r="15" spans="1:27" s="2" customFormat="1" ht="20.100000000000001" customHeight="1">
      <c r="A15" s="43" t="s">
        <v>236</v>
      </c>
      <c r="B15" s="100">
        <f t="shared" si="1"/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</row>
    <row r="16" spans="1:27" s="2" customFormat="1" ht="20.100000000000001" customHeight="1">
      <c r="A16" s="43" t="s">
        <v>115</v>
      </c>
      <c r="B16" s="100">
        <f t="shared" si="1"/>
        <v>4.7697863376467042</v>
      </c>
      <c r="C16" s="82">
        <v>317</v>
      </c>
      <c r="D16" s="82">
        <v>1</v>
      </c>
      <c r="E16" s="82">
        <v>22</v>
      </c>
      <c r="F16" s="82">
        <v>10</v>
      </c>
      <c r="G16" s="82">
        <v>3</v>
      </c>
      <c r="H16" s="82">
        <v>1</v>
      </c>
      <c r="I16" s="82">
        <v>3</v>
      </c>
      <c r="J16" s="82">
        <v>8</v>
      </c>
      <c r="K16" s="82">
        <v>15</v>
      </c>
      <c r="L16" s="82">
        <v>4</v>
      </c>
      <c r="M16" s="82">
        <v>11</v>
      </c>
      <c r="N16" s="84">
        <v>0</v>
      </c>
      <c r="O16" s="82">
        <v>9</v>
      </c>
      <c r="P16" s="82">
        <v>84</v>
      </c>
      <c r="Q16" s="82">
        <v>27</v>
      </c>
      <c r="R16" s="82">
        <v>7</v>
      </c>
      <c r="S16" s="82">
        <v>1</v>
      </c>
      <c r="T16" s="82">
        <v>1</v>
      </c>
      <c r="U16" s="82">
        <v>2</v>
      </c>
      <c r="V16" s="82">
        <v>4</v>
      </c>
      <c r="W16" s="82">
        <v>44</v>
      </c>
      <c r="X16" s="82">
        <v>47</v>
      </c>
      <c r="Y16" s="84">
        <v>0</v>
      </c>
      <c r="Z16" s="82">
        <v>5</v>
      </c>
      <c r="AA16" s="82">
        <v>8</v>
      </c>
    </row>
    <row r="17" spans="1:27" s="2" customFormat="1" ht="20.100000000000001" customHeight="1">
      <c r="A17" s="43" t="s">
        <v>116</v>
      </c>
      <c r="B17" s="100">
        <f t="shared" si="1"/>
        <v>2.9190490520613901</v>
      </c>
      <c r="C17" s="82">
        <v>194</v>
      </c>
      <c r="D17" s="82">
        <v>22</v>
      </c>
      <c r="E17" s="82">
        <v>20</v>
      </c>
      <c r="F17" s="82">
        <v>7</v>
      </c>
      <c r="G17" s="82">
        <v>3</v>
      </c>
      <c r="H17" s="112">
        <v>1</v>
      </c>
      <c r="I17" s="82">
        <v>4</v>
      </c>
      <c r="J17" s="82">
        <v>7</v>
      </c>
      <c r="K17" s="82">
        <v>5</v>
      </c>
      <c r="L17" s="84">
        <v>0</v>
      </c>
      <c r="M17" s="82">
        <v>3</v>
      </c>
      <c r="N17" s="84">
        <v>0</v>
      </c>
      <c r="O17" s="82">
        <v>4</v>
      </c>
      <c r="P17" s="82">
        <v>17</v>
      </c>
      <c r="Q17" s="82">
        <v>7</v>
      </c>
      <c r="R17" s="82">
        <v>2</v>
      </c>
      <c r="S17" s="82">
        <v>1</v>
      </c>
      <c r="T17" s="82">
        <v>2</v>
      </c>
      <c r="U17" s="112">
        <v>1</v>
      </c>
      <c r="V17" s="82">
        <v>2</v>
      </c>
      <c r="W17" s="82">
        <v>16</v>
      </c>
      <c r="X17" s="82">
        <v>9</v>
      </c>
      <c r="Y17" s="84">
        <v>0</v>
      </c>
      <c r="Z17" s="82">
        <v>2</v>
      </c>
      <c r="AA17" s="82">
        <v>59</v>
      </c>
    </row>
    <row r="18" spans="1:27" s="2" customFormat="1" ht="20.100000000000001" customHeight="1">
      <c r="A18" s="43" t="s">
        <v>238</v>
      </c>
      <c r="B18" s="100">
        <f t="shared" si="1"/>
        <v>0.49653927174240142</v>
      </c>
      <c r="C18" s="82">
        <v>33</v>
      </c>
      <c r="D18" s="112">
        <v>1</v>
      </c>
      <c r="E18" s="112">
        <v>2</v>
      </c>
      <c r="F18" s="84">
        <v>0</v>
      </c>
      <c r="G18" s="82">
        <v>2</v>
      </c>
      <c r="H18" s="84">
        <v>0</v>
      </c>
      <c r="I18" s="84">
        <v>0</v>
      </c>
      <c r="J18" s="112">
        <v>1</v>
      </c>
      <c r="K18" s="82">
        <v>1</v>
      </c>
      <c r="L18" s="84">
        <v>0</v>
      </c>
      <c r="M18" s="82">
        <v>2</v>
      </c>
      <c r="N18" s="84">
        <v>0</v>
      </c>
      <c r="O18" s="112">
        <v>1</v>
      </c>
      <c r="P18" s="82">
        <v>16</v>
      </c>
      <c r="Q18" s="82">
        <v>3</v>
      </c>
      <c r="R18" s="112">
        <v>1</v>
      </c>
      <c r="S18" s="112">
        <v>1</v>
      </c>
      <c r="T18" s="84">
        <v>0</v>
      </c>
      <c r="U18" s="112">
        <v>0</v>
      </c>
      <c r="V18" s="84">
        <v>0</v>
      </c>
      <c r="W18" s="84">
        <v>0</v>
      </c>
      <c r="X18" s="84">
        <v>0</v>
      </c>
      <c r="Y18" s="84">
        <v>0</v>
      </c>
      <c r="Z18" s="112">
        <v>1</v>
      </c>
      <c r="AA18" s="82">
        <v>1</v>
      </c>
    </row>
    <row r="19" spans="1:27" s="2" customFormat="1" ht="20.100000000000001" customHeight="1">
      <c r="A19" s="43" t="s">
        <v>237</v>
      </c>
      <c r="B19" s="100">
        <f t="shared" si="1"/>
        <v>0.12037315678603672</v>
      </c>
      <c r="C19" s="82">
        <v>8</v>
      </c>
      <c r="D19" s="82">
        <v>1</v>
      </c>
      <c r="E19" s="84">
        <v>0</v>
      </c>
      <c r="F19" s="84">
        <v>0</v>
      </c>
      <c r="G19" s="84">
        <v>0</v>
      </c>
      <c r="H19" s="84">
        <v>0</v>
      </c>
      <c r="I19" s="82">
        <v>1</v>
      </c>
      <c r="J19" s="84">
        <v>0</v>
      </c>
      <c r="K19" s="112">
        <v>1</v>
      </c>
      <c r="L19" s="84">
        <v>0</v>
      </c>
      <c r="M19" s="84">
        <v>0</v>
      </c>
      <c r="N19" s="84">
        <v>0</v>
      </c>
      <c r="O19" s="84">
        <v>0</v>
      </c>
      <c r="P19" s="82">
        <v>2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2">
        <v>1</v>
      </c>
      <c r="X19" s="84">
        <v>0</v>
      </c>
      <c r="Y19" s="84">
        <v>0</v>
      </c>
      <c r="Z19" s="82">
        <v>2</v>
      </c>
      <c r="AA19" s="84">
        <v>0</v>
      </c>
    </row>
    <row r="20" spans="1:27" s="2" customFormat="1" ht="20.100000000000001" customHeight="1">
      <c r="A20" s="43" t="s">
        <v>131</v>
      </c>
      <c r="B20" s="100">
        <f t="shared" si="1"/>
        <v>0.57177249473367442</v>
      </c>
      <c r="C20" s="82">
        <v>38</v>
      </c>
      <c r="D20" s="82">
        <v>1</v>
      </c>
      <c r="E20" s="82">
        <v>1</v>
      </c>
      <c r="F20" s="112">
        <v>2</v>
      </c>
      <c r="G20" s="84">
        <v>0</v>
      </c>
      <c r="H20" s="112">
        <v>7</v>
      </c>
      <c r="I20" s="112">
        <v>1</v>
      </c>
      <c r="J20" s="84">
        <v>0</v>
      </c>
      <c r="K20" s="82">
        <v>1</v>
      </c>
      <c r="L20" s="112">
        <v>2</v>
      </c>
      <c r="M20" s="82">
        <v>2</v>
      </c>
      <c r="N20" s="84">
        <v>0</v>
      </c>
      <c r="O20" s="84">
        <v>0</v>
      </c>
      <c r="P20" s="82">
        <v>8</v>
      </c>
      <c r="Q20" s="82">
        <v>2</v>
      </c>
      <c r="R20" s="112">
        <v>3</v>
      </c>
      <c r="S20" s="112">
        <v>1</v>
      </c>
      <c r="T20" s="84">
        <v>0</v>
      </c>
      <c r="U20" s="84">
        <v>0</v>
      </c>
      <c r="V20" s="112">
        <v>1</v>
      </c>
      <c r="W20" s="82">
        <v>3</v>
      </c>
      <c r="X20" s="84">
        <v>0</v>
      </c>
      <c r="Y20" s="84">
        <v>0</v>
      </c>
      <c r="Z20" s="84">
        <v>0</v>
      </c>
      <c r="AA20" s="82">
        <v>3</v>
      </c>
    </row>
    <row r="21" spans="1:27" s="2" customFormat="1" ht="20.100000000000001" customHeight="1">
      <c r="A21" s="43" t="s">
        <v>126</v>
      </c>
      <c r="B21" s="100">
        <f t="shared" si="1"/>
        <v>0.15046644598254588</v>
      </c>
      <c r="C21" s="82">
        <v>10</v>
      </c>
      <c r="D21" s="84">
        <v>0</v>
      </c>
      <c r="E21" s="82">
        <v>2</v>
      </c>
      <c r="F21" s="84">
        <v>0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2">
        <v>1</v>
      </c>
      <c r="N21" s="84">
        <v>0</v>
      </c>
      <c r="O21" s="84">
        <v>0</v>
      </c>
      <c r="P21" s="82">
        <v>2</v>
      </c>
      <c r="Q21" s="84">
        <v>0</v>
      </c>
      <c r="R21" s="84">
        <v>0</v>
      </c>
      <c r="S21" s="84">
        <v>0</v>
      </c>
      <c r="T21" s="84">
        <v>0</v>
      </c>
      <c r="U21" s="84">
        <v>0</v>
      </c>
      <c r="V21" s="84">
        <v>0</v>
      </c>
      <c r="W21" s="82">
        <v>1</v>
      </c>
      <c r="X21" s="84">
        <v>0</v>
      </c>
      <c r="Y21" s="84">
        <v>0</v>
      </c>
      <c r="Z21" s="82">
        <v>4</v>
      </c>
      <c r="AA21" s="84">
        <v>0</v>
      </c>
    </row>
    <row r="22" spans="1:27" s="2" customFormat="1" ht="20.100000000000001" customHeight="1">
      <c r="A22" s="43" t="s">
        <v>130</v>
      </c>
      <c r="B22" s="100">
        <f t="shared" si="1"/>
        <v>5.7779115257297615</v>
      </c>
      <c r="C22" s="82">
        <v>384</v>
      </c>
      <c r="D22" s="82">
        <v>23</v>
      </c>
      <c r="E22" s="82">
        <v>5</v>
      </c>
      <c r="F22" s="82">
        <v>1</v>
      </c>
      <c r="G22" s="82">
        <v>32</v>
      </c>
      <c r="H22" s="84">
        <v>0</v>
      </c>
      <c r="I22" s="82">
        <v>1</v>
      </c>
      <c r="J22" s="82">
        <v>7</v>
      </c>
      <c r="K22" s="82">
        <v>4</v>
      </c>
      <c r="L22" s="82">
        <v>13</v>
      </c>
      <c r="M22" s="82">
        <v>2</v>
      </c>
      <c r="N22" s="82">
        <v>1</v>
      </c>
      <c r="O22" s="82">
        <v>46</v>
      </c>
      <c r="P22" s="82">
        <v>61</v>
      </c>
      <c r="Q22" s="82">
        <v>62</v>
      </c>
      <c r="R22" s="82">
        <v>3</v>
      </c>
      <c r="S22" s="82">
        <v>1</v>
      </c>
      <c r="T22" s="112">
        <v>1</v>
      </c>
      <c r="U22" s="82">
        <v>5</v>
      </c>
      <c r="V22" s="82">
        <v>15</v>
      </c>
      <c r="W22" s="82">
        <v>10</v>
      </c>
      <c r="X22" s="82">
        <v>39</v>
      </c>
      <c r="Y22" s="84">
        <v>0</v>
      </c>
      <c r="Z22" s="84">
        <v>0</v>
      </c>
      <c r="AA22" s="82">
        <v>52</v>
      </c>
    </row>
    <row r="23" spans="1:27" s="2" customFormat="1" ht="20.100000000000001" customHeight="1">
      <c r="A23" s="43" t="s">
        <v>127</v>
      </c>
      <c r="B23" s="100">
        <f t="shared" si="1"/>
        <v>5.567258501354198</v>
      </c>
      <c r="C23" s="82">
        <v>370</v>
      </c>
      <c r="D23" s="82">
        <v>34</v>
      </c>
      <c r="E23" s="82">
        <v>9</v>
      </c>
      <c r="F23" s="82">
        <v>3</v>
      </c>
      <c r="G23" s="82">
        <v>7</v>
      </c>
      <c r="H23" s="112">
        <v>1</v>
      </c>
      <c r="I23" s="112">
        <v>4</v>
      </c>
      <c r="J23" s="82">
        <v>5</v>
      </c>
      <c r="K23" s="82">
        <v>3</v>
      </c>
      <c r="L23" s="82">
        <v>4</v>
      </c>
      <c r="M23" s="82">
        <v>4</v>
      </c>
      <c r="N23" s="82">
        <v>2</v>
      </c>
      <c r="O23" s="82">
        <v>7</v>
      </c>
      <c r="P23" s="82">
        <v>51</v>
      </c>
      <c r="Q23" s="82">
        <v>57</v>
      </c>
      <c r="R23" s="84">
        <v>0</v>
      </c>
      <c r="S23" s="82">
        <v>5</v>
      </c>
      <c r="T23" s="84">
        <v>0</v>
      </c>
      <c r="U23" s="112">
        <v>1</v>
      </c>
      <c r="V23" s="82">
        <v>8</v>
      </c>
      <c r="W23" s="82">
        <v>14</v>
      </c>
      <c r="X23" s="82">
        <v>65</v>
      </c>
      <c r="Y23" s="84">
        <v>0</v>
      </c>
      <c r="Z23" s="82">
        <v>2</v>
      </c>
      <c r="AA23" s="82">
        <v>84</v>
      </c>
    </row>
    <row r="24" spans="1:27" s="2" customFormat="1" ht="20.100000000000001" customHeight="1">
      <c r="A24" s="43" t="s">
        <v>128</v>
      </c>
      <c r="B24" s="100">
        <f t="shared" si="1"/>
        <v>0.66205236232320197</v>
      </c>
      <c r="C24" s="85">
        <v>44</v>
      </c>
      <c r="D24" s="85">
        <v>4</v>
      </c>
      <c r="E24" s="85">
        <v>2</v>
      </c>
      <c r="F24" s="84">
        <v>0</v>
      </c>
      <c r="G24" s="85">
        <v>1</v>
      </c>
      <c r="H24" s="85">
        <v>1</v>
      </c>
      <c r="I24" s="84">
        <v>0</v>
      </c>
      <c r="J24" s="84">
        <v>0</v>
      </c>
      <c r="K24" s="85">
        <v>1</v>
      </c>
      <c r="L24" s="84">
        <v>0</v>
      </c>
      <c r="M24" s="85">
        <v>2</v>
      </c>
      <c r="N24" s="84">
        <v>0</v>
      </c>
      <c r="O24" s="112">
        <v>3</v>
      </c>
      <c r="P24" s="85">
        <v>3</v>
      </c>
      <c r="Q24" s="85">
        <v>5</v>
      </c>
      <c r="R24" s="84">
        <v>0</v>
      </c>
      <c r="S24" s="85">
        <v>1</v>
      </c>
      <c r="T24" s="84">
        <v>0</v>
      </c>
      <c r="U24" s="84">
        <v>0</v>
      </c>
      <c r="V24" s="85">
        <v>1</v>
      </c>
      <c r="W24" s="85">
        <v>2</v>
      </c>
      <c r="X24" s="85">
        <v>8</v>
      </c>
      <c r="Y24" s="85">
        <v>1</v>
      </c>
      <c r="Z24" s="112">
        <v>1</v>
      </c>
      <c r="AA24" s="85">
        <v>8</v>
      </c>
    </row>
    <row r="25" spans="1:27" s="2" customFormat="1" ht="20.100000000000001" customHeight="1">
      <c r="A25" s="43" t="s">
        <v>129</v>
      </c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</row>
    <row r="26" spans="1:27" s="2" customFormat="1" ht="18" customHeight="1">
      <c r="A26" s="44" t="s">
        <v>222</v>
      </c>
      <c r="B26" s="100">
        <f t="shared" si="1"/>
        <v>1.7905507071922961</v>
      </c>
      <c r="C26" s="102">
        <v>119</v>
      </c>
      <c r="D26" s="103">
        <v>11</v>
      </c>
      <c r="E26" s="103">
        <v>5</v>
      </c>
      <c r="F26" s="112">
        <v>6</v>
      </c>
      <c r="G26" s="103">
        <v>5</v>
      </c>
      <c r="H26" s="103">
        <v>7</v>
      </c>
      <c r="I26" s="103">
        <v>3</v>
      </c>
      <c r="J26" s="103">
        <v>6</v>
      </c>
      <c r="K26" s="103">
        <v>1</v>
      </c>
      <c r="L26" s="84">
        <v>0</v>
      </c>
      <c r="M26" s="103">
        <v>7</v>
      </c>
      <c r="N26" s="103">
        <v>3</v>
      </c>
      <c r="O26" s="103">
        <v>1</v>
      </c>
      <c r="P26" s="103">
        <v>15</v>
      </c>
      <c r="Q26" s="101">
        <v>2</v>
      </c>
      <c r="R26" s="103">
        <v>1</v>
      </c>
      <c r="S26" s="103">
        <v>2</v>
      </c>
      <c r="T26" s="84">
        <v>0</v>
      </c>
      <c r="U26" s="84">
        <v>0</v>
      </c>
      <c r="V26" s="103">
        <v>10</v>
      </c>
      <c r="W26" s="103">
        <v>16</v>
      </c>
      <c r="X26" s="103">
        <v>14</v>
      </c>
      <c r="Y26" s="112">
        <v>1</v>
      </c>
      <c r="Z26" s="84">
        <v>0</v>
      </c>
      <c r="AA26" s="103">
        <v>3</v>
      </c>
    </row>
    <row r="27" spans="1:27" s="2" customFormat="1" ht="20.100000000000001" customHeight="1" thickBot="1">
      <c r="A27" s="44" t="s">
        <v>223</v>
      </c>
      <c r="B27" s="100">
        <f t="shared" si="1"/>
        <v>0.70719229611796575</v>
      </c>
      <c r="C27" s="103">
        <v>47</v>
      </c>
      <c r="D27" s="103">
        <v>8</v>
      </c>
      <c r="E27" s="103">
        <v>4</v>
      </c>
      <c r="F27" s="84">
        <v>0</v>
      </c>
      <c r="G27" s="103">
        <v>2</v>
      </c>
      <c r="H27" s="84">
        <v>0</v>
      </c>
      <c r="I27" s="84">
        <v>0</v>
      </c>
      <c r="J27" s="103">
        <v>4</v>
      </c>
      <c r="K27" s="84">
        <v>0</v>
      </c>
      <c r="L27" s="103">
        <v>1</v>
      </c>
      <c r="M27" s="84">
        <v>0</v>
      </c>
      <c r="N27" s="103">
        <v>2</v>
      </c>
      <c r="O27" s="101">
        <v>1</v>
      </c>
      <c r="P27" s="103">
        <v>8</v>
      </c>
      <c r="Q27" s="101">
        <v>1</v>
      </c>
      <c r="R27" s="84">
        <v>0</v>
      </c>
      <c r="S27" s="101">
        <v>0</v>
      </c>
      <c r="T27" s="84">
        <v>0</v>
      </c>
      <c r="U27" s="101">
        <v>0</v>
      </c>
      <c r="V27" s="103">
        <v>5</v>
      </c>
      <c r="W27" s="103">
        <v>5</v>
      </c>
      <c r="X27" s="103">
        <v>3</v>
      </c>
      <c r="Y27" s="84">
        <v>0</v>
      </c>
      <c r="Z27" s="101">
        <v>1</v>
      </c>
      <c r="AA27" s="103">
        <v>2</v>
      </c>
    </row>
    <row r="28" spans="1:27" s="2" customFormat="1" ht="27.75" customHeight="1">
      <c r="A28" s="195" t="s">
        <v>301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2" customFormat="1" ht="45.75" customHeight="1">
      <c r="A29" s="2" t="s">
        <v>32</v>
      </c>
    </row>
    <row r="30" spans="1:27" s="2" customFormat="1" ht="43.5" customHeight="1">
      <c r="A30" s="2" t="s">
        <v>32</v>
      </c>
    </row>
    <row r="31" spans="1:27" s="45" customFormat="1" ht="11.25" customHeight="1">
      <c r="A31" s="223" t="s">
        <v>324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 t="s">
        <v>325</v>
      </c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</row>
  </sheetData>
  <mergeCells count="8">
    <mergeCell ref="A31:L31"/>
    <mergeCell ref="M31:AA31"/>
    <mergeCell ref="A28:L28"/>
    <mergeCell ref="A1:L1"/>
    <mergeCell ref="M1:AA1"/>
    <mergeCell ref="A2:L2"/>
    <mergeCell ref="M2:Y2"/>
    <mergeCell ref="Z2:AA2"/>
  </mergeCells>
  <phoneticPr fontId="3" type="noConversion"/>
  <pageMargins left="0.16" right="0.16" top="0.16" bottom="0.16" header="0.16" footer="0.16"/>
  <pageSetup paperSize="9" orientation="portrait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F55"/>
  <sheetViews>
    <sheetView view="pageBreakPreview" topLeftCell="A20" zoomScale="115" zoomScaleNormal="190" zoomScaleSheetLayoutView="115" workbookViewId="0">
      <selection activeCell="AB56" sqref="AB56"/>
    </sheetView>
  </sheetViews>
  <sheetFormatPr defaultColWidth="8.875" defaultRowHeight="16.5"/>
  <cols>
    <col min="1" max="1" width="29.625" style="3" customWidth="1"/>
    <col min="2" max="2" width="9" style="3" customWidth="1"/>
    <col min="3" max="3" width="7.625" style="3" customWidth="1"/>
    <col min="4" max="4" width="5.75" style="3" customWidth="1"/>
    <col min="5" max="5" width="6.125" style="3" customWidth="1"/>
    <col min="6" max="7" width="5.75" style="3" customWidth="1"/>
    <col min="8" max="9" width="6.125" style="3" customWidth="1"/>
    <col min="10" max="10" width="5.75" style="3" customWidth="1"/>
    <col min="11" max="11" width="7.125" style="3" customWidth="1"/>
    <col min="12" max="12" width="6" style="3" customWidth="1"/>
    <col min="13" max="13" width="5.875" style="3" customWidth="1"/>
    <col min="14" max="14" width="6.75" style="3" customWidth="1"/>
    <col min="15" max="15" width="5.375" style="3" customWidth="1"/>
    <col min="16" max="17" width="6" style="3" customWidth="1"/>
    <col min="18" max="19" width="5.375" style="3" customWidth="1"/>
    <col min="20" max="20" width="6" style="3" customWidth="1"/>
    <col min="21" max="23" width="5.375" style="3" customWidth="1"/>
    <col min="24" max="24" width="6.25" style="3" customWidth="1"/>
    <col min="25" max="25" width="6.375" style="3" customWidth="1"/>
    <col min="26" max="26" width="6" style="3" customWidth="1"/>
    <col min="27" max="27" width="6.75" style="3" customWidth="1"/>
    <col min="28" max="16384" width="8.875" style="3"/>
  </cols>
  <sheetData>
    <row r="1" spans="1:27" s="1" customFormat="1" ht="30.75" customHeight="1">
      <c r="A1" s="226" t="s">
        <v>280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181" t="s">
        <v>201</v>
      </c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</row>
    <row r="2" spans="1:27" s="6" customFormat="1" ht="13.5" customHeight="1" thickBot="1">
      <c r="A2" s="173" t="s">
        <v>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68" t="s">
        <v>304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71" t="s">
        <v>20</v>
      </c>
      <c r="AA2" s="171"/>
    </row>
    <row r="3" spans="1:27" s="7" customFormat="1" ht="68.099999999999994" customHeight="1" thickBot="1">
      <c r="A3" s="24" t="s">
        <v>194</v>
      </c>
      <c r="B3" s="74" t="s">
        <v>249</v>
      </c>
      <c r="C3" s="63" t="s">
        <v>199</v>
      </c>
      <c r="D3" s="137" t="s">
        <v>5</v>
      </c>
      <c r="E3" s="137" t="s">
        <v>138</v>
      </c>
      <c r="F3" s="137" t="s">
        <v>6</v>
      </c>
      <c r="G3" s="137" t="s">
        <v>7</v>
      </c>
      <c r="H3" s="137" t="s">
        <v>139</v>
      </c>
      <c r="I3" s="137" t="s">
        <v>140</v>
      </c>
      <c r="J3" s="137" t="s">
        <v>8</v>
      </c>
      <c r="K3" s="137" t="s">
        <v>141</v>
      </c>
      <c r="L3" s="138" t="s">
        <v>9</v>
      </c>
      <c r="M3" s="138" t="s">
        <v>10</v>
      </c>
      <c r="N3" s="138" t="s">
        <v>240</v>
      </c>
      <c r="O3" s="138" t="s">
        <v>11</v>
      </c>
      <c r="P3" s="138" t="s">
        <v>12</v>
      </c>
      <c r="Q3" s="138" t="s">
        <v>13</v>
      </c>
      <c r="R3" s="138" t="s">
        <v>14</v>
      </c>
      <c r="S3" s="138" t="s">
        <v>15</v>
      </c>
      <c r="T3" s="138" t="s">
        <v>241</v>
      </c>
      <c r="U3" s="138" t="s">
        <v>16</v>
      </c>
      <c r="V3" s="138" t="s">
        <v>17</v>
      </c>
      <c r="W3" s="138" t="s">
        <v>18</v>
      </c>
      <c r="X3" s="138" t="s">
        <v>19</v>
      </c>
      <c r="Y3" s="138" t="s">
        <v>239</v>
      </c>
      <c r="Z3" s="138" t="s">
        <v>242</v>
      </c>
      <c r="AA3" s="139" t="s">
        <v>243</v>
      </c>
    </row>
    <row r="4" spans="1:27" s="2" customFormat="1" ht="17.100000000000001" customHeight="1">
      <c r="A4" s="75" t="s">
        <v>244</v>
      </c>
      <c r="B4" s="104">
        <f>SUM(D4:AA4)</f>
        <v>99.999999999999986</v>
      </c>
      <c r="C4" s="104"/>
      <c r="D4" s="104">
        <f t="shared" ref="D4:AA4" si="0">D5/$C$5*100</f>
        <v>6.8198784259358005</v>
      </c>
      <c r="E4" s="104">
        <f t="shared" si="0"/>
        <v>2.7194198570971526</v>
      </c>
      <c r="F4" s="104">
        <f t="shared" si="0"/>
        <v>1.1517542924176176</v>
      </c>
      <c r="G4" s="104">
        <f t="shared" si="0"/>
        <v>3.0660125839820838</v>
      </c>
      <c r="H4" s="104">
        <f t="shared" si="0"/>
        <v>0.68252106217340291</v>
      </c>
      <c r="I4" s="104">
        <f t="shared" si="0"/>
        <v>1.0291137890583342</v>
      </c>
      <c r="J4" s="104">
        <f t="shared" si="0"/>
        <v>3.7965234083395543</v>
      </c>
      <c r="K4" s="104">
        <f t="shared" si="0"/>
        <v>1.3597099285485763</v>
      </c>
      <c r="L4" s="104">
        <f t="shared" si="0"/>
        <v>2.8313959688599764</v>
      </c>
      <c r="M4" s="104">
        <f t="shared" si="0"/>
        <v>2.1542071024848033</v>
      </c>
      <c r="N4" s="104">
        <f t="shared" si="0"/>
        <v>1.2050762503999148</v>
      </c>
      <c r="O4" s="104">
        <f t="shared" si="0"/>
        <v>3.4659272688493123</v>
      </c>
      <c r="P4" s="104">
        <f t="shared" si="0"/>
        <v>14.519569158579504</v>
      </c>
      <c r="Q4" s="104">
        <f t="shared" si="0"/>
        <v>15.079449717393622</v>
      </c>
      <c r="R4" s="104">
        <f t="shared" si="0"/>
        <v>0.67185667057694354</v>
      </c>
      <c r="S4" s="104">
        <f t="shared" si="0"/>
        <v>2.2928441932387758</v>
      </c>
      <c r="T4" s="104">
        <f t="shared" si="0"/>
        <v>0.11197611176282393</v>
      </c>
      <c r="U4" s="104">
        <f t="shared" si="0"/>
        <v>0.88514450250613208</v>
      </c>
      <c r="V4" s="104">
        <f t="shared" si="0"/>
        <v>7.3744267889516903</v>
      </c>
      <c r="W4" s="104">
        <f t="shared" si="0"/>
        <v>7.4864029007145145</v>
      </c>
      <c r="X4" s="104">
        <f t="shared" si="0"/>
        <v>15.170097045963526</v>
      </c>
      <c r="Y4" s="104">
        <f t="shared" si="0"/>
        <v>0.22928441932387758</v>
      </c>
      <c r="Z4" s="104">
        <f t="shared" si="0"/>
        <v>0.46390103444598485</v>
      </c>
      <c r="AA4" s="104">
        <f t="shared" si="0"/>
        <v>5.433507518396075</v>
      </c>
    </row>
    <row r="5" spans="1:27" s="2" customFormat="1" ht="13.5" customHeight="1">
      <c r="A5" s="47" t="s">
        <v>113</v>
      </c>
      <c r="B5" s="104"/>
      <c r="C5" s="106">
        <v>18754</v>
      </c>
      <c r="D5" s="106">
        <v>1279</v>
      </c>
      <c r="E5" s="82">
        <v>510</v>
      </c>
      <c r="F5" s="82">
        <v>216</v>
      </c>
      <c r="G5" s="82">
        <v>575</v>
      </c>
      <c r="H5" s="82">
        <v>128</v>
      </c>
      <c r="I5" s="82">
        <v>193</v>
      </c>
      <c r="J5" s="82">
        <v>712</v>
      </c>
      <c r="K5" s="82">
        <v>255</v>
      </c>
      <c r="L5" s="82">
        <v>531</v>
      </c>
      <c r="M5" s="82">
        <v>404</v>
      </c>
      <c r="N5" s="82">
        <v>226</v>
      </c>
      <c r="O5" s="82">
        <v>650</v>
      </c>
      <c r="P5" s="106">
        <v>2723</v>
      </c>
      <c r="Q5" s="106">
        <v>2828</v>
      </c>
      <c r="R5" s="82">
        <v>126</v>
      </c>
      <c r="S5" s="82">
        <v>430</v>
      </c>
      <c r="T5" s="82">
        <v>21</v>
      </c>
      <c r="U5" s="82">
        <v>166</v>
      </c>
      <c r="V5" s="106">
        <v>1383</v>
      </c>
      <c r="W5" s="106">
        <v>1404</v>
      </c>
      <c r="X5" s="106">
        <v>2845</v>
      </c>
      <c r="Y5" s="82">
        <v>43</v>
      </c>
      <c r="Z5" s="82">
        <v>87</v>
      </c>
      <c r="AA5" s="82">
        <v>1019</v>
      </c>
    </row>
    <row r="6" spans="1:27" s="2" customFormat="1" ht="12.6" customHeight="1">
      <c r="A6" s="52" t="s">
        <v>51</v>
      </c>
      <c r="B6" s="105">
        <f>C6/$C$5*100</f>
        <v>0.23994881092033699</v>
      </c>
      <c r="C6" s="82">
        <v>45</v>
      </c>
      <c r="D6" s="82">
        <v>3</v>
      </c>
      <c r="E6" s="82">
        <v>1</v>
      </c>
      <c r="F6" s="82">
        <v>1</v>
      </c>
      <c r="G6" s="84">
        <v>0</v>
      </c>
      <c r="H6" s="84">
        <v>0</v>
      </c>
      <c r="I6" s="84">
        <v>0</v>
      </c>
      <c r="J6" s="112">
        <v>2</v>
      </c>
      <c r="K6" s="84">
        <v>0</v>
      </c>
      <c r="L6" s="82">
        <v>2</v>
      </c>
      <c r="M6" s="82">
        <v>1</v>
      </c>
      <c r="N6" s="84">
        <v>0</v>
      </c>
      <c r="O6" s="82">
        <v>2</v>
      </c>
      <c r="P6" s="82">
        <v>9</v>
      </c>
      <c r="Q6" s="82">
        <v>9</v>
      </c>
      <c r="R6" s="84">
        <v>0</v>
      </c>
      <c r="S6" s="84">
        <v>0</v>
      </c>
      <c r="T6" s="112">
        <v>1</v>
      </c>
      <c r="U6" s="84">
        <v>0</v>
      </c>
      <c r="V6" s="82">
        <v>4</v>
      </c>
      <c r="W6" s="82">
        <v>1</v>
      </c>
      <c r="X6" s="82">
        <v>5</v>
      </c>
      <c r="Y6" s="84">
        <v>0</v>
      </c>
      <c r="Z6" s="82">
        <v>1</v>
      </c>
      <c r="AA6" s="82">
        <v>3</v>
      </c>
    </row>
    <row r="7" spans="1:27" s="2" customFormat="1" ht="12.6" customHeight="1">
      <c r="A7" s="52" t="s">
        <v>3</v>
      </c>
      <c r="B7" s="105">
        <f t="shared" ref="B7:B51" si="1">C7/$C$5*100</f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4">
        <v>0</v>
      </c>
      <c r="P7" s="84">
        <v>0</v>
      </c>
      <c r="Q7" s="84">
        <v>0</v>
      </c>
      <c r="R7" s="84">
        <v>0</v>
      </c>
      <c r="S7" s="84">
        <v>0</v>
      </c>
      <c r="T7" s="84">
        <v>0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</row>
    <row r="8" spans="1:27" s="2" customFormat="1" ht="13.5" customHeight="1">
      <c r="A8" s="52" t="s">
        <v>66</v>
      </c>
      <c r="B8" s="105">
        <f>C8/$C$5*100</f>
        <v>35.437773275034665</v>
      </c>
      <c r="C8" s="106">
        <v>6646</v>
      </c>
      <c r="D8" s="82">
        <v>459</v>
      </c>
      <c r="E8" s="82">
        <v>184</v>
      </c>
      <c r="F8" s="82">
        <v>66</v>
      </c>
      <c r="G8" s="82">
        <v>177</v>
      </c>
      <c r="H8" s="82">
        <v>38</v>
      </c>
      <c r="I8" s="82">
        <v>66</v>
      </c>
      <c r="J8" s="82">
        <v>240</v>
      </c>
      <c r="K8" s="82">
        <v>95</v>
      </c>
      <c r="L8" s="82">
        <v>167</v>
      </c>
      <c r="M8" s="82">
        <v>91</v>
      </c>
      <c r="N8" s="82">
        <v>67</v>
      </c>
      <c r="O8" s="82">
        <v>182</v>
      </c>
      <c r="P8" s="106">
        <v>1012</v>
      </c>
      <c r="Q8" s="106">
        <v>1478</v>
      </c>
      <c r="R8" s="82">
        <v>36</v>
      </c>
      <c r="S8" s="82">
        <v>126</v>
      </c>
      <c r="T8" s="82">
        <v>11</v>
      </c>
      <c r="U8" s="82">
        <v>50</v>
      </c>
      <c r="V8" s="82">
        <v>354</v>
      </c>
      <c r="W8" s="82">
        <v>437</v>
      </c>
      <c r="X8" s="82">
        <v>918</v>
      </c>
      <c r="Y8" s="82">
        <v>9</v>
      </c>
      <c r="Z8" s="82">
        <v>20</v>
      </c>
      <c r="AA8" s="82">
        <v>363</v>
      </c>
    </row>
    <row r="9" spans="1:27" s="2" customFormat="1" ht="12.6" customHeight="1">
      <c r="A9" s="49" t="s">
        <v>74</v>
      </c>
      <c r="B9" s="105">
        <f t="shared" si="1"/>
        <v>4.9589420923536309</v>
      </c>
      <c r="C9" s="82">
        <v>930</v>
      </c>
      <c r="D9" s="82">
        <v>61</v>
      </c>
      <c r="E9" s="82">
        <v>24</v>
      </c>
      <c r="F9" s="82">
        <v>7</v>
      </c>
      <c r="G9" s="82">
        <v>30</v>
      </c>
      <c r="H9" s="82">
        <v>3</v>
      </c>
      <c r="I9" s="82">
        <v>9</v>
      </c>
      <c r="J9" s="82">
        <v>45</v>
      </c>
      <c r="K9" s="82">
        <v>15</v>
      </c>
      <c r="L9" s="82">
        <v>30</v>
      </c>
      <c r="M9" s="82">
        <v>12</v>
      </c>
      <c r="N9" s="82">
        <v>8</v>
      </c>
      <c r="O9" s="82">
        <v>39</v>
      </c>
      <c r="P9" s="82">
        <v>147</v>
      </c>
      <c r="Q9" s="82">
        <v>211</v>
      </c>
      <c r="R9" s="82">
        <v>1</v>
      </c>
      <c r="S9" s="82">
        <v>36</v>
      </c>
      <c r="T9" s="112">
        <v>1</v>
      </c>
      <c r="U9" s="82">
        <v>12</v>
      </c>
      <c r="V9" s="82">
        <v>28</v>
      </c>
      <c r="W9" s="82">
        <v>61</v>
      </c>
      <c r="X9" s="82">
        <v>116</v>
      </c>
      <c r="Y9" s="82">
        <v>1</v>
      </c>
      <c r="Z9" s="84">
        <v>0</v>
      </c>
      <c r="AA9" s="82">
        <v>33</v>
      </c>
    </row>
    <row r="10" spans="1:27" s="2" customFormat="1" ht="12.6" customHeight="1">
      <c r="A10" s="49" t="s">
        <v>75</v>
      </c>
      <c r="B10" s="105">
        <f t="shared" si="1"/>
        <v>0.16529806974512104</v>
      </c>
      <c r="C10" s="82">
        <v>31</v>
      </c>
      <c r="D10" s="82">
        <v>1</v>
      </c>
      <c r="E10" s="82">
        <v>1</v>
      </c>
      <c r="F10" s="84">
        <v>0</v>
      </c>
      <c r="G10" s="84">
        <v>0</v>
      </c>
      <c r="H10" s="112">
        <v>1</v>
      </c>
      <c r="I10" s="84">
        <v>0</v>
      </c>
      <c r="J10" s="84">
        <v>0</v>
      </c>
      <c r="K10" s="84">
        <v>0</v>
      </c>
      <c r="L10" s="112">
        <v>1</v>
      </c>
      <c r="M10" s="82">
        <v>2</v>
      </c>
      <c r="N10" s="84">
        <v>0</v>
      </c>
      <c r="O10" s="84">
        <v>0</v>
      </c>
      <c r="P10" s="82">
        <v>6</v>
      </c>
      <c r="Q10" s="82">
        <v>5</v>
      </c>
      <c r="R10" s="84">
        <v>0</v>
      </c>
      <c r="S10" s="82">
        <v>1</v>
      </c>
      <c r="T10" s="84">
        <v>0</v>
      </c>
      <c r="U10" s="84">
        <v>0</v>
      </c>
      <c r="V10" s="82">
        <v>2</v>
      </c>
      <c r="W10" s="82">
        <v>5</v>
      </c>
      <c r="X10" s="82">
        <v>5</v>
      </c>
      <c r="Y10" s="84">
        <v>0</v>
      </c>
      <c r="Z10" s="84">
        <v>0</v>
      </c>
      <c r="AA10" s="82">
        <v>1</v>
      </c>
    </row>
    <row r="11" spans="1:27" s="2" customFormat="1" ht="12.6" customHeight="1">
      <c r="A11" s="49" t="s">
        <v>77</v>
      </c>
      <c r="B11" s="105">
        <f t="shared" si="1"/>
        <v>0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0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</row>
    <row r="12" spans="1:27" s="2" customFormat="1" ht="12.6" customHeight="1">
      <c r="A12" s="49" t="s">
        <v>76</v>
      </c>
      <c r="B12" s="105">
        <f t="shared" si="1"/>
        <v>1.2850591873733603</v>
      </c>
      <c r="C12" s="82">
        <v>241</v>
      </c>
      <c r="D12" s="82">
        <v>16</v>
      </c>
      <c r="E12" s="82">
        <v>10</v>
      </c>
      <c r="F12" s="82">
        <v>3</v>
      </c>
      <c r="G12" s="82">
        <v>1</v>
      </c>
      <c r="H12" s="84">
        <v>0</v>
      </c>
      <c r="I12" s="82">
        <v>4</v>
      </c>
      <c r="J12" s="82">
        <v>6</v>
      </c>
      <c r="K12" s="82">
        <v>5</v>
      </c>
      <c r="L12" s="82">
        <v>5</v>
      </c>
      <c r="M12" s="82">
        <v>3</v>
      </c>
      <c r="N12" s="82">
        <v>2</v>
      </c>
      <c r="O12" s="82">
        <v>15</v>
      </c>
      <c r="P12" s="82">
        <v>38</v>
      </c>
      <c r="Q12" s="82">
        <v>54</v>
      </c>
      <c r="R12" s="82">
        <v>1</v>
      </c>
      <c r="S12" s="82">
        <v>4</v>
      </c>
      <c r="T12" s="84">
        <v>0</v>
      </c>
      <c r="U12" s="84">
        <v>0</v>
      </c>
      <c r="V12" s="82">
        <v>11</v>
      </c>
      <c r="W12" s="82">
        <v>20</v>
      </c>
      <c r="X12" s="82">
        <v>26</v>
      </c>
      <c r="Y12" s="82">
        <v>2</v>
      </c>
      <c r="Z12" s="84">
        <v>0</v>
      </c>
      <c r="AA12" s="82">
        <v>15</v>
      </c>
    </row>
    <row r="13" spans="1:27" s="2" customFormat="1" ht="12.6" customHeight="1">
      <c r="A13" s="49" t="s">
        <v>78</v>
      </c>
      <c r="B13" s="105">
        <f t="shared" si="1"/>
        <v>0.14930148235043192</v>
      </c>
      <c r="C13" s="82">
        <v>28</v>
      </c>
      <c r="D13" s="82">
        <v>1</v>
      </c>
      <c r="E13" s="112">
        <v>3</v>
      </c>
      <c r="F13" s="84">
        <v>0</v>
      </c>
      <c r="G13" s="112">
        <v>3</v>
      </c>
      <c r="H13" s="84">
        <v>0</v>
      </c>
      <c r="I13" s="84">
        <v>0</v>
      </c>
      <c r="J13" s="82">
        <v>2</v>
      </c>
      <c r="K13" s="84">
        <v>0</v>
      </c>
      <c r="L13" s="82">
        <v>1</v>
      </c>
      <c r="M13" s="84">
        <v>0</v>
      </c>
      <c r="N13" s="84">
        <v>0</v>
      </c>
      <c r="O13" s="84">
        <v>0</v>
      </c>
      <c r="P13" s="82">
        <v>4</v>
      </c>
      <c r="Q13" s="82">
        <v>3</v>
      </c>
      <c r="R13" s="84">
        <v>0</v>
      </c>
      <c r="S13" s="84">
        <v>0</v>
      </c>
      <c r="T13" s="84">
        <v>0</v>
      </c>
      <c r="U13" s="84">
        <v>0</v>
      </c>
      <c r="V13" s="82">
        <v>2</v>
      </c>
      <c r="W13" s="82">
        <v>1</v>
      </c>
      <c r="X13" s="82">
        <v>7</v>
      </c>
      <c r="Y13" s="84">
        <v>0</v>
      </c>
      <c r="Z13" s="112">
        <v>1</v>
      </c>
      <c r="AA13" s="84">
        <v>0</v>
      </c>
    </row>
    <row r="14" spans="1:27" s="2" customFormat="1" ht="12.6" customHeight="1">
      <c r="A14" s="49" t="s">
        <v>79</v>
      </c>
      <c r="B14" s="105">
        <f t="shared" si="1"/>
        <v>0.12264050335928335</v>
      </c>
      <c r="C14" s="82">
        <v>23</v>
      </c>
      <c r="D14" s="84">
        <v>0</v>
      </c>
      <c r="E14" s="84">
        <v>0</v>
      </c>
      <c r="F14" s="84">
        <v>0</v>
      </c>
      <c r="G14" s="84">
        <v>0</v>
      </c>
      <c r="H14" s="84">
        <v>0</v>
      </c>
      <c r="I14" s="84">
        <v>0</v>
      </c>
      <c r="J14" s="82">
        <v>1</v>
      </c>
      <c r="K14" s="84">
        <v>0</v>
      </c>
      <c r="L14" s="84">
        <v>0</v>
      </c>
      <c r="M14" s="84">
        <v>0</v>
      </c>
      <c r="N14" s="84">
        <v>0</v>
      </c>
      <c r="O14" s="82">
        <v>2</v>
      </c>
      <c r="P14" s="82">
        <v>2</v>
      </c>
      <c r="Q14" s="82">
        <v>5</v>
      </c>
      <c r="R14" s="84">
        <v>0</v>
      </c>
      <c r="S14" s="112">
        <v>1</v>
      </c>
      <c r="T14" s="84">
        <v>0</v>
      </c>
      <c r="U14" s="84">
        <v>0</v>
      </c>
      <c r="V14" s="82">
        <v>3</v>
      </c>
      <c r="W14" s="82">
        <v>1</v>
      </c>
      <c r="X14" s="82">
        <v>7</v>
      </c>
      <c r="Y14" s="84">
        <v>0</v>
      </c>
      <c r="Z14" s="84">
        <v>0</v>
      </c>
      <c r="AA14" s="82">
        <v>1</v>
      </c>
    </row>
    <row r="15" spans="1:27" s="2" customFormat="1" ht="12.6" customHeight="1">
      <c r="A15" s="49" t="s">
        <v>80</v>
      </c>
      <c r="B15" s="105">
        <f t="shared" si="1"/>
        <v>3.199317478937827E-2</v>
      </c>
      <c r="C15" s="82">
        <v>6</v>
      </c>
      <c r="D15" s="112">
        <v>1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0</v>
      </c>
      <c r="O15" s="84">
        <v>0</v>
      </c>
      <c r="P15" s="82">
        <v>1</v>
      </c>
      <c r="Q15" s="82">
        <v>4</v>
      </c>
      <c r="R15" s="84">
        <v>0</v>
      </c>
      <c r="S15" s="84">
        <v>0</v>
      </c>
      <c r="T15" s="84">
        <v>0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</row>
    <row r="16" spans="1:27" s="2" customFormat="1" ht="12.6" customHeight="1">
      <c r="A16" s="49" t="s">
        <v>81</v>
      </c>
      <c r="B16" s="105">
        <f t="shared" si="1"/>
        <v>0.54388397141943057</v>
      </c>
      <c r="C16" s="82">
        <v>102</v>
      </c>
      <c r="D16" s="82">
        <v>4</v>
      </c>
      <c r="E16" s="82">
        <v>2</v>
      </c>
      <c r="F16" s="82">
        <v>1</v>
      </c>
      <c r="G16" s="82">
        <v>1</v>
      </c>
      <c r="H16" s="112">
        <v>1</v>
      </c>
      <c r="I16" s="82">
        <v>1</v>
      </c>
      <c r="J16" s="82">
        <v>2</v>
      </c>
      <c r="K16" s="82">
        <v>1</v>
      </c>
      <c r="L16" s="112">
        <v>1</v>
      </c>
      <c r="M16" s="82">
        <v>1</v>
      </c>
      <c r="N16" s="82">
        <v>2</v>
      </c>
      <c r="O16" s="82">
        <v>3</v>
      </c>
      <c r="P16" s="82">
        <v>16</v>
      </c>
      <c r="Q16" s="82">
        <v>34</v>
      </c>
      <c r="R16" s="84">
        <v>0</v>
      </c>
      <c r="S16" s="82">
        <v>8</v>
      </c>
      <c r="T16" s="84">
        <v>0</v>
      </c>
      <c r="U16" s="84">
        <v>0</v>
      </c>
      <c r="V16" s="82">
        <v>6</v>
      </c>
      <c r="W16" s="82">
        <v>5</v>
      </c>
      <c r="X16" s="82">
        <v>10</v>
      </c>
      <c r="Y16" s="84">
        <v>0</v>
      </c>
      <c r="Z16" s="84">
        <v>0</v>
      </c>
      <c r="AA16" s="82">
        <v>3</v>
      </c>
    </row>
    <row r="17" spans="1:27" s="2" customFormat="1" ht="12.6" customHeight="1">
      <c r="A17" s="49" t="s">
        <v>82</v>
      </c>
      <c r="B17" s="105">
        <f t="shared" si="1"/>
        <v>0.30926735629732327</v>
      </c>
      <c r="C17" s="82">
        <v>58</v>
      </c>
      <c r="D17" s="82">
        <v>2</v>
      </c>
      <c r="E17" s="82">
        <v>1</v>
      </c>
      <c r="F17" s="84">
        <v>0</v>
      </c>
      <c r="G17" s="84">
        <v>0</v>
      </c>
      <c r="H17" s="82">
        <v>1</v>
      </c>
      <c r="I17" s="84">
        <v>0</v>
      </c>
      <c r="J17" s="112">
        <v>1</v>
      </c>
      <c r="K17" s="112">
        <v>2</v>
      </c>
      <c r="L17" s="82">
        <v>4</v>
      </c>
      <c r="M17" s="84">
        <v>0</v>
      </c>
      <c r="N17" s="84">
        <v>0</v>
      </c>
      <c r="O17" s="84">
        <v>0</v>
      </c>
      <c r="P17" s="82">
        <v>13</v>
      </c>
      <c r="Q17" s="82">
        <v>17</v>
      </c>
      <c r="R17" s="84">
        <v>0</v>
      </c>
      <c r="S17" s="84">
        <v>0</v>
      </c>
      <c r="T17" s="84">
        <v>0</v>
      </c>
      <c r="U17" s="84">
        <v>0</v>
      </c>
      <c r="V17" s="82">
        <v>3</v>
      </c>
      <c r="W17" s="82">
        <v>6</v>
      </c>
      <c r="X17" s="82">
        <v>8</v>
      </c>
      <c r="Y17" s="84">
        <v>0</v>
      </c>
      <c r="Z17" s="84">
        <v>0</v>
      </c>
      <c r="AA17" s="84">
        <v>0</v>
      </c>
    </row>
    <row r="18" spans="1:27" s="2" customFormat="1" ht="12.6" customHeight="1">
      <c r="A18" s="49" t="s">
        <v>83</v>
      </c>
      <c r="B18" s="105">
        <f t="shared" si="1"/>
        <v>1.5996587394689135E-2</v>
      </c>
      <c r="C18" s="82">
        <v>3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84">
        <v>0</v>
      </c>
      <c r="P18" s="82">
        <v>2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112">
        <v>1</v>
      </c>
    </row>
    <row r="19" spans="1:27" s="2" customFormat="1" ht="24" customHeight="1">
      <c r="A19" s="25" t="s">
        <v>100</v>
      </c>
      <c r="B19" s="105">
        <f t="shared" si="1"/>
        <v>1.0771035512424016</v>
      </c>
      <c r="C19" s="82">
        <v>202</v>
      </c>
      <c r="D19" s="82">
        <v>12</v>
      </c>
      <c r="E19" s="82">
        <v>10</v>
      </c>
      <c r="F19" s="82">
        <v>4</v>
      </c>
      <c r="G19" s="82">
        <v>5</v>
      </c>
      <c r="H19" s="82">
        <v>1</v>
      </c>
      <c r="I19" s="112">
        <v>7</v>
      </c>
      <c r="J19" s="82">
        <v>9</v>
      </c>
      <c r="K19" s="82">
        <v>6</v>
      </c>
      <c r="L19" s="82">
        <v>4</v>
      </c>
      <c r="M19" s="82">
        <v>8</v>
      </c>
      <c r="N19" s="82">
        <v>5</v>
      </c>
      <c r="O19" s="82">
        <v>6</v>
      </c>
      <c r="P19" s="82">
        <v>30</v>
      </c>
      <c r="Q19" s="82">
        <v>23</v>
      </c>
      <c r="R19" s="82">
        <v>4</v>
      </c>
      <c r="S19" s="82">
        <v>3</v>
      </c>
      <c r="T19" s="112">
        <v>1</v>
      </c>
      <c r="U19" s="82">
        <v>3</v>
      </c>
      <c r="V19" s="82">
        <v>9</v>
      </c>
      <c r="W19" s="82">
        <v>21</v>
      </c>
      <c r="X19" s="82">
        <v>21</v>
      </c>
      <c r="Y19" s="82">
        <v>1</v>
      </c>
      <c r="Z19" s="112">
        <v>1</v>
      </c>
      <c r="AA19" s="82">
        <v>8</v>
      </c>
    </row>
    <row r="20" spans="1:27" s="2" customFormat="1" ht="12.6" customHeight="1">
      <c r="A20" s="49" t="s">
        <v>84</v>
      </c>
      <c r="B20" s="105">
        <f t="shared" si="1"/>
        <v>0.77850058654153786</v>
      </c>
      <c r="C20" s="82">
        <v>146</v>
      </c>
      <c r="D20" s="82">
        <v>13</v>
      </c>
      <c r="E20" s="82">
        <v>8</v>
      </c>
      <c r="F20" s="82">
        <v>9</v>
      </c>
      <c r="G20" s="82">
        <v>3</v>
      </c>
      <c r="H20" s="84">
        <v>0</v>
      </c>
      <c r="I20" s="82">
        <v>1</v>
      </c>
      <c r="J20" s="82">
        <v>3</v>
      </c>
      <c r="K20" s="82">
        <v>3</v>
      </c>
      <c r="L20" s="82">
        <v>2</v>
      </c>
      <c r="M20" s="82">
        <v>3</v>
      </c>
      <c r="N20" s="82">
        <v>1</v>
      </c>
      <c r="O20" s="82">
        <v>8</v>
      </c>
      <c r="P20" s="82">
        <v>19</v>
      </c>
      <c r="Q20" s="82">
        <v>22</v>
      </c>
      <c r="R20" s="82">
        <v>1</v>
      </c>
      <c r="S20" s="82">
        <v>4</v>
      </c>
      <c r="T20" s="84">
        <v>0</v>
      </c>
      <c r="U20" s="84">
        <v>0</v>
      </c>
      <c r="V20" s="82">
        <v>3</v>
      </c>
      <c r="W20" s="82">
        <v>10</v>
      </c>
      <c r="X20" s="82">
        <v>16</v>
      </c>
      <c r="Y20" s="84">
        <v>0</v>
      </c>
      <c r="Z20" s="112">
        <v>5</v>
      </c>
      <c r="AA20" s="82">
        <v>12</v>
      </c>
    </row>
    <row r="21" spans="1:27" s="2" customFormat="1" ht="12.6" customHeight="1">
      <c r="A21" s="49" t="s">
        <v>85</v>
      </c>
      <c r="B21" s="105">
        <f t="shared" si="1"/>
        <v>0.94913085208488857</v>
      </c>
      <c r="C21" s="82">
        <v>178</v>
      </c>
      <c r="D21" s="82">
        <v>7</v>
      </c>
      <c r="E21" s="82">
        <v>3</v>
      </c>
      <c r="F21" s="82">
        <v>2</v>
      </c>
      <c r="G21" s="82">
        <v>29</v>
      </c>
      <c r="H21" s="82">
        <v>3</v>
      </c>
      <c r="I21" s="84">
        <v>0</v>
      </c>
      <c r="J21" s="82">
        <v>9</v>
      </c>
      <c r="K21" s="82">
        <v>1</v>
      </c>
      <c r="L21" s="82">
        <v>1</v>
      </c>
      <c r="M21" s="82">
        <v>3</v>
      </c>
      <c r="N21" s="82">
        <v>2</v>
      </c>
      <c r="O21" s="82">
        <v>6</v>
      </c>
      <c r="P21" s="82">
        <v>47</v>
      </c>
      <c r="Q21" s="82">
        <v>29</v>
      </c>
      <c r="R21" s="84">
        <v>0</v>
      </c>
      <c r="S21" s="82">
        <v>5</v>
      </c>
      <c r="T21" s="112">
        <v>1</v>
      </c>
      <c r="U21" s="82">
        <v>1</v>
      </c>
      <c r="V21" s="82">
        <v>4</v>
      </c>
      <c r="W21" s="82">
        <v>4</v>
      </c>
      <c r="X21" s="82">
        <v>12</v>
      </c>
      <c r="Y21" s="84">
        <v>0</v>
      </c>
      <c r="Z21" s="84">
        <v>0</v>
      </c>
      <c r="AA21" s="82">
        <v>9</v>
      </c>
    </row>
    <row r="22" spans="1:27" s="2" customFormat="1" ht="12.6" customHeight="1">
      <c r="A22" s="49" t="s">
        <v>86</v>
      </c>
      <c r="B22" s="105">
        <f t="shared" si="1"/>
        <v>0.62919910419110592</v>
      </c>
      <c r="C22" s="82">
        <v>118</v>
      </c>
      <c r="D22" s="82">
        <v>9</v>
      </c>
      <c r="E22" s="82">
        <v>1</v>
      </c>
      <c r="F22" s="112">
        <v>2</v>
      </c>
      <c r="G22" s="82">
        <v>1</v>
      </c>
      <c r="H22" s="84">
        <v>0</v>
      </c>
      <c r="I22" s="112">
        <v>2</v>
      </c>
      <c r="J22" s="82">
        <v>3</v>
      </c>
      <c r="K22" s="82">
        <v>2</v>
      </c>
      <c r="L22" s="82">
        <v>4</v>
      </c>
      <c r="M22" s="82">
        <v>1</v>
      </c>
      <c r="N22" s="82">
        <v>3</v>
      </c>
      <c r="O22" s="82">
        <v>1</v>
      </c>
      <c r="P22" s="82">
        <v>22</v>
      </c>
      <c r="Q22" s="82">
        <v>38</v>
      </c>
      <c r="R22" s="84">
        <v>0</v>
      </c>
      <c r="S22" s="82">
        <v>1</v>
      </c>
      <c r="T22" s="112">
        <v>1</v>
      </c>
      <c r="U22" s="82">
        <v>1</v>
      </c>
      <c r="V22" s="82">
        <v>2</v>
      </c>
      <c r="W22" s="82">
        <v>6</v>
      </c>
      <c r="X22" s="82">
        <v>15</v>
      </c>
      <c r="Y22" s="84">
        <v>0</v>
      </c>
      <c r="Z22" s="84">
        <v>0</v>
      </c>
      <c r="AA22" s="82">
        <v>3</v>
      </c>
    </row>
    <row r="23" spans="1:27" s="2" customFormat="1" ht="15" customHeight="1">
      <c r="A23" s="49" t="s">
        <v>87</v>
      </c>
      <c r="B23" s="105">
        <f t="shared" si="1"/>
        <v>1.5036792151007785</v>
      </c>
      <c r="C23" s="82">
        <v>282</v>
      </c>
      <c r="D23" s="82">
        <v>18</v>
      </c>
      <c r="E23" s="82">
        <v>6</v>
      </c>
      <c r="F23" s="82">
        <v>3</v>
      </c>
      <c r="G23" s="82">
        <v>6</v>
      </c>
      <c r="H23" s="82">
        <v>1</v>
      </c>
      <c r="I23" s="82">
        <v>3</v>
      </c>
      <c r="J23" s="82">
        <v>5</v>
      </c>
      <c r="K23" s="82">
        <v>9</v>
      </c>
      <c r="L23" s="82">
        <v>11</v>
      </c>
      <c r="M23" s="82">
        <v>2</v>
      </c>
      <c r="N23" s="82">
        <v>1</v>
      </c>
      <c r="O23" s="82">
        <v>2</v>
      </c>
      <c r="P23" s="82">
        <v>53</v>
      </c>
      <c r="Q23" s="82">
        <v>78</v>
      </c>
      <c r="R23" s="82">
        <v>1</v>
      </c>
      <c r="S23" s="82">
        <v>10</v>
      </c>
      <c r="T23" s="84">
        <v>0</v>
      </c>
      <c r="U23" s="82">
        <v>6</v>
      </c>
      <c r="V23" s="82">
        <v>11</v>
      </c>
      <c r="W23" s="82">
        <v>16</v>
      </c>
      <c r="X23" s="82">
        <v>31</v>
      </c>
      <c r="Y23" s="84">
        <v>0</v>
      </c>
      <c r="Z23" s="84">
        <v>0</v>
      </c>
      <c r="AA23" s="82">
        <v>9</v>
      </c>
    </row>
    <row r="24" spans="1:27" s="2" customFormat="1" ht="12.6" customHeight="1">
      <c r="A24" s="49" t="s">
        <v>88</v>
      </c>
      <c r="B24" s="105">
        <f t="shared" si="1"/>
        <v>1.1144289218300096</v>
      </c>
      <c r="C24" s="82">
        <v>209</v>
      </c>
      <c r="D24" s="82">
        <v>10</v>
      </c>
      <c r="E24" s="82">
        <v>9</v>
      </c>
      <c r="F24" s="82">
        <v>3</v>
      </c>
      <c r="G24" s="82">
        <v>5</v>
      </c>
      <c r="H24" s="82">
        <v>3</v>
      </c>
      <c r="I24" s="82">
        <v>1</v>
      </c>
      <c r="J24" s="82">
        <v>10</v>
      </c>
      <c r="K24" s="82">
        <v>5</v>
      </c>
      <c r="L24" s="82">
        <v>6</v>
      </c>
      <c r="M24" s="82">
        <v>4</v>
      </c>
      <c r="N24" s="82">
        <v>4</v>
      </c>
      <c r="O24" s="82">
        <v>9</v>
      </c>
      <c r="P24" s="82">
        <v>38</v>
      </c>
      <c r="Q24" s="82">
        <v>32</v>
      </c>
      <c r="R24" s="84">
        <v>0</v>
      </c>
      <c r="S24" s="82">
        <v>2</v>
      </c>
      <c r="T24" s="84">
        <v>0</v>
      </c>
      <c r="U24" s="82">
        <v>1</v>
      </c>
      <c r="V24" s="82">
        <v>8</v>
      </c>
      <c r="W24" s="82">
        <v>20</v>
      </c>
      <c r="X24" s="82">
        <v>26</v>
      </c>
      <c r="Y24" s="112">
        <v>1</v>
      </c>
      <c r="Z24" s="82">
        <v>2</v>
      </c>
      <c r="AA24" s="82">
        <v>10</v>
      </c>
    </row>
    <row r="25" spans="1:27" s="2" customFormat="1" ht="12.6" customHeight="1">
      <c r="A25" s="49" t="s">
        <v>89</v>
      </c>
      <c r="B25" s="105">
        <f t="shared" si="1"/>
        <v>1.6903060680388184</v>
      </c>
      <c r="C25" s="82">
        <v>317</v>
      </c>
      <c r="D25" s="82">
        <v>15</v>
      </c>
      <c r="E25" s="82">
        <v>10</v>
      </c>
      <c r="F25" s="82">
        <v>3</v>
      </c>
      <c r="G25" s="82">
        <v>3</v>
      </c>
      <c r="H25" s="84">
        <v>0</v>
      </c>
      <c r="I25" s="82">
        <v>4</v>
      </c>
      <c r="J25" s="82">
        <v>8</v>
      </c>
      <c r="K25" s="82">
        <v>3</v>
      </c>
      <c r="L25" s="82">
        <v>3</v>
      </c>
      <c r="M25" s="82">
        <v>5</v>
      </c>
      <c r="N25" s="82">
        <v>4</v>
      </c>
      <c r="O25" s="82">
        <v>9</v>
      </c>
      <c r="P25" s="82">
        <v>46</v>
      </c>
      <c r="Q25" s="82">
        <v>87</v>
      </c>
      <c r="R25" s="82">
        <v>5</v>
      </c>
      <c r="S25" s="82">
        <v>4</v>
      </c>
      <c r="T25" s="84">
        <v>0</v>
      </c>
      <c r="U25" s="82">
        <v>4</v>
      </c>
      <c r="V25" s="82">
        <v>17</v>
      </c>
      <c r="W25" s="82">
        <v>21</v>
      </c>
      <c r="X25" s="82">
        <v>54</v>
      </c>
      <c r="Y25" s="82">
        <v>1</v>
      </c>
      <c r="Z25" s="82">
        <v>2</v>
      </c>
      <c r="AA25" s="82">
        <v>9</v>
      </c>
    </row>
    <row r="26" spans="1:27" s="2" customFormat="1" ht="12.6" customHeight="1">
      <c r="A26" s="49" t="s">
        <v>90</v>
      </c>
      <c r="B26" s="105">
        <f t="shared" si="1"/>
        <v>3.876506345313</v>
      </c>
      <c r="C26" s="82">
        <v>727</v>
      </c>
      <c r="D26" s="82">
        <v>48</v>
      </c>
      <c r="E26" s="82">
        <v>15</v>
      </c>
      <c r="F26" s="82">
        <v>6</v>
      </c>
      <c r="G26" s="82">
        <v>7</v>
      </c>
      <c r="H26" s="82">
        <v>4</v>
      </c>
      <c r="I26" s="82">
        <v>4</v>
      </c>
      <c r="J26" s="82">
        <v>8</v>
      </c>
      <c r="K26" s="82">
        <v>12</v>
      </c>
      <c r="L26" s="82">
        <v>19</v>
      </c>
      <c r="M26" s="82">
        <v>3</v>
      </c>
      <c r="N26" s="82">
        <v>8</v>
      </c>
      <c r="O26" s="82">
        <v>11</v>
      </c>
      <c r="P26" s="82">
        <v>128</v>
      </c>
      <c r="Q26" s="82">
        <v>225</v>
      </c>
      <c r="R26" s="82">
        <v>8</v>
      </c>
      <c r="S26" s="82">
        <v>4</v>
      </c>
      <c r="T26" s="82">
        <v>2</v>
      </c>
      <c r="U26" s="82">
        <v>3</v>
      </c>
      <c r="V26" s="82">
        <v>19</v>
      </c>
      <c r="W26" s="82">
        <v>58</v>
      </c>
      <c r="X26" s="82">
        <v>90</v>
      </c>
      <c r="Y26" s="84">
        <v>0</v>
      </c>
      <c r="Z26" s="82">
        <v>5</v>
      </c>
      <c r="AA26" s="82">
        <v>40</v>
      </c>
    </row>
    <row r="27" spans="1:27" s="2" customFormat="1" ht="12.6" customHeight="1">
      <c r="A27" s="49" t="s">
        <v>91</v>
      </c>
      <c r="B27" s="105">
        <f t="shared" si="1"/>
        <v>6.8998613629092462</v>
      </c>
      <c r="C27" s="106">
        <v>1294</v>
      </c>
      <c r="D27" s="82">
        <v>108</v>
      </c>
      <c r="E27" s="82">
        <v>43</v>
      </c>
      <c r="F27" s="82">
        <v>7</v>
      </c>
      <c r="G27" s="82">
        <v>31</v>
      </c>
      <c r="H27" s="82">
        <v>9</v>
      </c>
      <c r="I27" s="82">
        <v>13</v>
      </c>
      <c r="J27" s="82">
        <v>56</v>
      </c>
      <c r="K27" s="82">
        <v>14</v>
      </c>
      <c r="L27" s="82">
        <v>34</v>
      </c>
      <c r="M27" s="82">
        <v>22</v>
      </c>
      <c r="N27" s="82">
        <v>10</v>
      </c>
      <c r="O27" s="82">
        <v>25</v>
      </c>
      <c r="P27" s="82">
        <v>157</v>
      </c>
      <c r="Q27" s="82">
        <v>185</v>
      </c>
      <c r="R27" s="82">
        <v>2</v>
      </c>
      <c r="S27" s="82">
        <v>18</v>
      </c>
      <c r="T27" s="82">
        <v>2</v>
      </c>
      <c r="U27" s="82">
        <v>6</v>
      </c>
      <c r="V27" s="82">
        <v>133</v>
      </c>
      <c r="W27" s="82">
        <v>84</v>
      </c>
      <c r="X27" s="82">
        <v>214</v>
      </c>
      <c r="Y27" s="82">
        <v>2</v>
      </c>
      <c r="Z27" s="82">
        <v>1</v>
      </c>
      <c r="AA27" s="82">
        <v>118</v>
      </c>
    </row>
    <row r="28" spans="1:27" s="2" customFormat="1" ht="12.6" customHeight="1">
      <c r="A28" s="49" t="s">
        <v>92</v>
      </c>
      <c r="B28" s="105">
        <f t="shared" si="1"/>
        <v>2.0795563613095873</v>
      </c>
      <c r="C28" s="82">
        <v>390</v>
      </c>
      <c r="D28" s="82">
        <v>30</v>
      </c>
      <c r="E28" s="82">
        <v>10</v>
      </c>
      <c r="F28" s="82">
        <v>4</v>
      </c>
      <c r="G28" s="82">
        <v>19</v>
      </c>
      <c r="H28" s="84">
        <v>0</v>
      </c>
      <c r="I28" s="82">
        <v>4</v>
      </c>
      <c r="J28" s="82">
        <v>15</v>
      </c>
      <c r="K28" s="82">
        <v>4</v>
      </c>
      <c r="L28" s="82">
        <v>10</v>
      </c>
      <c r="M28" s="82">
        <v>4</v>
      </c>
      <c r="N28" s="82">
        <v>5</v>
      </c>
      <c r="O28" s="82">
        <v>19</v>
      </c>
      <c r="P28" s="82">
        <v>38</v>
      </c>
      <c r="Q28" s="82">
        <v>54</v>
      </c>
      <c r="R28" s="82">
        <v>2</v>
      </c>
      <c r="S28" s="82">
        <v>4</v>
      </c>
      <c r="T28" s="84">
        <v>0</v>
      </c>
      <c r="U28" s="82">
        <v>3</v>
      </c>
      <c r="V28" s="82">
        <v>30</v>
      </c>
      <c r="W28" s="82">
        <v>30</v>
      </c>
      <c r="X28" s="82">
        <v>81</v>
      </c>
      <c r="Y28" s="84">
        <v>0</v>
      </c>
      <c r="Z28" s="82">
        <v>1</v>
      </c>
      <c r="AA28" s="82">
        <v>23</v>
      </c>
    </row>
    <row r="29" spans="1:27" s="2" customFormat="1" ht="12.6" customHeight="1">
      <c r="A29" s="49" t="s">
        <v>93</v>
      </c>
      <c r="B29" s="105">
        <f t="shared" si="1"/>
        <v>1.588994347872454</v>
      </c>
      <c r="C29" s="82">
        <v>298</v>
      </c>
      <c r="D29" s="82">
        <v>32</v>
      </c>
      <c r="E29" s="82">
        <v>2</v>
      </c>
      <c r="F29" s="82">
        <v>3</v>
      </c>
      <c r="G29" s="82">
        <v>8</v>
      </c>
      <c r="H29" s="82">
        <v>2</v>
      </c>
      <c r="I29" s="82">
        <v>5</v>
      </c>
      <c r="J29" s="82">
        <v>16</v>
      </c>
      <c r="K29" s="82">
        <v>3</v>
      </c>
      <c r="L29" s="82">
        <v>6</v>
      </c>
      <c r="M29" s="82">
        <v>6</v>
      </c>
      <c r="N29" s="82">
        <v>2</v>
      </c>
      <c r="O29" s="82">
        <v>9</v>
      </c>
      <c r="P29" s="82">
        <v>37</v>
      </c>
      <c r="Q29" s="82">
        <v>71</v>
      </c>
      <c r="R29" s="112">
        <v>1</v>
      </c>
      <c r="S29" s="82">
        <v>2</v>
      </c>
      <c r="T29" s="84">
        <v>0</v>
      </c>
      <c r="U29" s="82">
        <v>2</v>
      </c>
      <c r="V29" s="82">
        <v>18</v>
      </c>
      <c r="W29" s="82">
        <v>20</v>
      </c>
      <c r="X29" s="82">
        <v>33</v>
      </c>
      <c r="Y29" s="84">
        <v>0</v>
      </c>
      <c r="Z29" s="82">
        <v>1</v>
      </c>
      <c r="AA29" s="82">
        <v>19</v>
      </c>
    </row>
    <row r="30" spans="1:27" s="2" customFormat="1" ht="12.6" customHeight="1">
      <c r="A30" s="49" t="s">
        <v>94</v>
      </c>
      <c r="B30" s="105">
        <f t="shared" si="1"/>
        <v>2.2021968646688705</v>
      </c>
      <c r="C30" s="82">
        <v>413</v>
      </c>
      <c r="D30" s="82">
        <v>25</v>
      </c>
      <c r="E30" s="82">
        <v>13</v>
      </c>
      <c r="F30" s="82">
        <v>5</v>
      </c>
      <c r="G30" s="82">
        <v>10</v>
      </c>
      <c r="H30" s="82">
        <v>6</v>
      </c>
      <c r="I30" s="82">
        <v>2</v>
      </c>
      <c r="J30" s="82">
        <v>15</v>
      </c>
      <c r="K30" s="82">
        <v>7</v>
      </c>
      <c r="L30" s="82">
        <v>4</v>
      </c>
      <c r="M30" s="82">
        <v>7</v>
      </c>
      <c r="N30" s="82">
        <v>4</v>
      </c>
      <c r="O30" s="82">
        <v>6</v>
      </c>
      <c r="P30" s="82">
        <v>65</v>
      </c>
      <c r="Q30" s="82">
        <v>107</v>
      </c>
      <c r="R30" s="82">
        <v>8</v>
      </c>
      <c r="S30" s="82">
        <v>9</v>
      </c>
      <c r="T30" s="82">
        <v>1</v>
      </c>
      <c r="U30" s="82">
        <v>3</v>
      </c>
      <c r="V30" s="82">
        <v>23</v>
      </c>
      <c r="W30" s="82">
        <v>23</v>
      </c>
      <c r="X30" s="82">
        <v>51</v>
      </c>
      <c r="Y30" s="84">
        <v>0</v>
      </c>
      <c r="Z30" s="112">
        <v>1</v>
      </c>
      <c r="AA30" s="82">
        <v>18</v>
      </c>
    </row>
    <row r="31" spans="1:27" s="2" customFormat="1" ht="12.6" customHeight="1">
      <c r="A31" s="49" t="s">
        <v>95</v>
      </c>
      <c r="B31" s="105">
        <f t="shared" si="1"/>
        <v>0.82649034872560523</v>
      </c>
      <c r="C31" s="82">
        <v>155</v>
      </c>
      <c r="D31" s="82">
        <v>10</v>
      </c>
      <c r="E31" s="82">
        <v>2</v>
      </c>
      <c r="F31" s="84">
        <v>0</v>
      </c>
      <c r="G31" s="82">
        <v>4</v>
      </c>
      <c r="H31" s="84">
        <v>0</v>
      </c>
      <c r="I31" s="82">
        <v>3</v>
      </c>
      <c r="J31" s="82">
        <v>2</v>
      </c>
      <c r="K31" s="82">
        <v>1</v>
      </c>
      <c r="L31" s="82">
        <v>4</v>
      </c>
      <c r="M31" s="82">
        <v>2</v>
      </c>
      <c r="N31" s="82">
        <v>1</v>
      </c>
      <c r="O31" s="82">
        <v>4</v>
      </c>
      <c r="P31" s="82">
        <v>14</v>
      </c>
      <c r="Q31" s="82">
        <v>59</v>
      </c>
      <c r="R31" s="84">
        <v>0</v>
      </c>
      <c r="S31" s="82">
        <v>5</v>
      </c>
      <c r="T31" s="84">
        <v>0</v>
      </c>
      <c r="U31" s="82">
        <v>1</v>
      </c>
      <c r="V31" s="82">
        <v>5</v>
      </c>
      <c r="W31" s="82">
        <v>7</v>
      </c>
      <c r="X31" s="82">
        <v>19</v>
      </c>
      <c r="Y31" s="84">
        <v>0</v>
      </c>
      <c r="Z31" s="112">
        <v>0</v>
      </c>
      <c r="AA31" s="82">
        <v>12</v>
      </c>
    </row>
    <row r="32" spans="1:27" s="2" customFormat="1" ht="12.6" customHeight="1">
      <c r="A32" s="49" t="s">
        <v>99</v>
      </c>
      <c r="B32" s="105">
        <f t="shared" si="1"/>
        <v>1.1784152714087661</v>
      </c>
      <c r="C32" s="82">
        <v>221</v>
      </c>
      <c r="D32" s="82">
        <v>16</v>
      </c>
      <c r="E32" s="82">
        <v>8</v>
      </c>
      <c r="F32" s="82">
        <v>1</v>
      </c>
      <c r="G32" s="82">
        <v>4</v>
      </c>
      <c r="H32" s="82">
        <v>2</v>
      </c>
      <c r="I32" s="82">
        <v>1</v>
      </c>
      <c r="J32" s="82">
        <v>6</v>
      </c>
      <c r="K32" s="82">
        <v>1</v>
      </c>
      <c r="L32" s="82">
        <v>10</v>
      </c>
      <c r="M32" s="82">
        <v>1</v>
      </c>
      <c r="N32" s="82">
        <v>3</v>
      </c>
      <c r="O32" s="82">
        <v>3</v>
      </c>
      <c r="P32" s="82">
        <v>31</v>
      </c>
      <c r="Q32" s="82">
        <v>53</v>
      </c>
      <c r="R32" s="82">
        <v>1</v>
      </c>
      <c r="S32" s="82">
        <v>1</v>
      </c>
      <c r="T32" s="112">
        <v>1</v>
      </c>
      <c r="U32" s="84">
        <v>0</v>
      </c>
      <c r="V32" s="82">
        <v>13</v>
      </c>
      <c r="W32" s="82">
        <v>11</v>
      </c>
      <c r="X32" s="82">
        <v>43</v>
      </c>
      <c r="Y32" s="84">
        <v>0</v>
      </c>
      <c r="Z32" s="84">
        <v>0</v>
      </c>
      <c r="AA32" s="82">
        <v>11</v>
      </c>
    </row>
    <row r="33" spans="1:27" s="2" customFormat="1" ht="12.6" customHeight="1">
      <c r="A33" s="49" t="s">
        <v>98</v>
      </c>
      <c r="B33" s="105">
        <f t="shared" si="1"/>
        <v>0.17063026554335073</v>
      </c>
      <c r="C33" s="82">
        <v>32</v>
      </c>
      <c r="D33" s="82">
        <v>2</v>
      </c>
      <c r="E33" s="84">
        <v>0</v>
      </c>
      <c r="F33" s="112">
        <v>1</v>
      </c>
      <c r="G33" s="84">
        <v>0</v>
      </c>
      <c r="H33" s="84">
        <v>0</v>
      </c>
      <c r="I33" s="84">
        <v>0</v>
      </c>
      <c r="J33" s="112">
        <v>1</v>
      </c>
      <c r="K33" s="84">
        <v>0</v>
      </c>
      <c r="L33" s="82">
        <v>1</v>
      </c>
      <c r="M33" s="84">
        <v>0</v>
      </c>
      <c r="N33" s="84">
        <v>0</v>
      </c>
      <c r="O33" s="84">
        <v>0</v>
      </c>
      <c r="P33" s="82">
        <v>5</v>
      </c>
      <c r="Q33" s="82">
        <v>8</v>
      </c>
      <c r="R33" s="112">
        <v>1</v>
      </c>
      <c r="S33" s="112">
        <v>1</v>
      </c>
      <c r="T33" s="84">
        <v>0</v>
      </c>
      <c r="U33" s="112">
        <v>2</v>
      </c>
      <c r="V33" s="82">
        <v>1</v>
      </c>
      <c r="W33" s="82">
        <v>2</v>
      </c>
      <c r="X33" s="82">
        <v>5</v>
      </c>
      <c r="Y33" s="112">
        <v>1</v>
      </c>
      <c r="Z33" s="84">
        <v>0</v>
      </c>
      <c r="AA33" s="112">
        <v>1</v>
      </c>
    </row>
    <row r="34" spans="1:27" s="2" customFormat="1" ht="12.6" customHeight="1">
      <c r="A34" s="49" t="s">
        <v>96</v>
      </c>
      <c r="B34" s="105">
        <f t="shared" si="1"/>
        <v>1.1890796630052256</v>
      </c>
      <c r="C34" s="82">
        <v>223</v>
      </c>
      <c r="D34" s="82">
        <v>17</v>
      </c>
      <c r="E34" s="82">
        <v>2</v>
      </c>
      <c r="F34" s="112">
        <v>2</v>
      </c>
      <c r="G34" s="82">
        <v>6</v>
      </c>
      <c r="H34" s="82">
        <v>1</v>
      </c>
      <c r="I34" s="112">
        <v>1</v>
      </c>
      <c r="J34" s="82">
        <v>16</v>
      </c>
      <c r="K34" s="82">
        <v>1</v>
      </c>
      <c r="L34" s="82">
        <v>6</v>
      </c>
      <c r="M34" s="82">
        <v>2</v>
      </c>
      <c r="N34" s="82">
        <v>2</v>
      </c>
      <c r="O34" s="82">
        <v>5</v>
      </c>
      <c r="P34" s="82">
        <v>53</v>
      </c>
      <c r="Q34" s="82">
        <v>69</v>
      </c>
      <c r="R34" s="84">
        <v>0</v>
      </c>
      <c r="S34" s="82">
        <v>2</v>
      </c>
      <c r="T34" s="84">
        <v>0</v>
      </c>
      <c r="U34" s="82">
        <v>2</v>
      </c>
      <c r="V34" s="82">
        <v>2</v>
      </c>
      <c r="W34" s="82">
        <v>5</v>
      </c>
      <c r="X34" s="82">
        <v>23</v>
      </c>
      <c r="Y34" s="84">
        <v>0</v>
      </c>
      <c r="Z34" s="84">
        <v>0</v>
      </c>
      <c r="AA34" s="82">
        <v>6</v>
      </c>
    </row>
    <row r="35" spans="1:27" s="2" customFormat="1" ht="12.6" customHeight="1">
      <c r="A35" s="49" t="s">
        <v>97</v>
      </c>
      <c r="B35" s="105">
        <f t="shared" si="1"/>
        <v>0.1013117201663645</v>
      </c>
      <c r="C35" s="82">
        <v>19</v>
      </c>
      <c r="D35" s="82">
        <v>1</v>
      </c>
      <c r="E35" s="112">
        <v>1</v>
      </c>
      <c r="F35" s="84">
        <v>0</v>
      </c>
      <c r="G35" s="112">
        <v>1</v>
      </c>
      <c r="H35" s="84">
        <v>0</v>
      </c>
      <c r="I35" s="82">
        <v>1</v>
      </c>
      <c r="J35" s="112">
        <v>1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2">
        <v>5</v>
      </c>
      <c r="R35" s="84">
        <v>0</v>
      </c>
      <c r="S35" s="112">
        <v>1</v>
      </c>
      <c r="T35" s="112">
        <v>1</v>
      </c>
      <c r="U35" s="84">
        <v>0</v>
      </c>
      <c r="V35" s="82">
        <v>1</v>
      </c>
      <c r="W35" s="84">
        <v>0</v>
      </c>
      <c r="X35" s="82">
        <v>5</v>
      </c>
      <c r="Y35" s="84">
        <v>0</v>
      </c>
      <c r="Z35" s="84">
        <v>0</v>
      </c>
      <c r="AA35" s="82">
        <v>1</v>
      </c>
    </row>
    <row r="36" spans="1:27" s="2" customFormat="1" ht="15.75" customHeight="1">
      <c r="A36" s="52" t="s">
        <v>67</v>
      </c>
      <c r="B36" s="105">
        <f t="shared" si="1"/>
        <v>0.35725711848139063</v>
      </c>
      <c r="C36" s="82">
        <v>67</v>
      </c>
      <c r="D36" s="82">
        <v>6</v>
      </c>
      <c r="E36" s="82">
        <v>13</v>
      </c>
      <c r="F36" s="82">
        <v>1</v>
      </c>
      <c r="G36" s="82">
        <v>2</v>
      </c>
      <c r="H36" s="84">
        <v>0</v>
      </c>
      <c r="I36" s="112">
        <v>3</v>
      </c>
      <c r="J36" s="82">
        <v>1</v>
      </c>
      <c r="K36" s="82">
        <v>1</v>
      </c>
      <c r="L36" s="84">
        <v>0</v>
      </c>
      <c r="M36" s="84">
        <v>0</v>
      </c>
      <c r="N36" s="82">
        <v>2</v>
      </c>
      <c r="O36" s="82">
        <v>1</v>
      </c>
      <c r="P36" s="82">
        <v>8</v>
      </c>
      <c r="Q36" s="82">
        <v>1</v>
      </c>
      <c r="R36" s="84">
        <v>0</v>
      </c>
      <c r="S36" s="82">
        <v>3</v>
      </c>
      <c r="T36" s="84">
        <v>0</v>
      </c>
      <c r="U36" s="84">
        <v>0</v>
      </c>
      <c r="V36" s="82">
        <v>5</v>
      </c>
      <c r="W36" s="82">
        <v>7</v>
      </c>
      <c r="X36" s="82">
        <v>8</v>
      </c>
      <c r="Y36" s="84">
        <v>0</v>
      </c>
      <c r="Z36" s="84">
        <v>0</v>
      </c>
      <c r="AA36" s="82">
        <v>5</v>
      </c>
    </row>
    <row r="37" spans="1:27" s="2" customFormat="1" ht="12" customHeight="1">
      <c r="A37" s="52" t="s">
        <v>54</v>
      </c>
      <c r="B37" s="105">
        <f t="shared" si="1"/>
        <v>1.9462514663538446</v>
      </c>
      <c r="C37" s="82">
        <v>365</v>
      </c>
      <c r="D37" s="82">
        <v>21</v>
      </c>
      <c r="E37" s="82">
        <v>10</v>
      </c>
      <c r="F37" s="82">
        <v>7</v>
      </c>
      <c r="G37" s="82">
        <v>15</v>
      </c>
      <c r="H37" s="82">
        <v>2</v>
      </c>
      <c r="I37" s="82">
        <v>13</v>
      </c>
      <c r="J37" s="82">
        <v>16</v>
      </c>
      <c r="K37" s="82">
        <v>4</v>
      </c>
      <c r="L37" s="82">
        <v>15</v>
      </c>
      <c r="M37" s="82">
        <v>21</v>
      </c>
      <c r="N37" s="82">
        <v>3</v>
      </c>
      <c r="O37" s="82">
        <v>16</v>
      </c>
      <c r="P37" s="82">
        <v>42</v>
      </c>
      <c r="Q37" s="82">
        <v>38</v>
      </c>
      <c r="R37" s="82">
        <v>6</v>
      </c>
      <c r="S37" s="82">
        <v>5</v>
      </c>
      <c r="T37" s="84">
        <v>0</v>
      </c>
      <c r="U37" s="82">
        <v>1</v>
      </c>
      <c r="V37" s="82">
        <v>26</v>
      </c>
      <c r="W37" s="82">
        <v>27</v>
      </c>
      <c r="X37" s="82">
        <v>47</v>
      </c>
      <c r="Y37" s="84">
        <v>0</v>
      </c>
      <c r="Z37" s="82">
        <v>2</v>
      </c>
      <c r="AA37" s="82">
        <v>28</v>
      </c>
    </row>
    <row r="38" spans="1:27" s="2" customFormat="1" ht="12" customHeight="1">
      <c r="A38" s="52" t="s">
        <v>68</v>
      </c>
      <c r="B38" s="105">
        <f t="shared" si="1"/>
        <v>2.6980910739042336</v>
      </c>
      <c r="C38" s="82">
        <v>506</v>
      </c>
      <c r="D38" s="82">
        <v>47</v>
      </c>
      <c r="E38" s="82">
        <v>13</v>
      </c>
      <c r="F38" s="82">
        <v>5</v>
      </c>
      <c r="G38" s="82">
        <v>12</v>
      </c>
      <c r="H38" s="82">
        <v>5</v>
      </c>
      <c r="I38" s="82">
        <v>4</v>
      </c>
      <c r="J38" s="82">
        <v>11</v>
      </c>
      <c r="K38" s="82">
        <v>11</v>
      </c>
      <c r="L38" s="82">
        <v>13</v>
      </c>
      <c r="M38" s="82">
        <v>17</v>
      </c>
      <c r="N38" s="82">
        <v>5</v>
      </c>
      <c r="O38" s="82">
        <v>17</v>
      </c>
      <c r="P38" s="82">
        <v>61</v>
      </c>
      <c r="Q38" s="82">
        <v>75</v>
      </c>
      <c r="R38" s="82">
        <v>7</v>
      </c>
      <c r="S38" s="82">
        <v>16</v>
      </c>
      <c r="T38" s="84">
        <v>0</v>
      </c>
      <c r="U38" s="82">
        <v>6</v>
      </c>
      <c r="V38" s="82">
        <v>20</v>
      </c>
      <c r="W38" s="82">
        <v>44</v>
      </c>
      <c r="X38" s="82">
        <v>83</v>
      </c>
      <c r="Y38" s="82">
        <v>5</v>
      </c>
      <c r="Z38" s="82">
        <v>4</v>
      </c>
      <c r="AA38" s="82">
        <v>25</v>
      </c>
    </row>
    <row r="39" spans="1:27" s="2" customFormat="1" ht="12" customHeight="1">
      <c r="A39" s="52" t="s">
        <v>56</v>
      </c>
      <c r="B39" s="105">
        <f t="shared" si="1"/>
        <v>11.058974085528421</v>
      </c>
      <c r="C39" s="106">
        <v>2074</v>
      </c>
      <c r="D39" s="82">
        <v>131</v>
      </c>
      <c r="E39" s="82">
        <v>41</v>
      </c>
      <c r="F39" s="82">
        <v>21</v>
      </c>
      <c r="G39" s="82">
        <v>52</v>
      </c>
      <c r="H39" s="82">
        <v>8</v>
      </c>
      <c r="I39" s="82">
        <v>38</v>
      </c>
      <c r="J39" s="82">
        <v>54</v>
      </c>
      <c r="K39" s="82">
        <v>32</v>
      </c>
      <c r="L39" s="82">
        <v>56</v>
      </c>
      <c r="M39" s="82">
        <v>37</v>
      </c>
      <c r="N39" s="82">
        <v>14</v>
      </c>
      <c r="O39" s="82">
        <v>103</v>
      </c>
      <c r="P39" s="82">
        <v>339</v>
      </c>
      <c r="Q39" s="82">
        <v>303</v>
      </c>
      <c r="R39" s="82">
        <v>15</v>
      </c>
      <c r="S39" s="82">
        <v>60</v>
      </c>
      <c r="T39" s="82">
        <v>2</v>
      </c>
      <c r="U39" s="82">
        <v>20</v>
      </c>
      <c r="V39" s="82">
        <v>170</v>
      </c>
      <c r="W39" s="82">
        <v>151</v>
      </c>
      <c r="X39" s="82">
        <v>301</v>
      </c>
      <c r="Y39" s="82">
        <v>3</v>
      </c>
      <c r="Z39" s="82">
        <v>8</v>
      </c>
      <c r="AA39" s="82">
        <v>115</v>
      </c>
    </row>
    <row r="40" spans="1:27" s="2" customFormat="1" ht="12" customHeight="1">
      <c r="A40" s="52" t="s">
        <v>69</v>
      </c>
      <c r="B40" s="105">
        <f t="shared" si="1"/>
        <v>12.685293803988481</v>
      </c>
      <c r="C40" s="106">
        <v>2379</v>
      </c>
      <c r="D40" s="82">
        <v>174</v>
      </c>
      <c r="E40" s="82">
        <v>54</v>
      </c>
      <c r="F40" s="82">
        <v>31</v>
      </c>
      <c r="G40" s="82">
        <v>89</v>
      </c>
      <c r="H40" s="82">
        <v>21</v>
      </c>
      <c r="I40" s="82">
        <v>18</v>
      </c>
      <c r="J40" s="82">
        <v>102</v>
      </c>
      <c r="K40" s="82">
        <v>15</v>
      </c>
      <c r="L40" s="82">
        <v>75</v>
      </c>
      <c r="M40" s="82">
        <v>76</v>
      </c>
      <c r="N40" s="82">
        <v>44</v>
      </c>
      <c r="O40" s="82">
        <v>107</v>
      </c>
      <c r="P40" s="82">
        <v>253</v>
      </c>
      <c r="Q40" s="82">
        <v>133</v>
      </c>
      <c r="R40" s="82">
        <v>21</v>
      </c>
      <c r="S40" s="82">
        <v>36</v>
      </c>
      <c r="T40" s="84">
        <v>0</v>
      </c>
      <c r="U40" s="82">
        <v>18</v>
      </c>
      <c r="V40" s="82">
        <v>221</v>
      </c>
      <c r="W40" s="82">
        <v>236</v>
      </c>
      <c r="X40" s="82">
        <v>541</v>
      </c>
      <c r="Y40" s="82">
        <v>8</v>
      </c>
      <c r="Z40" s="82">
        <v>19</v>
      </c>
      <c r="AA40" s="82">
        <v>87</v>
      </c>
    </row>
    <row r="41" spans="1:27" s="2" customFormat="1" ht="12" customHeight="1">
      <c r="A41" s="52" t="s">
        <v>34</v>
      </c>
      <c r="B41" s="105">
        <f t="shared" si="1"/>
        <v>11.869467846859337</v>
      </c>
      <c r="C41" s="106">
        <v>2226</v>
      </c>
      <c r="D41" s="82">
        <v>93</v>
      </c>
      <c r="E41" s="82">
        <v>46</v>
      </c>
      <c r="F41" s="82">
        <v>21</v>
      </c>
      <c r="G41" s="82">
        <v>54</v>
      </c>
      <c r="H41" s="82">
        <v>6</v>
      </c>
      <c r="I41" s="82">
        <v>15</v>
      </c>
      <c r="J41" s="82">
        <v>71</v>
      </c>
      <c r="K41" s="82">
        <v>46</v>
      </c>
      <c r="L41" s="82">
        <v>71</v>
      </c>
      <c r="M41" s="82">
        <v>30</v>
      </c>
      <c r="N41" s="82">
        <v>23</v>
      </c>
      <c r="O41" s="82">
        <v>67</v>
      </c>
      <c r="P41" s="82">
        <v>450</v>
      </c>
      <c r="Q41" s="82">
        <v>461</v>
      </c>
      <c r="R41" s="82">
        <v>8</v>
      </c>
      <c r="S41" s="82">
        <v>51</v>
      </c>
      <c r="T41" s="82">
        <v>4</v>
      </c>
      <c r="U41" s="82">
        <v>27</v>
      </c>
      <c r="V41" s="82">
        <v>111</v>
      </c>
      <c r="W41" s="82">
        <v>132</v>
      </c>
      <c r="X41" s="82">
        <v>287</v>
      </c>
      <c r="Y41" s="112">
        <v>2</v>
      </c>
      <c r="Z41" s="82">
        <v>8</v>
      </c>
      <c r="AA41" s="82">
        <v>142</v>
      </c>
    </row>
    <row r="42" spans="1:27" s="2" customFormat="1" ht="12" customHeight="1">
      <c r="A42" s="52" t="s">
        <v>276</v>
      </c>
      <c r="B42" s="105">
        <f t="shared" si="1"/>
        <v>1.1997440546016849</v>
      </c>
      <c r="C42" s="82">
        <v>225</v>
      </c>
      <c r="D42" s="82">
        <v>22</v>
      </c>
      <c r="E42" s="82">
        <v>6</v>
      </c>
      <c r="F42" s="82">
        <v>6</v>
      </c>
      <c r="G42" s="82">
        <v>9</v>
      </c>
      <c r="H42" s="84">
        <v>0</v>
      </c>
      <c r="I42" s="82">
        <v>1</v>
      </c>
      <c r="J42" s="82">
        <v>16</v>
      </c>
      <c r="K42" s="82">
        <v>1</v>
      </c>
      <c r="L42" s="82">
        <v>6</v>
      </c>
      <c r="M42" s="82">
        <v>4</v>
      </c>
      <c r="N42" s="82">
        <v>6</v>
      </c>
      <c r="O42" s="82">
        <v>7</v>
      </c>
      <c r="P42" s="82">
        <v>30</v>
      </c>
      <c r="Q42" s="82">
        <v>7</v>
      </c>
      <c r="R42" s="112">
        <v>2</v>
      </c>
      <c r="S42" s="82">
        <v>7</v>
      </c>
      <c r="T42" s="112">
        <v>1</v>
      </c>
      <c r="U42" s="82">
        <v>1</v>
      </c>
      <c r="V42" s="82">
        <v>31</v>
      </c>
      <c r="W42" s="82">
        <v>17</v>
      </c>
      <c r="X42" s="82">
        <v>36</v>
      </c>
      <c r="Y42" s="84">
        <v>0</v>
      </c>
      <c r="Z42" s="84">
        <v>0</v>
      </c>
      <c r="AA42" s="82">
        <v>9</v>
      </c>
    </row>
    <row r="43" spans="1:27" s="2" customFormat="1" ht="12" customHeight="1">
      <c r="A43" s="52" t="s">
        <v>35</v>
      </c>
      <c r="B43" s="105">
        <f t="shared" si="1"/>
        <v>2.6021115495360991</v>
      </c>
      <c r="C43" s="82">
        <v>488</v>
      </c>
      <c r="D43" s="82">
        <v>32</v>
      </c>
      <c r="E43" s="82">
        <v>11</v>
      </c>
      <c r="F43" s="82">
        <v>9</v>
      </c>
      <c r="G43" s="82">
        <v>24</v>
      </c>
      <c r="H43" s="82">
        <v>12</v>
      </c>
      <c r="I43" s="82">
        <v>2</v>
      </c>
      <c r="J43" s="82">
        <v>40</v>
      </c>
      <c r="K43" s="82">
        <v>3</v>
      </c>
      <c r="L43" s="82">
        <v>14</v>
      </c>
      <c r="M43" s="82">
        <v>18</v>
      </c>
      <c r="N43" s="82">
        <v>10</v>
      </c>
      <c r="O43" s="82">
        <v>11</v>
      </c>
      <c r="P43" s="82">
        <v>45</v>
      </c>
      <c r="Q43" s="82">
        <v>13</v>
      </c>
      <c r="R43" s="82">
        <v>1</v>
      </c>
      <c r="S43" s="82">
        <v>14</v>
      </c>
      <c r="T43" s="112">
        <v>1</v>
      </c>
      <c r="U43" s="82">
        <v>6</v>
      </c>
      <c r="V43" s="82">
        <v>60</v>
      </c>
      <c r="W43" s="82">
        <v>45</v>
      </c>
      <c r="X43" s="82">
        <v>80</v>
      </c>
      <c r="Y43" s="112">
        <v>5</v>
      </c>
      <c r="Z43" s="112">
        <v>2</v>
      </c>
      <c r="AA43" s="82">
        <v>30</v>
      </c>
    </row>
    <row r="44" spans="1:27" s="2" customFormat="1" ht="12" customHeight="1">
      <c r="A44" s="52" t="s">
        <v>70</v>
      </c>
      <c r="B44" s="105">
        <f t="shared" si="1"/>
        <v>0.92246987309374007</v>
      </c>
      <c r="C44" s="82">
        <v>173</v>
      </c>
      <c r="D44" s="82">
        <v>13</v>
      </c>
      <c r="E44" s="82">
        <v>4</v>
      </c>
      <c r="F44" s="84">
        <v>0</v>
      </c>
      <c r="G44" s="82">
        <v>5</v>
      </c>
      <c r="H44" s="82">
        <v>5</v>
      </c>
      <c r="I44" s="82">
        <v>3</v>
      </c>
      <c r="J44" s="82">
        <v>6</v>
      </c>
      <c r="K44" s="112">
        <v>1</v>
      </c>
      <c r="L44" s="82">
        <v>3</v>
      </c>
      <c r="M44" s="82">
        <v>4</v>
      </c>
      <c r="N44" s="82">
        <v>3</v>
      </c>
      <c r="O44" s="82">
        <v>3</v>
      </c>
      <c r="P44" s="82">
        <v>21</v>
      </c>
      <c r="Q44" s="82">
        <v>10</v>
      </c>
      <c r="R44" s="84">
        <v>0</v>
      </c>
      <c r="S44" s="82">
        <v>6</v>
      </c>
      <c r="T44" s="84">
        <v>0</v>
      </c>
      <c r="U44" s="82">
        <v>4</v>
      </c>
      <c r="V44" s="82">
        <v>13</v>
      </c>
      <c r="W44" s="82">
        <v>15</v>
      </c>
      <c r="X44" s="82">
        <v>42</v>
      </c>
      <c r="Y44" s="84">
        <v>0</v>
      </c>
      <c r="Z44" s="82">
        <v>1</v>
      </c>
      <c r="AA44" s="82">
        <v>11</v>
      </c>
    </row>
    <row r="45" spans="1:27" s="2" customFormat="1" ht="12" customHeight="1">
      <c r="A45" s="52" t="s">
        <v>59</v>
      </c>
      <c r="B45" s="105">
        <f t="shared" si="1"/>
        <v>1.4503572571184815</v>
      </c>
      <c r="C45" s="82">
        <v>272</v>
      </c>
      <c r="D45" s="82">
        <v>24</v>
      </c>
      <c r="E45" s="82">
        <v>13</v>
      </c>
      <c r="F45" s="82">
        <v>3</v>
      </c>
      <c r="G45" s="82">
        <v>11</v>
      </c>
      <c r="H45" s="82">
        <v>2</v>
      </c>
      <c r="I45" s="82">
        <v>2</v>
      </c>
      <c r="J45" s="82">
        <v>7</v>
      </c>
      <c r="K45" s="82">
        <v>4</v>
      </c>
      <c r="L45" s="82">
        <v>4</v>
      </c>
      <c r="M45" s="82">
        <v>5</v>
      </c>
      <c r="N45" s="82">
        <v>3</v>
      </c>
      <c r="O45" s="82">
        <v>7</v>
      </c>
      <c r="P45" s="82">
        <v>37</v>
      </c>
      <c r="Q45" s="82">
        <v>27</v>
      </c>
      <c r="R45" s="82">
        <v>2</v>
      </c>
      <c r="S45" s="82">
        <v>8</v>
      </c>
      <c r="T45" s="84">
        <v>0</v>
      </c>
      <c r="U45" s="82">
        <v>2</v>
      </c>
      <c r="V45" s="82">
        <v>22</v>
      </c>
      <c r="W45" s="82">
        <v>34</v>
      </c>
      <c r="X45" s="82">
        <v>44</v>
      </c>
      <c r="Y45" s="84">
        <v>0</v>
      </c>
      <c r="Z45" s="82">
        <v>1</v>
      </c>
      <c r="AA45" s="82">
        <v>10</v>
      </c>
    </row>
    <row r="46" spans="1:27" s="2" customFormat="1" ht="12" customHeight="1">
      <c r="A46" s="52" t="s">
        <v>71</v>
      </c>
      <c r="B46" s="105">
        <f t="shared" si="1"/>
        <v>4.0204756318652022</v>
      </c>
      <c r="C46" s="82">
        <v>754</v>
      </c>
      <c r="D46" s="82">
        <v>62</v>
      </c>
      <c r="E46" s="82">
        <v>25</v>
      </c>
      <c r="F46" s="82">
        <v>13</v>
      </c>
      <c r="G46" s="82">
        <v>32</v>
      </c>
      <c r="H46" s="82">
        <v>12</v>
      </c>
      <c r="I46" s="82">
        <v>7</v>
      </c>
      <c r="J46" s="82">
        <v>37</v>
      </c>
      <c r="K46" s="82">
        <v>5</v>
      </c>
      <c r="L46" s="82">
        <v>20</v>
      </c>
      <c r="M46" s="82">
        <v>30</v>
      </c>
      <c r="N46" s="82">
        <v>17</v>
      </c>
      <c r="O46" s="82">
        <v>23</v>
      </c>
      <c r="P46" s="82">
        <v>91</v>
      </c>
      <c r="Q46" s="82">
        <v>40</v>
      </c>
      <c r="R46" s="82">
        <v>2</v>
      </c>
      <c r="S46" s="82">
        <v>15</v>
      </c>
      <c r="T46" s="112">
        <v>1</v>
      </c>
      <c r="U46" s="82">
        <v>8</v>
      </c>
      <c r="V46" s="82">
        <v>85</v>
      </c>
      <c r="W46" s="82">
        <v>64</v>
      </c>
      <c r="X46" s="82">
        <v>111</v>
      </c>
      <c r="Y46" s="82">
        <v>4</v>
      </c>
      <c r="Z46" s="82">
        <v>6</v>
      </c>
      <c r="AA46" s="82">
        <v>44</v>
      </c>
    </row>
    <row r="47" spans="1:27" s="2" customFormat="1" ht="12" customHeight="1">
      <c r="A47" s="52" t="s">
        <v>61</v>
      </c>
      <c r="B47" s="105">
        <f t="shared" si="1"/>
        <v>2.9487042764210303</v>
      </c>
      <c r="C47" s="82">
        <v>553</v>
      </c>
      <c r="D47" s="82">
        <v>46</v>
      </c>
      <c r="E47" s="82">
        <v>16</v>
      </c>
      <c r="F47" s="82">
        <v>7</v>
      </c>
      <c r="G47" s="82">
        <v>23</v>
      </c>
      <c r="H47" s="82">
        <v>3</v>
      </c>
      <c r="I47" s="82">
        <v>7</v>
      </c>
      <c r="J47" s="82">
        <v>33</v>
      </c>
      <c r="K47" s="82">
        <v>16</v>
      </c>
      <c r="L47" s="82">
        <v>20</v>
      </c>
      <c r="M47" s="82">
        <v>20</v>
      </c>
      <c r="N47" s="82">
        <v>7</v>
      </c>
      <c r="O47" s="82">
        <v>25</v>
      </c>
      <c r="P47" s="82">
        <v>64</v>
      </c>
      <c r="Q47" s="82">
        <v>37</v>
      </c>
      <c r="R47" s="82">
        <v>2</v>
      </c>
      <c r="S47" s="82">
        <v>14</v>
      </c>
      <c r="T47" s="84">
        <v>0</v>
      </c>
      <c r="U47" s="82">
        <v>6</v>
      </c>
      <c r="V47" s="82">
        <v>57</v>
      </c>
      <c r="W47" s="82">
        <v>53</v>
      </c>
      <c r="X47" s="82">
        <v>76</v>
      </c>
      <c r="Y47" s="112">
        <v>1</v>
      </c>
      <c r="Z47" s="82">
        <v>2</v>
      </c>
      <c r="AA47" s="82">
        <v>18</v>
      </c>
    </row>
    <row r="48" spans="1:27" s="2" customFormat="1" ht="12.6" customHeight="1">
      <c r="A48" s="52" t="s">
        <v>72</v>
      </c>
      <c r="B48" s="105">
        <f t="shared" si="1"/>
        <v>1.0077850058654154</v>
      </c>
      <c r="C48" s="82">
        <v>189</v>
      </c>
      <c r="D48" s="82">
        <v>20</v>
      </c>
      <c r="E48" s="82">
        <v>10</v>
      </c>
      <c r="F48" s="82">
        <v>1</v>
      </c>
      <c r="G48" s="82">
        <v>5</v>
      </c>
      <c r="H48" s="82">
        <v>2</v>
      </c>
      <c r="I48" s="82">
        <v>2</v>
      </c>
      <c r="J48" s="82">
        <v>8</v>
      </c>
      <c r="K48" s="82">
        <v>2</v>
      </c>
      <c r="L48" s="82">
        <v>8</v>
      </c>
      <c r="M48" s="82">
        <v>2</v>
      </c>
      <c r="N48" s="82">
        <v>1</v>
      </c>
      <c r="O48" s="82">
        <v>7</v>
      </c>
      <c r="P48" s="82">
        <v>25</v>
      </c>
      <c r="Q48" s="82">
        <v>19</v>
      </c>
      <c r="R48" s="84">
        <v>0</v>
      </c>
      <c r="S48" s="82">
        <v>4</v>
      </c>
      <c r="T48" s="84">
        <v>0</v>
      </c>
      <c r="U48" s="82">
        <v>1</v>
      </c>
      <c r="V48" s="82">
        <v>16</v>
      </c>
      <c r="W48" s="82">
        <v>18</v>
      </c>
      <c r="X48" s="82">
        <v>26</v>
      </c>
      <c r="Y48" s="82">
        <v>1</v>
      </c>
      <c r="Z48" s="84">
        <v>0</v>
      </c>
      <c r="AA48" s="82">
        <v>11</v>
      </c>
    </row>
    <row r="49" spans="1:32" s="2" customFormat="1" ht="12.6" customHeight="1">
      <c r="A49" s="52" t="s">
        <v>63</v>
      </c>
      <c r="B49" s="105">
        <f t="shared" si="1"/>
        <v>7.8223312360029853</v>
      </c>
      <c r="C49" s="106">
        <v>1467</v>
      </c>
      <c r="D49" s="82">
        <v>102</v>
      </c>
      <c r="E49" s="82">
        <v>53</v>
      </c>
      <c r="F49" s="82">
        <v>21</v>
      </c>
      <c r="G49" s="82">
        <v>55</v>
      </c>
      <c r="H49" s="82">
        <v>11</v>
      </c>
      <c r="I49" s="82">
        <v>12</v>
      </c>
      <c r="J49" s="82">
        <v>51</v>
      </c>
      <c r="K49" s="82">
        <v>15</v>
      </c>
      <c r="L49" s="82">
        <v>48</v>
      </c>
      <c r="M49" s="82">
        <v>42</v>
      </c>
      <c r="N49" s="82">
        <v>17</v>
      </c>
      <c r="O49" s="82">
        <v>58</v>
      </c>
      <c r="P49" s="82">
        <v>188</v>
      </c>
      <c r="Q49" s="82">
        <v>135</v>
      </c>
      <c r="R49" s="82">
        <v>23</v>
      </c>
      <c r="S49" s="82">
        <v>57</v>
      </c>
      <c r="T49" s="84">
        <v>0</v>
      </c>
      <c r="U49" s="82">
        <v>13</v>
      </c>
      <c r="V49" s="82">
        <v>154</v>
      </c>
      <c r="W49" s="82">
        <v>95</v>
      </c>
      <c r="X49" s="82">
        <v>204</v>
      </c>
      <c r="Y49" s="82">
        <v>5</v>
      </c>
      <c r="Z49" s="82">
        <v>12</v>
      </c>
      <c r="AA49" s="82">
        <v>96</v>
      </c>
    </row>
    <row r="50" spans="1:32" s="2" customFormat="1" ht="12.6" customHeight="1">
      <c r="A50" s="52" t="s">
        <v>73</v>
      </c>
      <c r="B50" s="105">
        <f t="shared" si="1"/>
        <v>1.2264050335928336</v>
      </c>
      <c r="C50" s="106">
        <v>230</v>
      </c>
      <c r="D50" s="82">
        <v>15</v>
      </c>
      <c r="E50" s="82">
        <v>8</v>
      </c>
      <c r="F50" s="82">
        <v>3</v>
      </c>
      <c r="G50" s="82">
        <v>7</v>
      </c>
      <c r="H50" s="84">
        <v>0</v>
      </c>
      <c r="I50" s="84">
        <v>0</v>
      </c>
      <c r="J50" s="82">
        <v>10</v>
      </c>
      <c r="K50" s="82">
        <v>4</v>
      </c>
      <c r="L50" s="82">
        <v>5</v>
      </c>
      <c r="M50" s="82">
        <v>5</v>
      </c>
      <c r="N50" s="82">
        <v>2</v>
      </c>
      <c r="O50" s="82">
        <v>11</v>
      </c>
      <c r="P50" s="82">
        <v>29</v>
      </c>
      <c r="Q50" s="82">
        <v>33</v>
      </c>
      <c r="R50" s="84">
        <v>0</v>
      </c>
      <c r="S50" s="82">
        <v>5</v>
      </c>
      <c r="T50" s="84">
        <v>0</v>
      </c>
      <c r="U50" s="82">
        <v>3</v>
      </c>
      <c r="V50" s="82">
        <v>25</v>
      </c>
      <c r="W50" s="82">
        <v>20</v>
      </c>
      <c r="X50" s="82">
        <v>28</v>
      </c>
      <c r="Y50" s="84">
        <v>0</v>
      </c>
      <c r="Z50" s="82">
        <v>1</v>
      </c>
      <c r="AA50" s="82">
        <v>16</v>
      </c>
    </row>
    <row r="51" spans="1:32" s="2" customFormat="1" ht="15" customHeight="1" thickBot="1">
      <c r="A51" s="53" t="s">
        <v>65</v>
      </c>
      <c r="B51" s="105">
        <f t="shared" si="1"/>
        <v>0.50655860083182258</v>
      </c>
      <c r="C51" s="106">
        <v>95</v>
      </c>
      <c r="D51" s="82">
        <v>9</v>
      </c>
      <c r="E51" s="82">
        <v>2</v>
      </c>
      <c r="F51" s="84">
        <v>0</v>
      </c>
      <c r="G51" s="82">
        <v>3</v>
      </c>
      <c r="H51" s="82">
        <v>1</v>
      </c>
      <c r="I51" s="84">
        <v>0</v>
      </c>
      <c r="J51" s="82">
        <v>7</v>
      </c>
      <c r="K51" s="84">
        <v>0</v>
      </c>
      <c r="L51" s="82">
        <v>4</v>
      </c>
      <c r="M51" s="82">
        <v>1</v>
      </c>
      <c r="N51" s="82">
        <v>2</v>
      </c>
      <c r="O51" s="82">
        <v>3</v>
      </c>
      <c r="P51" s="82">
        <v>19</v>
      </c>
      <c r="Q51" s="82">
        <v>9</v>
      </c>
      <c r="R51" s="82">
        <v>1</v>
      </c>
      <c r="S51" s="82">
        <v>3</v>
      </c>
      <c r="T51" s="84">
        <v>0</v>
      </c>
      <c r="U51" s="84">
        <v>0</v>
      </c>
      <c r="V51" s="82">
        <v>9</v>
      </c>
      <c r="W51" s="82">
        <v>8</v>
      </c>
      <c r="X51" s="82">
        <v>8</v>
      </c>
      <c r="Y51" s="84">
        <v>0</v>
      </c>
      <c r="Z51" s="84">
        <v>0</v>
      </c>
      <c r="AA51" s="82">
        <v>6</v>
      </c>
    </row>
    <row r="52" spans="1:32" s="2" customFormat="1" ht="15" customHeight="1">
      <c r="A52" s="6" t="s">
        <v>136</v>
      </c>
      <c r="B52" s="8"/>
      <c r="C52" s="8"/>
      <c r="D52" s="8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32" s="2" customFormat="1" ht="12" customHeight="1">
      <c r="A53" s="6" t="s">
        <v>137</v>
      </c>
      <c r="B53" s="6"/>
      <c r="C53" s="6"/>
      <c r="D53" s="6"/>
    </row>
    <row r="54" spans="1:32" s="2" customFormat="1" ht="12" customHeight="1"/>
    <row r="55" spans="1:32" s="21" customFormat="1" ht="13.5" customHeight="1">
      <c r="A55" s="160" t="s">
        <v>326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 t="s">
        <v>327</v>
      </c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225" t="s">
        <v>328</v>
      </c>
      <c r="AC55" s="225"/>
      <c r="AD55" s="225"/>
      <c r="AE55" s="225"/>
      <c r="AF55" s="225"/>
    </row>
  </sheetData>
  <mergeCells count="8">
    <mergeCell ref="AB55:AF55"/>
    <mergeCell ref="A55:K55"/>
    <mergeCell ref="L55:AA55"/>
    <mergeCell ref="A1:K1"/>
    <mergeCell ref="A2:K2"/>
    <mergeCell ref="L1:AA1"/>
    <mergeCell ref="L2:Y2"/>
    <mergeCell ref="Z2:AA2"/>
  </mergeCells>
  <phoneticPr fontId="6" type="noConversion"/>
  <printOptions horizontalCentered="1" verticalCentered="1"/>
  <pageMargins left="0.16" right="0.16" top="0.16" bottom="0.16" header="0.16" footer="0.16"/>
  <pageSetup paperSize="9" scale="106" fitToWidth="2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5</vt:i4>
      </vt:variant>
    </vt:vector>
  </HeadingPairs>
  <TitlesOfParts>
    <vt:vector size="13" baseType="lpstr">
      <vt:lpstr>M046(8-1)-完成</vt:lpstr>
      <vt:lpstr>M047(8-2)-完成</vt:lpstr>
      <vt:lpstr>M048(8-3)-完成</vt:lpstr>
      <vt:lpstr>M049(8-4)-完成</vt:lpstr>
      <vt:lpstr>M050(8-5)-完成</vt:lpstr>
      <vt:lpstr>M051(8-6)-完成</vt:lpstr>
      <vt:lpstr>M052(8-7)-完成</vt:lpstr>
      <vt:lpstr>M053(8-8)-完成</vt:lpstr>
      <vt:lpstr>'M047(8-2)-完成'!Print_Area</vt:lpstr>
      <vt:lpstr>'M048(8-3)-完成'!Print_Area</vt:lpstr>
      <vt:lpstr>'M049(8-4)-完成'!Print_Area</vt:lpstr>
      <vt:lpstr>'M050(8-5)-完成'!Print_Area</vt:lpstr>
      <vt:lpstr>'M053(8-8)-完成'!Print_Area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許書瑜</cp:lastModifiedBy>
  <cp:lastPrinted>2025-07-21T07:30:04Z</cp:lastPrinted>
  <dcterms:created xsi:type="dcterms:W3CDTF">2000-07-04T10:20:00Z</dcterms:created>
  <dcterms:modified xsi:type="dcterms:W3CDTF">2025-08-04T03:40:31Z</dcterms:modified>
</cp:coreProperties>
</file>