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724" activeTab="0"/>
  </bookViews>
  <sheets>
    <sheet name="M046(8-1)" sheetId="1" r:id="rId1"/>
    <sheet name="M047(8-2)" sheetId="2" r:id="rId2"/>
    <sheet name="M048(8-3)" sheetId="3" r:id="rId3"/>
    <sheet name="M049(8-4)" sheetId="4" r:id="rId4"/>
    <sheet name="M050(8-5)" sheetId="5" r:id="rId5"/>
    <sheet name="M051(8-6)" sheetId="6" r:id="rId6"/>
    <sheet name="M052(8-7)" sheetId="7" r:id="rId7"/>
    <sheet name="M053(8-8)" sheetId="8" r:id="rId8"/>
  </sheets>
  <definedNames/>
  <calcPr fullCalcOnLoad="1"/>
</workbook>
</file>

<file path=xl/sharedStrings.xml><?xml version="1.0" encoding="utf-8"?>
<sst xmlns="http://schemas.openxmlformats.org/spreadsheetml/2006/main" count="712" uniqueCount="443">
  <si>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</si>
  <si>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</si>
  <si>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</si>
  <si>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</si>
  <si>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</si>
  <si>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</si>
  <si>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</si>
  <si>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</si>
  <si>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</si>
  <si>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</si>
  <si>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</si>
  <si>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</si>
  <si>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</si>
  <si>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</si>
  <si>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</si>
  <si>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</si>
  <si>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</si>
  <si>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</si>
  <si>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</si>
  <si>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</si>
  <si>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</si>
  <si>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人   力
機   械
工   具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</si>
  <si>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</si>
  <si>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</si>
  <si>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</si>
  <si>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</si>
  <si>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</si>
  <si>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</si>
  <si>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</si>
  <si>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</si>
  <si>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</si>
  <si>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</si>
  <si>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</si>
  <si>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</si>
  <si>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</si>
  <si>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</si>
  <si>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</si>
  <si>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</si>
  <si>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</si>
  <si>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</si>
  <si>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</si>
  <si>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</si>
  <si>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</si>
  <si>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</si>
  <si>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</si>
  <si>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</si>
  <si>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</si>
  <si>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</si>
  <si>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</si>
  <si>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</si>
  <si>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t>中華民國</t>
  </si>
  <si>
    <t>礦業及土石採取業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</si>
  <si>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</si>
  <si>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</si>
  <si>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</si>
  <si>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</si>
  <si>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</si>
  <si>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</si>
  <si>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</si>
  <si>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</si>
  <si>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</si>
  <si>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</si>
  <si>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</si>
  <si>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</si>
  <si>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</si>
  <si>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</si>
  <si>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</si>
  <si>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</si>
  <si>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</si>
  <si>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</si>
  <si>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</si>
  <si>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</si>
  <si>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</si>
  <si>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</si>
  <si>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>與受傷部位之關係按製造業分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</si>
  <si>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</si>
  <si>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</si>
  <si>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</si>
  <si>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</si>
  <si>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</si>
  <si>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</si>
  <si>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</si>
  <si>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</si>
  <si>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</si>
  <si>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</si>
  <si>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</si>
  <si>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</si>
  <si>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</si>
  <si>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</si>
  <si>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</si>
  <si>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</si>
  <si>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</si>
  <si>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</si>
  <si>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</si>
  <si>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</si>
  <si>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</si>
  <si>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</si>
  <si>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</si>
  <si>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</si>
  <si>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</si>
  <si>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</si>
  <si>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</si>
  <si>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</si>
  <si>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</si>
  <si>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</si>
  <si>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</si>
  <si>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</si>
  <si>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</si>
  <si>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</si>
  <si>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</si>
  <si>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</si>
  <si>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</si>
  <si>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</si>
  <si>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</si>
  <si>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</si>
  <si>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</si>
  <si>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</si>
  <si>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</si>
  <si>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</si>
  <si>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</si>
  <si>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</si>
  <si>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</si>
  <si>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</si>
  <si>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</si>
  <si>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</si>
  <si>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</si>
  <si>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</si>
  <si>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</si>
  <si>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</si>
  <si>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</si>
  <si>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</si>
  <si>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</si>
  <si>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</si>
  <si>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</si>
  <si>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</si>
  <si>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</si>
  <si>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</si>
  <si>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</si>
  <si>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</si>
  <si>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</si>
  <si>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</si>
  <si>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</si>
  <si>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</si>
  <si>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</si>
  <si>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</si>
  <si>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</si>
  <si>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</si>
  <si>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</si>
  <si>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</si>
  <si>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</si>
  <si>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</si>
  <si>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-4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</si>
  <si>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</si>
  <si>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</si>
  <si>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r>
      <t xml:space="preserve">表 </t>
    </r>
    <r>
      <rPr>
        <sz val="12"/>
        <rFont val="新細明體"/>
        <family val="1"/>
      </rPr>
      <t>8-7</t>
    </r>
    <r>
      <rPr>
        <sz val="12"/>
        <rFont val="新細明體"/>
        <family val="1"/>
      </rPr>
      <t xml:space="preserve"> 職業災害統計災害類型</t>
    </r>
  </si>
  <si>
    <t>農、林、漁、牧業</t>
  </si>
  <si>
    <t>住宿及餐飲業</t>
  </si>
  <si>
    <t>金融及保險業</t>
  </si>
  <si>
    <t>傷部位之關係按全產業分</t>
  </si>
  <si>
    <t>批發及零售業</t>
  </si>
  <si>
    <t>專業、科學及技術服務業</t>
  </si>
  <si>
    <r>
      <t>說明：1.陳報事業單位百分比＝陳報事業單位數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全產業陳報數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</si>
  <si>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</si>
  <si>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全              產                業</t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</si>
  <si>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(%)</t>
    </r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</si>
  <si>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</si>
  <si>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</si>
  <si>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</si>
  <si>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</si>
  <si>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</si>
  <si>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</si>
  <si>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</si>
  <si>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</si>
  <si>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</si>
  <si>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</si>
  <si>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表 8-2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職業災害統計</t>
    </r>
  </si>
  <si>
    <t>行業別
比    率
（％）</t>
  </si>
  <si>
    <t>總   計</t>
  </si>
  <si>
    <t>墜   落
滾   落</t>
  </si>
  <si>
    <t>跌   倒</t>
  </si>
  <si>
    <t>衝   撞</t>
  </si>
  <si>
    <t>物   體
飛   落</t>
  </si>
  <si>
    <t>物   體
倒   塌
崩   塌</t>
  </si>
  <si>
    <t>被   撞</t>
  </si>
  <si>
    <t>被   夾
被   捲</t>
  </si>
  <si>
    <t>踩   踏</t>
  </si>
  <si>
    <t>溺   斃</t>
  </si>
  <si>
    <t>與高溫
、低溫
之接觸</t>
  </si>
  <si>
    <t>與有害
物等之
接   觸</t>
  </si>
  <si>
    <t>感   電</t>
  </si>
  <si>
    <t>爆   炸</t>
  </si>
  <si>
    <t>物   體
破   裂</t>
  </si>
  <si>
    <t>火   災</t>
  </si>
  <si>
    <t>不   當
動   作</t>
  </si>
  <si>
    <t>其   他</t>
  </si>
  <si>
    <t>無   法
歸   類
者</t>
  </si>
  <si>
    <t>交      通      事      故</t>
  </si>
  <si>
    <t>公   路</t>
  </si>
  <si>
    <t>鐵   路</t>
  </si>
  <si>
    <t>船舶、
航空器</t>
  </si>
  <si>
    <t>項         目          別</t>
  </si>
  <si>
    <r>
      <t>項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</si>
  <si>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</si>
  <si>
    <r>
      <t>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械</t>
    </r>
  </si>
  <si>
    <r>
      <t>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械</t>
    </r>
  </si>
  <si>
    <r>
      <t>他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設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備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</si>
  <si>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建</t>
    </r>
  </si>
  <si>
    <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料</t>
    </r>
  </si>
  <si>
    <r>
      <t>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</si>
  <si>
    <r>
      <t>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境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</si>
  <si>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類</t>
    </r>
  </si>
  <si>
    <t>原動機</t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</si>
  <si>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傳   導
裝   置</t>
    </r>
  </si>
  <si>
    <r>
      <t>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材
加   工
機   械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</si>
  <si>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造
機   械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</si>
  <si>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般
動   力
機   械</t>
    </r>
  </si>
  <si>
    <r>
      <t>起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重
機   械</t>
    </r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</si>
  <si>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搬   運
機   械</t>
    </r>
  </si>
  <si>
    <r>
      <t>交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
工   具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</si>
  <si>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容   器</t>
    </r>
  </si>
  <si>
    <r>
      <t>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學
設   備</t>
    </r>
  </si>
  <si>
    <r>
      <t>熔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接
設   備</t>
    </r>
  </si>
  <si>
    <r>
      <t>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窯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</si>
  <si>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氣
設   備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</si>
  <si>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機   械
工   具</t>
    </r>
  </si>
  <si>
    <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具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</si>
  <si>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
設   備</t>
    </r>
  </si>
  <si>
    <t>營建物
及施工
設    備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</si>
  <si>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險
物   有
害   物</t>
    </r>
  </si>
  <si>
    <r>
      <t>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料</t>
    </r>
  </si>
  <si>
    <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
物   體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</si>
  <si>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
媒介物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</si>
  <si>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媒
介   物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</si>
  <si>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
分   類</t>
    </r>
  </si>
  <si>
    <r>
      <t>表 8-3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</t>
    </r>
  </si>
  <si>
    <t>媒      介      物      比      率    (%)</t>
  </si>
  <si>
    <t>製      造      業</t>
  </si>
  <si>
    <r>
      <t>各受傷部位比率</t>
    </r>
    <r>
      <rPr>
        <sz val="8"/>
        <rFont val="Times New Roman"/>
        <family val="1"/>
      </rPr>
      <t xml:space="preserve">  (%)</t>
    </r>
  </si>
  <si>
    <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業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</si>
  <si>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別</t>
    </r>
  </si>
  <si>
    <r>
      <t>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
百分率
（％）</t>
    </r>
  </si>
  <si>
    <r>
      <t>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顏</t>
    </r>
  </si>
  <si>
    <r>
      <t>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</si>
  <si>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</si>
  <si>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</si>
  <si>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</si>
  <si>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蹊</t>
    </r>
  </si>
  <si>
    <r>
      <t>內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臟</t>
    </r>
  </si>
  <si>
    <r>
      <t>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身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</si>
  <si>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</t>
    </r>
  </si>
  <si>
    <r>
      <t>表 8-8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職業災害統計行業別與受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</si>
  <si>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</si>
  <si>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</si>
  <si>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</si>
  <si>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</si>
  <si>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</si>
  <si>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</si>
  <si>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</si>
  <si>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</si>
  <si>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</si>
  <si>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</si>
  <si>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</si>
  <si>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</si>
  <si>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</si>
  <si>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</si>
  <si>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</si>
  <si>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</si>
  <si>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</si>
  <si>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</si>
  <si>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</si>
  <si>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</si>
  <si>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</si>
  <si>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</si>
  <si>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</si>
  <si>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</si>
  <si>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</si>
  <si>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</si>
  <si>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</si>
  <si>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</si>
  <si>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</si>
  <si>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</si>
  <si>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 xml:space="preserve">100。
          </t>
    </r>
    <r>
      <rPr>
        <sz val="8"/>
        <rFont val="新細明體"/>
        <family val="1"/>
      </rPr>
      <t xml:space="preserve"> 2.各媒介物所占比率＝各媒介物職業災害人次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</si>
  <si>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說明：1.災害類型比率＝各職業災害類型人次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2.各媒介物所占比率＝各媒介物職業災害人次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</si>
  <si>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說明：1.災害類型比率＝各職業災害類型人次÷總受傷部位數×100。
           2.各受傷部位比率＝各受傷部位數÷總受傷部位數×100。</t>
  </si>
  <si>
    <r>
      <t>說明：1.行業百分率＝各行業受傷部位數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總受傷部位數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</si>
  <si>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2.受傷部位百比率＝各受傷部位數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總受傷部位數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</si>
  <si>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說明：媒介物比率＝各媒介物人次÷職業災害總人次×100。</t>
  </si>
  <si>
    <t>說明：1.行業別比率＝各行業職業災害人次÷職業災害總人次×100。</t>
  </si>
  <si>
    <t xml:space="preserve">           2.職業災害類型比率＝各職業災害類型人次÷職業災害總人次×100。</t>
  </si>
  <si>
    <t xml:space="preserve">    物體倒塌 、 崩塌</t>
  </si>
  <si>
    <t xml:space="preserve">    物體倒塌 、 崩塌</t>
  </si>
  <si>
    <t xml:space="preserve">    物體倒塌 、 崩塌</t>
  </si>
  <si>
    <t xml:space="preserve">    物體倒塌 、 崩塌</t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</si>
  <si>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8-1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</t>
    </r>
  </si>
  <si>
    <t>計概況按全產業分</t>
  </si>
  <si>
    <r>
      <t>行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</si>
  <si>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t>陳報事業
單  位  數
(家)</t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</si>
  <si>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</si>
  <si>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
工  人  數
(人)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</si>
  <si>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
日        數
(工  作  天)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</si>
  <si>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歷
工        時
(時)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</si>
  <si>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次  數
(人      次)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</si>
  <si>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頻  率</t>
    </r>
  </si>
  <si>
    <r>
      <t>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
失 能 傷 害
次           數
(人         次)</t>
    </r>
  </si>
  <si>
    <r>
      <t>已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傷</t>
    </r>
  </si>
  <si>
    <r>
      <t>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(人次)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</si>
  <si>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失
工 作 日 數
(日)</t>
    </r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</si>
  <si>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</si>
  <si>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嚴   重   率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</si>
  <si>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指          數</t>
    </r>
  </si>
  <si>
    <r>
      <t>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亡
(人)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</si>
  <si>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
(％)</t>
    </r>
  </si>
  <si>
    <t>永久全失能
(人)</t>
  </si>
  <si>
    <t>永久部分失能
(人次)</t>
  </si>
  <si>
    <t>暫時全失能
(人次)</t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</si>
  <si>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</si>
  <si>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</si>
  <si>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</si>
  <si>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</si>
  <si>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</si>
  <si>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</si>
  <si>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</si>
  <si>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</si>
  <si>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</si>
  <si>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</si>
  <si>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</si>
  <si>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</si>
  <si>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</si>
  <si>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</si>
  <si>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</si>
  <si>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</si>
  <si>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</si>
  <si>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</si>
  <si>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</si>
  <si>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</si>
  <si>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</si>
  <si>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</si>
  <si>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批發及零售業</t>
  </si>
  <si>
    <t>運輸及倉儲業</t>
  </si>
  <si>
    <t>資訊及通訊傳播業</t>
  </si>
  <si>
    <t>不動產業</t>
  </si>
  <si>
    <t>專業、科學及技術服務業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</si>
  <si>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</si>
  <si>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</si>
  <si>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</si>
  <si>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</si>
  <si>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</si>
  <si>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</si>
  <si>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 xml:space="preserve">          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</si>
  <si>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2.僱用勞工人數百分比＝僱用勞工人數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僱用勞工總人數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</si>
  <si>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</si>
  <si>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3.總工作日數百分比＝工作日數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總工作日數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</si>
  <si>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</si>
  <si>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4.總經歷工時百分比＝經歷工時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</si>
  <si>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</si>
  <si>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5.失能傷害次數百分比＝失能傷害次數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</si>
  <si>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</si>
  <si>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6.已結案之失能傷害次數百分比＝已結案失能傷害次數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已結案失能傷害總次數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</si>
  <si>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</si>
  <si>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7.死亡人數百分比＝死亡人數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死亡總人數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</si>
  <si>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1000)。</t>
    </r>
  </si>
  <si>
    <r>
      <t xml:space="preserve"> </t>
    </r>
    <r>
      <rPr>
        <sz val="9"/>
        <rFont val="新細明體"/>
        <family val="1"/>
      </rPr>
      <t>-234-</t>
    </r>
  </si>
  <si>
    <t>計概況按全產業分(續)</t>
  </si>
  <si>
    <r>
      <t xml:space="preserve"> </t>
    </r>
    <r>
      <rPr>
        <sz val="9"/>
        <rFont val="新細明體"/>
        <family val="1"/>
      </rPr>
      <t>-230-</t>
    </r>
  </si>
  <si>
    <t xml:space="preserve">  -231-</t>
  </si>
  <si>
    <t xml:space="preserve">  -232-</t>
  </si>
  <si>
    <t xml:space="preserve">  -233-</t>
  </si>
  <si>
    <t xml:space="preserve">  - 235-</t>
  </si>
  <si>
    <r>
      <t xml:space="preserve"> </t>
    </r>
    <r>
      <rPr>
        <sz val="9"/>
        <rFont val="新細明體"/>
        <family val="1"/>
      </rPr>
      <t>-236-</t>
    </r>
  </si>
  <si>
    <t xml:space="preserve"> -237-</t>
  </si>
  <si>
    <r>
      <t xml:space="preserve"> </t>
    </r>
    <r>
      <rPr>
        <sz val="9"/>
        <rFont val="新細明體"/>
        <family val="1"/>
      </rPr>
      <t>-238-</t>
    </r>
  </si>
  <si>
    <r>
      <t xml:space="preserve"> </t>
    </r>
    <r>
      <rPr>
        <sz val="9"/>
        <rFont val="新細明體"/>
        <family val="1"/>
      </rPr>
      <t xml:space="preserve"> -239-</t>
    </r>
  </si>
  <si>
    <t>-240-</t>
  </si>
  <si>
    <t xml:space="preserve"> -241-</t>
  </si>
  <si>
    <r>
      <t xml:space="preserve"> </t>
    </r>
    <r>
      <rPr>
        <sz val="9"/>
        <rFont val="新細明體"/>
        <family val="1"/>
      </rPr>
      <t>-242-</t>
    </r>
  </si>
  <si>
    <t xml:space="preserve">  -243-</t>
  </si>
  <si>
    <r>
      <t xml:space="preserve"> </t>
    </r>
    <r>
      <rPr>
        <sz val="9"/>
        <rFont val="新細明體"/>
        <family val="1"/>
      </rPr>
      <t>-244-</t>
    </r>
  </si>
  <si>
    <t xml:space="preserve">  -245-</t>
  </si>
  <si>
    <r>
      <t xml:space="preserve"> </t>
    </r>
    <r>
      <rPr>
        <sz val="9"/>
        <rFont val="新細明體"/>
        <family val="1"/>
      </rPr>
      <t>-246-</t>
    </r>
  </si>
  <si>
    <t xml:space="preserve">  -247-</t>
  </si>
  <si>
    <t>其   他
設   備</t>
  </si>
  <si>
    <t>電   氣
設   備</t>
  </si>
  <si>
    <t>原動機</t>
  </si>
  <si>
    <t>爐   窯</t>
  </si>
  <si>
    <t>用   具</t>
  </si>
  <si>
    <t>材   料</t>
  </si>
  <si>
    <t>爐   窯</t>
  </si>
  <si>
    <t>用   具</t>
  </si>
  <si>
    <t>材   料</t>
  </si>
  <si>
    <t>環   境</t>
  </si>
  <si>
    <t>107年</t>
  </si>
  <si>
    <t>795,036</t>
  </si>
  <si>
    <t>12,570</t>
  </si>
  <si>
    <t>190</t>
  </si>
  <si>
    <t>318,095</t>
  </si>
  <si>
    <t>28,304</t>
  </si>
  <si>
    <t>838</t>
  </si>
  <si>
    <t>11,672</t>
  </si>
  <si>
    <t>256</t>
  </si>
  <si>
    <t>1,151</t>
  </si>
  <si>
    <t>447</t>
  </si>
  <si>
    <t>13,678</t>
  </si>
  <si>
    <t>664</t>
  </si>
  <si>
    <t>97</t>
  </si>
  <si>
    <t>18,706</t>
  </si>
  <si>
    <t>2,973</t>
  </si>
  <si>
    <t>1,519</t>
  </si>
  <si>
    <t>13,106</t>
  </si>
  <si>
    <t>27,366</t>
  </si>
  <si>
    <t>28,235</t>
  </si>
  <si>
    <t>36,276</t>
  </si>
  <si>
    <t>46,438</t>
  </si>
  <si>
    <t>30,120</t>
  </si>
  <si>
    <t>9,777</t>
  </si>
  <si>
    <t>7,142</t>
  </si>
  <si>
    <t>27,379</t>
  </si>
  <si>
    <t>3,467</t>
  </si>
  <si>
    <t>2,902</t>
  </si>
  <si>
    <t>1,129</t>
  </si>
  <si>
    <t>4,170</t>
  </si>
  <si>
    <t>283</t>
  </si>
  <si>
    <t>31,077</t>
  </si>
  <si>
    <t>21,575</t>
  </si>
  <si>
    <t>90,567</t>
  </si>
  <si>
    <t>62,342</t>
  </si>
  <si>
    <t>88,216</t>
  </si>
  <si>
    <t>21,631</t>
  </si>
  <si>
    <t>7,367</t>
  </si>
  <si>
    <t>18,906</t>
  </si>
  <si>
    <t>7,640</t>
  </si>
  <si>
    <t>2,859</t>
  </si>
  <si>
    <t>58,139</t>
  </si>
  <si>
    <t>14,632</t>
  </si>
  <si>
    <t>1,661</t>
  </si>
  <si>
    <t>28,092</t>
  </si>
  <si>
    <t>7,712</t>
  </si>
  <si>
    <t>1,765</t>
  </si>
  <si>
    <t>107年</t>
  </si>
  <si>
    <t>107年</t>
  </si>
  <si>
    <t>被切、
割   、
擦   傷</t>
  </si>
  <si>
    <t xml:space="preserve">    被切、割、擦 傷</t>
  </si>
  <si>
    <t xml:space="preserve">    被 切、割、擦 傷</t>
  </si>
  <si>
    <t xml:space="preserve">    被 切、割、擦 傷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</si>
</sst>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  <numFmt numFmtId="198" formatCode="[$-404]AM/PM\ hh:mm:ss"/>
    <numFmt numFmtId="199" formatCode="0_);[Red]\(0\)"/>
  </numFmts>
  <fonts count="4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2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195" fontId="6" fillId="0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4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7" fillId="0" borderId="0" xfId="0" applyNumberFormat="1" applyFont="1" applyFill="1" applyAlignment="1">
      <alignment horizontal="right" vertical="center"/>
    </xf>
    <xf numFmtId="194" fontId="6" fillId="0" borderId="0" xfId="0" applyNumberFormat="1" applyFont="1" applyFill="1" applyAlignment="1">
      <alignment horizontal="right"/>
    </xf>
    <xf numFmtId="184" fontId="6" fillId="0" borderId="0" xfId="0" applyNumberFormat="1" applyFont="1" applyAlignment="1">
      <alignment horizontal="right"/>
    </xf>
    <xf numFmtId="41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horizontal="right"/>
    </xf>
    <xf numFmtId="0" fontId="4" fillId="0" borderId="22" xfId="0" applyFont="1" applyFill="1" applyBorder="1" applyAlignment="1">
      <alignment vertical="center" wrapText="1"/>
    </xf>
    <xf numFmtId="3" fontId="47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186" fontId="6" fillId="0" borderId="0" xfId="0" applyNumberFormat="1" applyFont="1" applyFill="1" applyAlignment="1">
      <alignment horizontal="right" vertical="center"/>
    </xf>
    <xf numFmtId="194" fontId="6" fillId="0" borderId="0" xfId="0" applyNumberFormat="1" applyFont="1" applyFill="1" applyAlignment="1">
      <alignment/>
    </xf>
    <xf numFmtId="195" fontId="6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2"/>
  <sheetViews>
    <sheetView tabSelected="1" zoomScaleSheetLayoutView="100" zoomScalePageLayoutView="0" workbookViewId="0" topLeftCell="A1">
      <selection activeCell="A1" sqref="A1:G1"/>
    </sheetView>
  </sheetViews>
  <sheetFormatPr defaultColWidth="8.875" defaultRowHeight="16.5"/>
  <cols>
    <col min="1" max="1" width="28.625" style="48" customWidth="1"/>
    <col min="2" max="5" width="9.50390625" style="48" customWidth="1"/>
    <col min="6" max="6" width="11.125" style="48" customWidth="1"/>
    <col min="7" max="7" width="8.375" style="48" customWidth="1"/>
    <col min="8" max="8" width="13.625" style="48" customWidth="1"/>
    <col min="9" max="9" width="10.375" style="48" customWidth="1"/>
    <col min="10" max="14" width="12.00390625" style="48" customWidth="1"/>
    <col min="15" max="15" width="28.625" style="48" customWidth="1"/>
    <col min="16" max="19" width="9.50390625" style="48" customWidth="1"/>
    <col min="20" max="20" width="10.00390625" style="48" customWidth="1"/>
    <col min="21" max="21" width="9.50390625" style="48" customWidth="1"/>
    <col min="22" max="27" width="14.00390625" style="48" customWidth="1"/>
    <col min="28" max="16384" width="8.875" style="48" customWidth="1"/>
  </cols>
  <sheetData>
    <row r="1" spans="1:27" s="3" customFormat="1" ht="30.75" customHeight="1">
      <c r="A1" s="83" t="s">
        <v>293</v>
      </c>
      <c r="B1" s="83"/>
      <c r="C1" s="83"/>
      <c r="D1" s="83"/>
      <c r="E1" s="83"/>
      <c r="F1" s="83"/>
      <c r="G1" s="83"/>
      <c r="H1" s="82" t="s">
        <v>294</v>
      </c>
      <c r="I1" s="82"/>
      <c r="J1" s="82"/>
      <c r="K1" s="82"/>
      <c r="L1" s="82"/>
      <c r="M1" s="82"/>
      <c r="N1" s="82"/>
      <c r="O1" s="83" t="s">
        <v>293</v>
      </c>
      <c r="P1" s="83"/>
      <c r="Q1" s="83"/>
      <c r="R1" s="83"/>
      <c r="S1" s="83"/>
      <c r="T1" s="83"/>
      <c r="U1" s="83"/>
      <c r="V1" s="87" t="s">
        <v>362</v>
      </c>
      <c r="W1" s="88"/>
      <c r="X1" s="88"/>
      <c r="Y1" s="88"/>
      <c r="Z1" s="88"/>
      <c r="AA1" s="88"/>
    </row>
    <row r="2" spans="1:27" s="4" customFormat="1" ht="13.5" customHeight="1" thickBot="1">
      <c r="A2" s="84" t="s">
        <v>50</v>
      </c>
      <c r="B2" s="84"/>
      <c r="C2" s="84"/>
      <c r="D2" s="84"/>
      <c r="E2" s="84"/>
      <c r="F2" s="84"/>
      <c r="G2" s="84"/>
      <c r="H2" s="89" t="s">
        <v>390</v>
      </c>
      <c r="I2" s="89"/>
      <c r="J2" s="89"/>
      <c r="K2" s="89"/>
      <c r="L2" s="89"/>
      <c r="M2" s="89"/>
      <c r="N2" s="89"/>
      <c r="O2" s="80" t="s">
        <v>50</v>
      </c>
      <c r="P2" s="80"/>
      <c r="Q2" s="80"/>
      <c r="R2" s="80"/>
      <c r="S2" s="80"/>
      <c r="T2" s="80"/>
      <c r="U2" s="80"/>
      <c r="V2" s="89" t="s">
        <v>390</v>
      </c>
      <c r="W2" s="89"/>
      <c r="X2" s="89"/>
      <c r="Y2" s="89"/>
      <c r="Z2" s="89"/>
      <c r="AA2" s="89"/>
    </row>
    <row r="3" spans="1:146" s="35" customFormat="1" ht="24" customHeight="1">
      <c r="A3" s="74" t="s">
        <v>295</v>
      </c>
      <c r="B3" s="76" t="s">
        <v>296</v>
      </c>
      <c r="C3" s="78" t="s">
        <v>297</v>
      </c>
      <c r="D3" s="78" t="s">
        <v>298</v>
      </c>
      <c r="E3" s="78" t="s">
        <v>297</v>
      </c>
      <c r="F3" s="78" t="s">
        <v>299</v>
      </c>
      <c r="G3" s="78" t="s">
        <v>297</v>
      </c>
      <c r="H3" s="95" t="s">
        <v>300</v>
      </c>
      <c r="I3" s="78" t="s">
        <v>297</v>
      </c>
      <c r="J3" s="78" t="s">
        <v>301</v>
      </c>
      <c r="K3" s="78" t="s">
        <v>297</v>
      </c>
      <c r="L3" s="78" t="s">
        <v>302</v>
      </c>
      <c r="M3" s="78" t="s">
        <v>303</v>
      </c>
      <c r="N3" s="85" t="s">
        <v>297</v>
      </c>
      <c r="O3" s="74" t="s">
        <v>295</v>
      </c>
      <c r="P3" s="81" t="s">
        <v>304</v>
      </c>
      <c r="Q3" s="81"/>
      <c r="R3" s="81"/>
      <c r="S3" s="81"/>
      <c r="T3" s="81"/>
      <c r="U3" s="81"/>
      <c r="V3" s="81" t="s">
        <v>305</v>
      </c>
      <c r="W3" s="90"/>
      <c r="X3" s="78" t="s">
        <v>306</v>
      </c>
      <c r="Y3" s="78" t="s">
        <v>307</v>
      </c>
      <c r="Z3" s="78" t="s">
        <v>308</v>
      </c>
      <c r="AA3" s="91" t="s">
        <v>309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5" customFormat="1" ht="30" customHeight="1" thickBot="1">
      <c r="A4" s="75"/>
      <c r="B4" s="77"/>
      <c r="C4" s="79"/>
      <c r="D4" s="79"/>
      <c r="E4" s="79"/>
      <c r="F4" s="79"/>
      <c r="G4" s="79"/>
      <c r="H4" s="96"/>
      <c r="I4" s="79"/>
      <c r="J4" s="79"/>
      <c r="K4" s="79"/>
      <c r="L4" s="79"/>
      <c r="M4" s="79"/>
      <c r="N4" s="86"/>
      <c r="O4" s="75"/>
      <c r="P4" s="36" t="s">
        <v>310</v>
      </c>
      <c r="Q4" s="26" t="s">
        <v>311</v>
      </c>
      <c r="R4" s="26" t="s">
        <v>312</v>
      </c>
      <c r="S4" s="26" t="s">
        <v>311</v>
      </c>
      <c r="T4" s="26" t="s">
        <v>313</v>
      </c>
      <c r="U4" s="26" t="s">
        <v>311</v>
      </c>
      <c r="V4" s="36" t="s">
        <v>314</v>
      </c>
      <c r="W4" s="26" t="s">
        <v>315</v>
      </c>
      <c r="X4" s="79"/>
      <c r="Y4" s="79"/>
      <c r="Z4" s="79"/>
      <c r="AA4" s="9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</row>
    <row r="5" spans="1:27" s="4" customFormat="1" ht="16.5" customHeight="1">
      <c r="A5" s="27" t="s">
        <v>316</v>
      </c>
      <c r="B5" s="66">
        <v>21508</v>
      </c>
      <c r="C5" s="23">
        <f aca="true" t="shared" si="0" ref="C5:N5">SUM(C6,C7,C8,C36:C51)</f>
        <v>99.99999999999997</v>
      </c>
      <c r="D5" s="66">
        <v>4452724</v>
      </c>
      <c r="E5" s="23">
        <f t="shared" si="0"/>
        <v>99.99999999999996</v>
      </c>
      <c r="F5" s="66">
        <v>1093937349</v>
      </c>
      <c r="G5" s="23">
        <f t="shared" si="0"/>
        <v>100</v>
      </c>
      <c r="H5" s="66">
        <v>8853096691</v>
      </c>
      <c r="I5" s="23">
        <f t="shared" si="0"/>
        <v>100</v>
      </c>
      <c r="J5" s="66">
        <v>11250</v>
      </c>
      <c r="K5" s="23">
        <f t="shared" si="0"/>
        <v>100</v>
      </c>
      <c r="L5" s="30">
        <v>1.27</v>
      </c>
      <c r="M5" s="66">
        <v>11250</v>
      </c>
      <c r="N5" s="23">
        <f t="shared" si="0"/>
        <v>100</v>
      </c>
      <c r="O5" s="27" t="s">
        <v>316</v>
      </c>
      <c r="P5" s="61">
        <v>79</v>
      </c>
      <c r="Q5" s="23">
        <f aca="true" t="shared" si="1" ref="Q5:Y5">SUM(Q6,Q7,Q8,Q36:Q51)</f>
        <v>99.99999999999999</v>
      </c>
      <c r="R5" s="61">
        <v>5</v>
      </c>
      <c r="S5" s="23">
        <f t="shared" si="1"/>
        <v>100</v>
      </c>
      <c r="T5" s="61">
        <v>261</v>
      </c>
      <c r="U5" s="23">
        <f t="shared" si="1"/>
        <v>100.00000000000001</v>
      </c>
      <c r="V5" s="57">
        <v>10905</v>
      </c>
      <c r="W5" s="23">
        <f t="shared" si="1"/>
        <v>99.99999999999999</v>
      </c>
      <c r="X5" s="57" t="s">
        <v>391</v>
      </c>
      <c r="Y5" s="23">
        <f t="shared" si="1"/>
        <v>100</v>
      </c>
      <c r="Z5" s="31">
        <f>ROUNDDOWN(X5*1000000/H5,0)</f>
        <v>89</v>
      </c>
      <c r="AA5" s="30">
        <f aca="true" t="shared" si="2" ref="AA5:AA51">SQRT(L5*Z5/1000)</f>
        <v>0.3361993456269658</v>
      </c>
    </row>
    <row r="6" spans="1:27" s="4" customFormat="1" ht="12.75" customHeight="1">
      <c r="A6" s="27" t="s">
        <v>317</v>
      </c>
      <c r="B6" s="66">
        <v>57</v>
      </c>
      <c r="C6" s="23">
        <f aca="true" t="shared" si="3" ref="C6:C51">B6/$B$5*100</f>
        <v>0.26501766784452296</v>
      </c>
      <c r="D6" s="66">
        <v>7111</v>
      </c>
      <c r="E6" s="30">
        <f aca="true" t="shared" si="4" ref="E6:E51">D6/$D$5*100</f>
        <v>0.1596999948795389</v>
      </c>
      <c r="F6" s="66">
        <v>1683497</v>
      </c>
      <c r="G6" s="30">
        <f aca="true" t="shared" si="5" ref="G6:G51">F6/$F$5*100</f>
        <v>0.15389336524060848</v>
      </c>
      <c r="H6" s="66">
        <v>13259073</v>
      </c>
      <c r="I6" s="30">
        <f aca="true" t="shared" si="6" ref="I6:I51">H6/$H$5*100</f>
        <v>0.14976762891880632</v>
      </c>
      <c r="J6" s="67">
        <v>39</v>
      </c>
      <c r="K6" s="30">
        <f aca="true" t="shared" si="7" ref="K6:K51">J6/$J$5*100</f>
        <v>0.3466666666666667</v>
      </c>
      <c r="L6" s="30">
        <v>2.94</v>
      </c>
      <c r="M6" s="67">
        <v>39</v>
      </c>
      <c r="N6" s="30">
        <f aca="true" t="shared" si="8" ref="N6:N51">M6/$M$5*100</f>
        <v>0.3466666666666667</v>
      </c>
      <c r="O6" s="27" t="s">
        <v>317</v>
      </c>
      <c r="P6" s="61">
        <v>1</v>
      </c>
      <c r="Q6" s="30">
        <f aca="true" t="shared" si="9" ref="Q6:Q51">P6/$P$5*100</f>
        <v>1.2658227848101267</v>
      </c>
      <c r="R6" s="20">
        <v>0</v>
      </c>
      <c r="S6" s="30">
        <f aca="true" t="shared" si="10" ref="S6:S51">R6/$R$5*100</f>
        <v>0</v>
      </c>
      <c r="T6" s="20">
        <v>2</v>
      </c>
      <c r="U6" s="30">
        <f aca="true" t="shared" si="11" ref="U6:U51">T6/$T$5*100</f>
        <v>0.7662835249042145</v>
      </c>
      <c r="V6" s="61">
        <v>36</v>
      </c>
      <c r="W6" s="30">
        <f aca="true" t="shared" si="12" ref="W6:W51">V6/$V$5*100</f>
        <v>0.3301237964236589</v>
      </c>
      <c r="X6" s="63" t="s">
        <v>392</v>
      </c>
      <c r="Y6" s="30">
        <f>X6/$X$5*100</f>
        <v>1.5810604802801382</v>
      </c>
      <c r="Z6" s="31">
        <f aca="true" t="shared" si="13" ref="Z6:Z51">ROUNDDOWN(X6*1000000/H6,0)</f>
        <v>948</v>
      </c>
      <c r="AA6" s="30">
        <f t="shared" si="2"/>
        <v>1.6694669808055504</v>
      </c>
    </row>
    <row r="7" spans="1:27" s="4" customFormat="1" ht="12.75" customHeight="1">
      <c r="A7" s="27" t="s">
        <v>51</v>
      </c>
      <c r="B7" s="66">
        <v>45</v>
      </c>
      <c r="C7" s="23">
        <f t="shared" si="3"/>
        <v>0.20922447461409707</v>
      </c>
      <c r="D7" s="66">
        <v>3293</v>
      </c>
      <c r="E7" s="30">
        <f t="shared" si="4"/>
        <v>0.07395472973397857</v>
      </c>
      <c r="F7" s="66">
        <v>844820</v>
      </c>
      <c r="G7" s="30">
        <f t="shared" si="5"/>
        <v>0.07722745738339354</v>
      </c>
      <c r="H7" s="66">
        <v>6796919</v>
      </c>
      <c r="I7" s="30">
        <f t="shared" si="6"/>
        <v>0.0767744805827062</v>
      </c>
      <c r="J7" s="67">
        <v>7</v>
      </c>
      <c r="K7" s="30">
        <f t="shared" si="7"/>
        <v>0.06222222222222223</v>
      </c>
      <c r="L7" s="30">
        <v>1.02</v>
      </c>
      <c r="M7" s="67">
        <v>7</v>
      </c>
      <c r="N7" s="30">
        <f aca="true" t="shared" si="14" ref="N7:N13">M7/$M$5*100</f>
        <v>0.06222222222222223</v>
      </c>
      <c r="O7" s="27" t="s">
        <v>51</v>
      </c>
      <c r="P7" s="20">
        <v>0</v>
      </c>
      <c r="Q7" s="30">
        <f t="shared" si="9"/>
        <v>0</v>
      </c>
      <c r="R7" s="20">
        <v>0</v>
      </c>
      <c r="S7" s="30">
        <f t="shared" si="10"/>
        <v>0</v>
      </c>
      <c r="T7" s="20">
        <v>0</v>
      </c>
      <c r="U7" s="30">
        <f t="shared" si="11"/>
        <v>0</v>
      </c>
      <c r="V7" s="61">
        <v>7</v>
      </c>
      <c r="W7" s="30">
        <f t="shared" si="12"/>
        <v>0.06419073819348922</v>
      </c>
      <c r="X7" s="63" t="s">
        <v>393</v>
      </c>
      <c r="Y7" s="30">
        <f>X7/$X$5*100</f>
        <v>0.023898288882516012</v>
      </c>
      <c r="Z7" s="31">
        <f t="shared" si="13"/>
        <v>27</v>
      </c>
      <c r="AA7" s="30">
        <f t="shared" si="2"/>
        <v>0.16595180023127196</v>
      </c>
    </row>
    <row r="8" spans="1:27" s="4" customFormat="1" ht="12.75" customHeight="1">
      <c r="A8" s="27" t="s">
        <v>318</v>
      </c>
      <c r="B8" s="66">
        <v>9796</v>
      </c>
      <c r="C8" s="23">
        <f t="shared" si="3"/>
        <v>45.54584340710433</v>
      </c>
      <c r="D8" s="66">
        <v>1802513</v>
      </c>
      <c r="E8" s="30">
        <f t="shared" si="4"/>
        <v>40.48113020254568</v>
      </c>
      <c r="F8" s="66">
        <v>443876594</v>
      </c>
      <c r="G8" s="30">
        <f t="shared" si="5"/>
        <v>40.576052587084675</v>
      </c>
      <c r="H8" s="66">
        <v>3652885111</v>
      </c>
      <c r="I8" s="30">
        <f t="shared" si="6"/>
        <v>41.26110036405113</v>
      </c>
      <c r="J8" s="66">
        <v>4815</v>
      </c>
      <c r="K8" s="30">
        <f t="shared" si="7"/>
        <v>42.8</v>
      </c>
      <c r="L8" s="30">
        <v>1.31</v>
      </c>
      <c r="M8" s="66">
        <v>4815</v>
      </c>
      <c r="N8" s="30">
        <f t="shared" si="14"/>
        <v>42.8</v>
      </c>
      <c r="O8" s="27" t="s">
        <v>318</v>
      </c>
      <c r="P8" s="61">
        <v>28</v>
      </c>
      <c r="Q8" s="30">
        <f t="shared" si="9"/>
        <v>35.44303797468354</v>
      </c>
      <c r="R8" s="70">
        <v>2</v>
      </c>
      <c r="S8" s="30">
        <f t="shared" si="10"/>
        <v>40</v>
      </c>
      <c r="T8" s="61">
        <v>181</v>
      </c>
      <c r="U8" s="30">
        <f t="shared" si="11"/>
        <v>69.34865900383141</v>
      </c>
      <c r="V8" s="57">
        <v>4604</v>
      </c>
      <c r="W8" s="30">
        <f t="shared" si="12"/>
        <v>42.219165520403486</v>
      </c>
      <c r="X8" s="57" t="s">
        <v>394</v>
      </c>
      <c r="Y8" s="30">
        <f aca="true" t="shared" si="15" ref="Y8:Y51">X8/$X$5*100</f>
        <v>40.0101379057049</v>
      </c>
      <c r="Z8" s="31">
        <f t="shared" si="13"/>
        <v>87</v>
      </c>
      <c r="AA8" s="30">
        <f t="shared" si="2"/>
        <v>0.337594431233692</v>
      </c>
    </row>
    <row r="9" spans="1:27" s="4" customFormat="1" ht="11.25" customHeight="1">
      <c r="A9" s="29" t="s">
        <v>319</v>
      </c>
      <c r="B9" s="66">
        <v>617</v>
      </c>
      <c r="C9" s="23">
        <f t="shared" si="3"/>
        <v>2.868700018597731</v>
      </c>
      <c r="D9" s="66">
        <v>93455</v>
      </c>
      <c r="E9" s="30">
        <f t="shared" si="4"/>
        <v>2.098827594074998</v>
      </c>
      <c r="F9" s="66">
        <v>23347036</v>
      </c>
      <c r="G9" s="30">
        <f t="shared" si="5"/>
        <v>2.134220576831224</v>
      </c>
      <c r="H9" s="66">
        <v>188541607</v>
      </c>
      <c r="I9" s="30">
        <f t="shared" si="6"/>
        <v>2.129668449139047</v>
      </c>
      <c r="J9" s="67">
        <v>434</v>
      </c>
      <c r="K9" s="30">
        <f t="shared" si="7"/>
        <v>3.857777777777778</v>
      </c>
      <c r="L9" s="30">
        <v>2.3</v>
      </c>
      <c r="M9" s="67">
        <v>434</v>
      </c>
      <c r="N9" s="30">
        <f t="shared" si="14"/>
        <v>3.857777777777778</v>
      </c>
      <c r="O9" s="29" t="s">
        <v>319</v>
      </c>
      <c r="P9" s="61">
        <v>3</v>
      </c>
      <c r="Q9" s="30">
        <f t="shared" si="9"/>
        <v>3.79746835443038</v>
      </c>
      <c r="R9" s="20">
        <v>0</v>
      </c>
      <c r="S9" s="30">
        <f t="shared" si="10"/>
        <v>0</v>
      </c>
      <c r="T9" s="61">
        <v>24</v>
      </c>
      <c r="U9" s="30">
        <f t="shared" si="11"/>
        <v>9.195402298850574</v>
      </c>
      <c r="V9" s="61">
        <v>407</v>
      </c>
      <c r="W9" s="30">
        <f t="shared" si="12"/>
        <v>3.7322329206785883</v>
      </c>
      <c r="X9" s="57" t="s">
        <v>395</v>
      </c>
      <c r="Y9" s="30">
        <f t="shared" si="15"/>
        <v>3.5600903606880694</v>
      </c>
      <c r="Z9" s="31">
        <f t="shared" si="13"/>
        <v>150</v>
      </c>
      <c r="AA9" s="30">
        <f t="shared" si="2"/>
        <v>0.5873670062235365</v>
      </c>
    </row>
    <row r="10" spans="1:27" s="4" customFormat="1" ht="11.25" customHeight="1">
      <c r="A10" s="29" t="s">
        <v>320</v>
      </c>
      <c r="B10" s="66">
        <v>54</v>
      </c>
      <c r="C10" s="23">
        <f t="shared" si="3"/>
        <v>0.2510693695369165</v>
      </c>
      <c r="D10" s="66">
        <v>9545</v>
      </c>
      <c r="E10" s="30">
        <f t="shared" si="4"/>
        <v>0.21436316286390084</v>
      </c>
      <c r="F10" s="66">
        <v>2199043</v>
      </c>
      <c r="G10" s="30">
        <f t="shared" si="5"/>
        <v>0.2010209270220282</v>
      </c>
      <c r="H10" s="66">
        <v>18006845</v>
      </c>
      <c r="I10" s="30">
        <f t="shared" si="6"/>
        <v>0.20339600513236958</v>
      </c>
      <c r="J10" s="67">
        <v>24</v>
      </c>
      <c r="K10" s="30">
        <f t="shared" si="7"/>
        <v>0.21333333333333335</v>
      </c>
      <c r="L10" s="30">
        <v>1.33</v>
      </c>
      <c r="M10" s="67">
        <v>24</v>
      </c>
      <c r="N10" s="30">
        <f t="shared" si="14"/>
        <v>0.21333333333333335</v>
      </c>
      <c r="O10" s="29" t="s">
        <v>320</v>
      </c>
      <c r="P10" s="20">
        <v>0</v>
      </c>
      <c r="Q10" s="30">
        <f t="shared" si="9"/>
        <v>0</v>
      </c>
      <c r="R10" s="20">
        <v>0</v>
      </c>
      <c r="S10" s="30">
        <f t="shared" si="10"/>
        <v>0</v>
      </c>
      <c r="T10" s="70">
        <v>3</v>
      </c>
      <c r="U10" s="30">
        <f t="shared" si="11"/>
        <v>1.1494252873563218</v>
      </c>
      <c r="V10" s="61">
        <v>21</v>
      </c>
      <c r="W10" s="30">
        <f t="shared" si="12"/>
        <v>0.19257221458046767</v>
      </c>
      <c r="X10" s="57" t="s">
        <v>396</v>
      </c>
      <c r="Y10" s="30">
        <f t="shared" si="15"/>
        <v>0.10540403201867589</v>
      </c>
      <c r="Z10" s="31">
        <f t="shared" si="13"/>
        <v>46</v>
      </c>
      <c r="AA10" s="30">
        <f t="shared" si="2"/>
        <v>0.24734591162984684</v>
      </c>
    </row>
    <row r="11" spans="1:27" s="4" customFormat="1" ht="11.25" customHeight="1">
      <c r="A11" s="29" t="s">
        <v>321</v>
      </c>
      <c r="B11" s="66">
        <v>6</v>
      </c>
      <c r="C11" s="23">
        <f t="shared" si="3"/>
        <v>0.027896596615212942</v>
      </c>
      <c r="D11" s="66">
        <v>1423</v>
      </c>
      <c r="E11" s="30">
        <f t="shared" si="4"/>
        <v>0.03195796550605876</v>
      </c>
      <c r="F11" s="66">
        <v>352345</v>
      </c>
      <c r="G11" s="30">
        <f t="shared" si="5"/>
        <v>0.0322088829238794</v>
      </c>
      <c r="H11" s="66">
        <v>2737697</v>
      </c>
      <c r="I11" s="30">
        <f t="shared" si="6"/>
        <v>0.030923608942203522</v>
      </c>
      <c r="J11" s="20">
        <v>0</v>
      </c>
      <c r="K11" s="30">
        <f t="shared" si="7"/>
        <v>0</v>
      </c>
      <c r="L11" s="30">
        <v>0</v>
      </c>
      <c r="M11" s="20">
        <v>0</v>
      </c>
      <c r="N11" s="30">
        <f t="shared" si="14"/>
        <v>0</v>
      </c>
      <c r="O11" s="29" t="s">
        <v>321</v>
      </c>
      <c r="P11" s="20">
        <v>0</v>
      </c>
      <c r="Q11" s="30">
        <f t="shared" si="9"/>
        <v>0</v>
      </c>
      <c r="R11" s="20">
        <v>0</v>
      </c>
      <c r="S11" s="30">
        <f t="shared" si="10"/>
        <v>0</v>
      </c>
      <c r="T11" s="20">
        <v>0</v>
      </c>
      <c r="U11" s="30">
        <f t="shared" si="11"/>
        <v>0</v>
      </c>
      <c r="V11" s="20">
        <v>0</v>
      </c>
      <c r="W11" s="30">
        <f t="shared" si="12"/>
        <v>0</v>
      </c>
      <c r="X11" s="20">
        <v>0</v>
      </c>
      <c r="Y11" s="30">
        <f t="shared" si="15"/>
        <v>0</v>
      </c>
      <c r="Z11" s="31">
        <f t="shared" si="13"/>
        <v>0</v>
      </c>
      <c r="AA11" s="30">
        <f t="shared" si="2"/>
        <v>0</v>
      </c>
    </row>
    <row r="12" spans="1:27" s="4" customFormat="1" ht="11.25" customHeight="1">
      <c r="A12" s="29" t="s">
        <v>166</v>
      </c>
      <c r="B12" s="66">
        <v>424</v>
      </c>
      <c r="C12" s="23">
        <f t="shared" si="3"/>
        <v>1.9713594941417147</v>
      </c>
      <c r="D12" s="66">
        <v>58462</v>
      </c>
      <c r="E12" s="30">
        <f t="shared" si="4"/>
        <v>1.3129491071083679</v>
      </c>
      <c r="F12" s="66">
        <v>14909831</v>
      </c>
      <c r="G12" s="30">
        <f t="shared" si="5"/>
        <v>1.3629510879786224</v>
      </c>
      <c r="H12" s="66">
        <v>121157738</v>
      </c>
      <c r="I12" s="30">
        <f t="shared" si="6"/>
        <v>1.368535126507408</v>
      </c>
      <c r="J12" s="67">
        <v>207</v>
      </c>
      <c r="K12" s="30">
        <f t="shared" si="7"/>
        <v>1.8399999999999999</v>
      </c>
      <c r="L12" s="30">
        <v>1.7</v>
      </c>
      <c r="M12" s="67">
        <v>207</v>
      </c>
      <c r="N12" s="30">
        <f t="shared" si="14"/>
        <v>1.8399999999999999</v>
      </c>
      <c r="O12" s="29" t="s">
        <v>166</v>
      </c>
      <c r="P12" s="61">
        <v>1</v>
      </c>
      <c r="Q12" s="30">
        <f t="shared" si="9"/>
        <v>1.2658227848101267</v>
      </c>
      <c r="R12" s="20">
        <v>0</v>
      </c>
      <c r="S12" s="30">
        <f t="shared" si="10"/>
        <v>0</v>
      </c>
      <c r="T12" s="61">
        <v>10</v>
      </c>
      <c r="U12" s="30">
        <f t="shared" si="11"/>
        <v>3.8314176245210727</v>
      </c>
      <c r="V12" s="61">
        <v>196</v>
      </c>
      <c r="W12" s="30">
        <f t="shared" si="12"/>
        <v>1.7973406694176983</v>
      </c>
      <c r="X12" s="57" t="s">
        <v>397</v>
      </c>
      <c r="Y12" s="30">
        <f t="shared" si="15"/>
        <v>1.4681096201932995</v>
      </c>
      <c r="Z12" s="31">
        <f t="shared" si="13"/>
        <v>96</v>
      </c>
      <c r="AA12" s="30">
        <f t="shared" si="2"/>
        <v>0.4039801975344831</v>
      </c>
    </row>
    <row r="13" spans="1:27" s="4" customFormat="1" ht="11.25" customHeight="1">
      <c r="A13" s="29" t="s">
        <v>322</v>
      </c>
      <c r="B13" s="66">
        <v>153</v>
      </c>
      <c r="C13" s="23">
        <f t="shared" si="3"/>
        <v>0.71136321368793</v>
      </c>
      <c r="D13" s="66">
        <v>12878</v>
      </c>
      <c r="E13" s="30">
        <f t="shared" si="4"/>
        <v>0.2892162191054285</v>
      </c>
      <c r="F13" s="66">
        <v>3193131</v>
      </c>
      <c r="G13" s="30">
        <f t="shared" si="5"/>
        <v>0.2918934071424597</v>
      </c>
      <c r="H13" s="66">
        <v>25503706</v>
      </c>
      <c r="I13" s="30">
        <f t="shared" si="6"/>
        <v>0.2880766684263925</v>
      </c>
      <c r="J13" s="67">
        <v>19</v>
      </c>
      <c r="K13" s="30">
        <f t="shared" si="7"/>
        <v>0.1688888888888889</v>
      </c>
      <c r="L13" s="30">
        <v>0.74</v>
      </c>
      <c r="M13" s="67">
        <v>19</v>
      </c>
      <c r="N13" s="30">
        <f t="shared" si="14"/>
        <v>0.1688888888888889</v>
      </c>
      <c r="O13" s="29" t="s">
        <v>322</v>
      </c>
      <c r="P13" s="20">
        <v>0</v>
      </c>
      <c r="Q13" s="30">
        <f t="shared" si="9"/>
        <v>0</v>
      </c>
      <c r="R13" s="20">
        <v>0</v>
      </c>
      <c r="S13" s="30">
        <f t="shared" si="10"/>
        <v>0</v>
      </c>
      <c r="T13" s="70">
        <v>2</v>
      </c>
      <c r="U13" s="30">
        <f t="shared" si="11"/>
        <v>0.7662835249042145</v>
      </c>
      <c r="V13" s="61">
        <v>17</v>
      </c>
      <c r="W13" s="30">
        <f t="shared" si="12"/>
        <v>0.15589179275561668</v>
      </c>
      <c r="X13" s="63" t="s">
        <v>398</v>
      </c>
      <c r="Y13" s="30">
        <f t="shared" si="15"/>
        <v>0.032199799757495255</v>
      </c>
      <c r="Z13" s="31">
        <f t="shared" si="13"/>
        <v>10</v>
      </c>
      <c r="AA13" s="30">
        <f t="shared" si="2"/>
        <v>0.08602325267042626</v>
      </c>
    </row>
    <row r="14" spans="1:27" s="4" customFormat="1" ht="11.25" customHeight="1">
      <c r="A14" s="29" t="s">
        <v>167</v>
      </c>
      <c r="B14" s="66">
        <v>90</v>
      </c>
      <c r="C14" s="23">
        <f t="shared" si="3"/>
        <v>0.41844894922819414</v>
      </c>
      <c r="D14" s="66">
        <v>12520</v>
      </c>
      <c r="E14" s="30">
        <f t="shared" si="4"/>
        <v>0.28117619686286416</v>
      </c>
      <c r="F14" s="66">
        <v>3091372</v>
      </c>
      <c r="G14" s="30">
        <f t="shared" si="5"/>
        <v>0.2825913205016643</v>
      </c>
      <c r="H14" s="66">
        <v>24904388</v>
      </c>
      <c r="I14" s="30">
        <f t="shared" si="6"/>
        <v>0.28130708236043145</v>
      </c>
      <c r="J14" s="67">
        <v>35</v>
      </c>
      <c r="K14" s="30">
        <f t="shared" si="7"/>
        <v>0.3111111111111111</v>
      </c>
      <c r="L14" s="30">
        <v>1.4</v>
      </c>
      <c r="M14" s="67">
        <v>35</v>
      </c>
      <c r="N14" s="30">
        <f t="shared" si="8"/>
        <v>0.3111111111111111</v>
      </c>
      <c r="O14" s="29" t="s">
        <v>167</v>
      </c>
      <c r="P14" s="20">
        <v>0</v>
      </c>
      <c r="Q14" s="30">
        <f t="shared" si="9"/>
        <v>0</v>
      </c>
      <c r="R14" s="20">
        <v>0</v>
      </c>
      <c r="S14" s="30">
        <f t="shared" si="10"/>
        <v>0</v>
      </c>
      <c r="T14" s="20">
        <v>0</v>
      </c>
      <c r="U14" s="30">
        <f t="shared" si="11"/>
        <v>0</v>
      </c>
      <c r="V14" s="61">
        <v>35</v>
      </c>
      <c r="W14" s="30">
        <f t="shared" si="12"/>
        <v>0.32095369096744614</v>
      </c>
      <c r="X14" s="57" t="s">
        <v>399</v>
      </c>
      <c r="Y14" s="30">
        <f t="shared" si="15"/>
        <v>0.14477331844092595</v>
      </c>
      <c r="Z14" s="31">
        <f t="shared" si="13"/>
        <v>46</v>
      </c>
      <c r="AA14" s="30">
        <f t="shared" si="2"/>
        <v>0.2537715508089904</v>
      </c>
    </row>
    <row r="15" spans="1:27" s="4" customFormat="1" ht="11.25" customHeight="1">
      <c r="A15" s="29" t="s">
        <v>255</v>
      </c>
      <c r="B15" s="66">
        <v>41</v>
      </c>
      <c r="C15" s="23">
        <f t="shared" si="3"/>
        <v>0.19062674353728845</v>
      </c>
      <c r="D15" s="66">
        <v>3133</v>
      </c>
      <c r="E15" s="30">
        <f t="shared" si="4"/>
        <v>0.07036142370378223</v>
      </c>
      <c r="F15" s="66">
        <v>776580</v>
      </c>
      <c r="G15" s="30">
        <f t="shared" si="5"/>
        <v>0.07098944018228233</v>
      </c>
      <c r="H15" s="66">
        <v>6233051</v>
      </c>
      <c r="I15" s="30">
        <f t="shared" si="6"/>
        <v>0.07040531937639943</v>
      </c>
      <c r="J15" s="67">
        <v>24</v>
      </c>
      <c r="K15" s="30">
        <f t="shared" si="7"/>
        <v>0.21333333333333335</v>
      </c>
      <c r="L15" s="30">
        <v>3.85</v>
      </c>
      <c r="M15" s="67">
        <v>24</v>
      </c>
      <c r="N15" s="30">
        <f t="shared" si="8"/>
        <v>0.21333333333333335</v>
      </c>
      <c r="O15" s="29" t="s">
        <v>255</v>
      </c>
      <c r="P15" s="20">
        <v>0</v>
      </c>
      <c r="Q15" s="30">
        <f t="shared" si="9"/>
        <v>0</v>
      </c>
      <c r="R15" s="20">
        <v>0</v>
      </c>
      <c r="S15" s="30">
        <f t="shared" si="10"/>
        <v>0</v>
      </c>
      <c r="T15" s="61">
        <v>1</v>
      </c>
      <c r="U15" s="30">
        <f t="shared" si="11"/>
        <v>0.38314176245210724</v>
      </c>
      <c r="V15" s="61">
        <v>23</v>
      </c>
      <c r="W15" s="30">
        <f t="shared" si="12"/>
        <v>0.21091242549289316</v>
      </c>
      <c r="X15" s="57" t="s">
        <v>400</v>
      </c>
      <c r="Y15" s="30">
        <f t="shared" si="15"/>
        <v>0.05622386910781399</v>
      </c>
      <c r="Z15" s="31">
        <f t="shared" si="13"/>
        <v>71</v>
      </c>
      <c r="AA15" s="30">
        <f t="shared" si="2"/>
        <v>0.5228288438867925</v>
      </c>
    </row>
    <row r="16" spans="1:27" s="4" customFormat="1" ht="11.25" customHeight="1">
      <c r="A16" s="29" t="s">
        <v>168</v>
      </c>
      <c r="B16" s="66">
        <v>182</v>
      </c>
      <c r="C16" s="23">
        <f t="shared" si="3"/>
        <v>0.8461967639947927</v>
      </c>
      <c r="D16" s="66">
        <v>24491</v>
      </c>
      <c r="E16" s="30">
        <f t="shared" si="4"/>
        <v>0.5500228624096171</v>
      </c>
      <c r="F16" s="66">
        <v>6052486</v>
      </c>
      <c r="G16" s="30">
        <f t="shared" si="5"/>
        <v>0.5532753777474326</v>
      </c>
      <c r="H16" s="66">
        <v>49758177</v>
      </c>
      <c r="I16" s="30">
        <f t="shared" si="6"/>
        <v>0.5620426245946668</v>
      </c>
      <c r="J16" s="67">
        <v>67</v>
      </c>
      <c r="K16" s="30">
        <f t="shared" si="7"/>
        <v>0.5955555555555556</v>
      </c>
      <c r="L16" s="30">
        <v>1.34</v>
      </c>
      <c r="M16" s="67">
        <v>67</v>
      </c>
      <c r="N16" s="30">
        <f t="shared" si="8"/>
        <v>0.5955555555555556</v>
      </c>
      <c r="O16" s="29" t="s">
        <v>168</v>
      </c>
      <c r="P16" s="70">
        <v>1</v>
      </c>
      <c r="Q16" s="30">
        <f t="shared" si="9"/>
        <v>1.2658227848101267</v>
      </c>
      <c r="R16" s="61">
        <v>1</v>
      </c>
      <c r="S16" s="30">
        <f t="shared" si="10"/>
        <v>20</v>
      </c>
      <c r="T16" s="61">
        <v>2</v>
      </c>
      <c r="U16" s="30">
        <f t="shared" si="11"/>
        <v>0.7662835249042145</v>
      </c>
      <c r="V16" s="61">
        <v>63</v>
      </c>
      <c r="W16" s="30">
        <f t="shared" si="12"/>
        <v>0.5777166437414031</v>
      </c>
      <c r="X16" s="57" t="s">
        <v>401</v>
      </c>
      <c r="Y16" s="30">
        <f t="shared" si="15"/>
        <v>1.7204252386055476</v>
      </c>
      <c r="Z16" s="31">
        <f t="shared" si="13"/>
        <v>274</v>
      </c>
      <c r="AA16" s="30">
        <f t="shared" si="2"/>
        <v>0.6059372904847498</v>
      </c>
    </row>
    <row r="17" spans="1:27" s="4" customFormat="1" ht="11.25" customHeight="1">
      <c r="A17" s="29" t="s">
        <v>323</v>
      </c>
      <c r="B17" s="66">
        <v>116</v>
      </c>
      <c r="C17" s="23">
        <f t="shared" si="3"/>
        <v>0.5393342012274502</v>
      </c>
      <c r="D17" s="66">
        <v>11894</v>
      </c>
      <c r="E17" s="30">
        <f t="shared" si="4"/>
        <v>0.267117387019721</v>
      </c>
      <c r="F17" s="66">
        <v>2940054</v>
      </c>
      <c r="G17" s="30">
        <f t="shared" si="5"/>
        <v>0.2687589012924359</v>
      </c>
      <c r="H17" s="66">
        <v>23958902</v>
      </c>
      <c r="I17" s="30">
        <f t="shared" si="6"/>
        <v>0.27062736165929896</v>
      </c>
      <c r="J17" s="67">
        <v>52</v>
      </c>
      <c r="K17" s="30">
        <f t="shared" si="7"/>
        <v>0.4622222222222222</v>
      </c>
      <c r="L17" s="30">
        <v>2.17</v>
      </c>
      <c r="M17" s="67">
        <v>52</v>
      </c>
      <c r="N17" s="30">
        <f t="shared" si="8"/>
        <v>0.4622222222222222</v>
      </c>
      <c r="O17" s="29" t="s">
        <v>323</v>
      </c>
      <c r="P17" s="71">
        <v>0</v>
      </c>
      <c r="Q17" s="30">
        <f t="shared" si="9"/>
        <v>0</v>
      </c>
      <c r="R17" s="20">
        <v>0</v>
      </c>
      <c r="S17" s="30">
        <f t="shared" si="10"/>
        <v>0</v>
      </c>
      <c r="T17" s="20">
        <v>0</v>
      </c>
      <c r="U17" s="30">
        <f t="shared" si="11"/>
        <v>0</v>
      </c>
      <c r="V17" s="61">
        <v>52</v>
      </c>
      <c r="W17" s="30">
        <f t="shared" si="12"/>
        <v>0.4768454837230628</v>
      </c>
      <c r="X17" s="57" t="s">
        <v>402</v>
      </c>
      <c r="Y17" s="30">
        <f t="shared" si="15"/>
        <v>0.08351823062100333</v>
      </c>
      <c r="Z17" s="31">
        <f t="shared" si="13"/>
        <v>27</v>
      </c>
      <c r="AA17" s="30">
        <f t="shared" si="2"/>
        <v>0.2420537130473317</v>
      </c>
    </row>
    <row r="18" spans="1:27" s="4" customFormat="1" ht="11.25" customHeight="1">
      <c r="A18" s="29" t="s">
        <v>257</v>
      </c>
      <c r="B18" s="66">
        <v>13</v>
      </c>
      <c r="C18" s="23">
        <f t="shared" si="3"/>
        <v>0.06044262599962805</v>
      </c>
      <c r="D18" s="66">
        <v>4627</v>
      </c>
      <c r="E18" s="30">
        <f t="shared" si="4"/>
        <v>0.1039139187607406</v>
      </c>
      <c r="F18" s="66">
        <v>1148554</v>
      </c>
      <c r="G18" s="30">
        <f t="shared" si="5"/>
        <v>0.10499266718061384</v>
      </c>
      <c r="H18" s="66">
        <v>9559491</v>
      </c>
      <c r="I18" s="30">
        <f t="shared" si="6"/>
        <v>0.10797906465562628</v>
      </c>
      <c r="J18" s="61">
        <v>2</v>
      </c>
      <c r="K18" s="30">
        <f t="shared" si="7"/>
        <v>0.017777777777777778</v>
      </c>
      <c r="L18" s="30">
        <v>0.2</v>
      </c>
      <c r="M18" s="61">
        <v>2</v>
      </c>
      <c r="N18" s="30">
        <f t="shared" si="8"/>
        <v>0.017777777777777778</v>
      </c>
      <c r="O18" s="29" t="s">
        <v>257</v>
      </c>
      <c r="P18" s="71">
        <v>0</v>
      </c>
      <c r="Q18" s="30">
        <f t="shared" si="9"/>
        <v>0</v>
      </c>
      <c r="R18" s="20">
        <v>0</v>
      </c>
      <c r="S18" s="30">
        <f t="shared" si="10"/>
        <v>0</v>
      </c>
      <c r="T18" s="20">
        <v>0</v>
      </c>
      <c r="U18" s="30">
        <f t="shared" si="11"/>
        <v>0</v>
      </c>
      <c r="V18" s="61">
        <v>2</v>
      </c>
      <c r="W18" s="30">
        <f t="shared" si="12"/>
        <v>0.018340210912425492</v>
      </c>
      <c r="X18" s="61" t="s">
        <v>403</v>
      </c>
      <c r="Y18" s="30">
        <f t="shared" si="15"/>
        <v>0.012200705376863437</v>
      </c>
      <c r="Z18" s="31">
        <f t="shared" si="13"/>
        <v>10</v>
      </c>
      <c r="AA18" s="30">
        <f t="shared" si="2"/>
        <v>0.044721359549995794</v>
      </c>
    </row>
    <row r="19" spans="1:27" s="4" customFormat="1" ht="11.25" customHeight="1">
      <c r="A19" s="29" t="s">
        <v>169</v>
      </c>
      <c r="B19" s="66">
        <v>286</v>
      </c>
      <c r="C19" s="23">
        <f t="shared" si="3"/>
        <v>1.3297377719918169</v>
      </c>
      <c r="D19" s="66">
        <v>63461</v>
      </c>
      <c r="E19" s="30">
        <f t="shared" si="4"/>
        <v>1.425217462389315</v>
      </c>
      <c r="F19" s="66">
        <v>15385420</v>
      </c>
      <c r="G19" s="30">
        <f t="shared" si="5"/>
        <v>1.4064260639847666</v>
      </c>
      <c r="H19" s="66">
        <v>125361291</v>
      </c>
      <c r="I19" s="30">
        <f t="shared" si="6"/>
        <v>1.4160162864530945</v>
      </c>
      <c r="J19" s="67">
        <v>117</v>
      </c>
      <c r="K19" s="30">
        <f t="shared" si="7"/>
        <v>1.04</v>
      </c>
      <c r="L19" s="30">
        <v>0.93</v>
      </c>
      <c r="M19" s="67">
        <v>117</v>
      </c>
      <c r="N19" s="30">
        <f t="shared" si="8"/>
        <v>1.04</v>
      </c>
      <c r="O19" s="29" t="s">
        <v>169</v>
      </c>
      <c r="P19" s="70">
        <v>1</v>
      </c>
      <c r="Q19" s="30">
        <f t="shared" si="9"/>
        <v>1.2658227848101267</v>
      </c>
      <c r="R19" s="61">
        <v>1</v>
      </c>
      <c r="S19" s="30">
        <f t="shared" si="10"/>
        <v>20</v>
      </c>
      <c r="T19" s="61">
        <v>3</v>
      </c>
      <c r="U19" s="30">
        <f t="shared" si="11"/>
        <v>1.1494252873563218</v>
      </c>
      <c r="V19" s="61">
        <v>112</v>
      </c>
      <c r="W19" s="30">
        <f t="shared" si="12"/>
        <v>1.0270518110958275</v>
      </c>
      <c r="X19" s="57" t="s">
        <v>404</v>
      </c>
      <c r="Y19" s="30">
        <f t="shared" si="15"/>
        <v>2.352849430717603</v>
      </c>
      <c r="Z19" s="31">
        <f t="shared" si="13"/>
        <v>149</v>
      </c>
      <c r="AA19" s="30">
        <f t="shared" si="2"/>
        <v>0.3722499160510315</v>
      </c>
    </row>
    <row r="20" spans="1:27" s="4" customFormat="1" ht="11.25" customHeight="1">
      <c r="A20" s="29" t="s">
        <v>170</v>
      </c>
      <c r="B20" s="66">
        <v>339</v>
      </c>
      <c r="C20" s="23">
        <f t="shared" si="3"/>
        <v>1.576157708759531</v>
      </c>
      <c r="D20" s="66">
        <v>33733</v>
      </c>
      <c r="E20" s="30">
        <f t="shared" si="4"/>
        <v>0.7575812019788336</v>
      </c>
      <c r="F20" s="66">
        <v>8098291</v>
      </c>
      <c r="G20" s="30">
        <f t="shared" si="5"/>
        <v>0.7402883727667662</v>
      </c>
      <c r="H20" s="66">
        <v>65426983</v>
      </c>
      <c r="I20" s="30">
        <f t="shared" si="6"/>
        <v>0.7390293507865179</v>
      </c>
      <c r="J20" s="67">
        <v>81</v>
      </c>
      <c r="K20" s="30">
        <f t="shared" si="7"/>
        <v>0.72</v>
      </c>
      <c r="L20" s="30">
        <v>1.23</v>
      </c>
      <c r="M20" s="67">
        <v>81</v>
      </c>
      <c r="N20" s="30">
        <f t="shared" si="8"/>
        <v>0.72</v>
      </c>
      <c r="O20" s="29" t="s">
        <v>170</v>
      </c>
      <c r="P20" s="71">
        <v>0</v>
      </c>
      <c r="Q20" s="30">
        <f t="shared" si="9"/>
        <v>0</v>
      </c>
      <c r="R20" s="20">
        <v>0</v>
      </c>
      <c r="S20" s="30">
        <f t="shared" si="10"/>
        <v>0</v>
      </c>
      <c r="T20" s="70">
        <v>2</v>
      </c>
      <c r="U20" s="30">
        <f t="shared" si="11"/>
        <v>0.7662835249042145</v>
      </c>
      <c r="V20" s="61">
        <v>79</v>
      </c>
      <c r="W20" s="30">
        <f t="shared" si="12"/>
        <v>0.724438331040807</v>
      </c>
      <c r="X20" s="57" t="s">
        <v>405</v>
      </c>
      <c r="Y20" s="30">
        <f t="shared" si="15"/>
        <v>0.3739453307774742</v>
      </c>
      <c r="Z20" s="31">
        <f t="shared" si="13"/>
        <v>45</v>
      </c>
      <c r="AA20" s="30">
        <f>SQRT(L20*Z20/1000)</f>
        <v>0.23526580712037184</v>
      </c>
    </row>
    <row r="21" spans="1:27" s="4" customFormat="1" ht="11.25" customHeight="1">
      <c r="A21" s="29" t="s">
        <v>324</v>
      </c>
      <c r="B21" s="66">
        <v>178</v>
      </c>
      <c r="C21" s="23">
        <f t="shared" si="3"/>
        <v>0.827599032917984</v>
      </c>
      <c r="D21" s="66">
        <v>23250</v>
      </c>
      <c r="E21" s="30">
        <f t="shared" si="4"/>
        <v>0.5221522825129067</v>
      </c>
      <c r="F21" s="66">
        <v>5760771</v>
      </c>
      <c r="G21" s="30">
        <f t="shared" si="5"/>
        <v>0.526608859754728</v>
      </c>
      <c r="H21" s="66">
        <v>46381776</v>
      </c>
      <c r="I21" s="30">
        <f t="shared" si="6"/>
        <v>0.5239045457071694</v>
      </c>
      <c r="J21" s="67">
        <v>80</v>
      </c>
      <c r="K21" s="30">
        <f t="shared" si="7"/>
        <v>0.7111111111111111</v>
      </c>
      <c r="L21" s="30">
        <v>1.72</v>
      </c>
      <c r="M21" s="67">
        <v>80</v>
      </c>
      <c r="N21" s="30">
        <f t="shared" si="8"/>
        <v>0.7111111111111111</v>
      </c>
      <c r="O21" s="29" t="s">
        <v>324</v>
      </c>
      <c r="P21" s="71">
        <v>0</v>
      </c>
      <c r="Q21" s="30">
        <f t="shared" si="9"/>
        <v>0</v>
      </c>
      <c r="R21" s="20">
        <v>0</v>
      </c>
      <c r="S21" s="30">
        <f t="shared" si="10"/>
        <v>0</v>
      </c>
      <c r="T21" s="61">
        <v>0</v>
      </c>
      <c r="U21" s="30">
        <f t="shared" si="11"/>
        <v>0</v>
      </c>
      <c r="V21" s="61">
        <v>80</v>
      </c>
      <c r="W21" s="30">
        <f t="shared" si="12"/>
        <v>0.7336084364970197</v>
      </c>
      <c r="X21" s="57" t="s">
        <v>406</v>
      </c>
      <c r="Y21" s="30">
        <f t="shared" si="15"/>
        <v>0.1910605305923254</v>
      </c>
      <c r="Z21" s="31">
        <f t="shared" si="13"/>
        <v>32</v>
      </c>
      <c r="AA21" s="30">
        <f>SQRT(L21*Z21/1000)</f>
        <v>0.23460605277784288</v>
      </c>
    </row>
    <row r="22" spans="1:27" s="4" customFormat="1" ht="11.25" customHeight="1">
      <c r="A22" s="29" t="s">
        <v>259</v>
      </c>
      <c r="B22" s="66">
        <v>148</v>
      </c>
      <c r="C22" s="23">
        <f t="shared" si="3"/>
        <v>0.6881160498419193</v>
      </c>
      <c r="D22" s="66">
        <v>29268</v>
      </c>
      <c r="E22" s="30">
        <f t="shared" si="4"/>
        <v>0.6573055055736668</v>
      </c>
      <c r="F22" s="66">
        <v>7193481</v>
      </c>
      <c r="G22" s="30">
        <f t="shared" si="5"/>
        <v>0.6575770547166866</v>
      </c>
      <c r="H22" s="66">
        <v>59483234</v>
      </c>
      <c r="I22" s="30">
        <f t="shared" si="6"/>
        <v>0.6718918371293772</v>
      </c>
      <c r="J22" s="67">
        <v>129</v>
      </c>
      <c r="K22" s="30">
        <f t="shared" si="7"/>
        <v>1.1466666666666667</v>
      </c>
      <c r="L22" s="30">
        <v>2.16</v>
      </c>
      <c r="M22" s="67">
        <v>129</v>
      </c>
      <c r="N22" s="30">
        <f t="shared" si="8"/>
        <v>1.1466666666666667</v>
      </c>
      <c r="O22" s="29" t="s">
        <v>259</v>
      </c>
      <c r="P22" s="70">
        <v>1</v>
      </c>
      <c r="Q22" s="30">
        <f t="shared" si="9"/>
        <v>1.2658227848101267</v>
      </c>
      <c r="R22" s="20">
        <v>0</v>
      </c>
      <c r="S22" s="30">
        <f t="shared" si="10"/>
        <v>0</v>
      </c>
      <c r="T22" s="61">
        <v>5</v>
      </c>
      <c r="U22" s="30">
        <f t="shared" si="11"/>
        <v>1.9157088122605364</v>
      </c>
      <c r="V22" s="61">
        <v>123</v>
      </c>
      <c r="W22" s="30">
        <f t="shared" si="12"/>
        <v>1.1279229711141678</v>
      </c>
      <c r="X22" s="57" t="s">
        <v>407</v>
      </c>
      <c r="Y22" s="30">
        <f t="shared" si="15"/>
        <v>1.6484788110223938</v>
      </c>
      <c r="Z22" s="31">
        <f t="shared" si="13"/>
        <v>220</v>
      </c>
      <c r="AA22" s="30">
        <f>SQRT(L22*Z22/1000)</f>
        <v>0.6893475175845635</v>
      </c>
    </row>
    <row r="23" spans="1:27" s="4" customFormat="1" ht="14.25" customHeight="1">
      <c r="A23" s="29" t="s">
        <v>171</v>
      </c>
      <c r="B23" s="66">
        <v>532</v>
      </c>
      <c r="C23" s="23">
        <f t="shared" si="3"/>
        <v>2.4734982332155475</v>
      </c>
      <c r="D23" s="66">
        <v>75198</v>
      </c>
      <c r="E23" s="30">
        <f t="shared" si="4"/>
        <v>1.6888089178669057</v>
      </c>
      <c r="F23" s="66">
        <v>18638543</v>
      </c>
      <c r="G23" s="30">
        <f t="shared" si="5"/>
        <v>1.703803514619739</v>
      </c>
      <c r="H23" s="66">
        <v>151308635</v>
      </c>
      <c r="I23" s="30">
        <f t="shared" si="6"/>
        <v>1.7091040602077618</v>
      </c>
      <c r="J23" s="67">
        <v>220</v>
      </c>
      <c r="K23" s="30">
        <f t="shared" si="7"/>
        <v>1.9555555555555555</v>
      </c>
      <c r="L23" s="30">
        <v>1.45</v>
      </c>
      <c r="M23" s="67">
        <v>220</v>
      </c>
      <c r="N23" s="30">
        <f t="shared" si="8"/>
        <v>1.9555555555555555</v>
      </c>
      <c r="O23" s="29" t="s">
        <v>171</v>
      </c>
      <c r="P23" s="70">
        <v>2</v>
      </c>
      <c r="Q23" s="30">
        <f t="shared" si="9"/>
        <v>2.5316455696202533</v>
      </c>
      <c r="R23" s="20">
        <v>0</v>
      </c>
      <c r="S23" s="30">
        <f t="shared" si="10"/>
        <v>0</v>
      </c>
      <c r="T23" s="61">
        <v>9</v>
      </c>
      <c r="U23" s="30">
        <f t="shared" si="11"/>
        <v>3.4482758620689653</v>
      </c>
      <c r="V23" s="61">
        <v>209</v>
      </c>
      <c r="W23" s="30">
        <f t="shared" si="12"/>
        <v>1.916552040348464</v>
      </c>
      <c r="X23" s="57" t="s">
        <v>408</v>
      </c>
      <c r="Y23" s="30">
        <f t="shared" si="15"/>
        <v>3.4421082818891215</v>
      </c>
      <c r="Z23" s="31">
        <f t="shared" si="13"/>
        <v>180</v>
      </c>
      <c r="AA23" s="30">
        <f t="shared" si="2"/>
        <v>0.5108815909777921</v>
      </c>
    </row>
    <row r="24" spans="1:27" s="4" customFormat="1" ht="11.25" customHeight="1">
      <c r="A24" s="29" t="s">
        <v>172</v>
      </c>
      <c r="B24" s="66">
        <v>309</v>
      </c>
      <c r="C24" s="23">
        <f t="shared" si="3"/>
        <v>1.4366747256834667</v>
      </c>
      <c r="D24" s="66">
        <v>40669</v>
      </c>
      <c r="E24" s="30">
        <f t="shared" si="4"/>
        <v>0.9133510183878454</v>
      </c>
      <c r="F24" s="66">
        <v>10214206</v>
      </c>
      <c r="G24" s="30">
        <f t="shared" si="5"/>
        <v>0.933710327135014</v>
      </c>
      <c r="H24" s="66">
        <v>83403899</v>
      </c>
      <c r="I24" s="30">
        <f t="shared" si="6"/>
        <v>0.9420872934188989</v>
      </c>
      <c r="J24" s="67">
        <v>165</v>
      </c>
      <c r="K24" s="30">
        <f t="shared" si="7"/>
        <v>1.4666666666666666</v>
      </c>
      <c r="L24" s="30">
        <v>1.97</v>
      </c>
      <c r="M24" s="67">
        <v>165</v>
      </c>
      <c r="N24" s="30">
        <f t="shared" si="8"/>
        <v>1.4666666666666666</v>
      </c>
      <c r="O24" s="29" t="s">
        <v>172</v>
      </c>
      <c r="P24" s="70">
        <v>4</v>
      </c>
      <c r="Q24" s="30">
        <f t="shared" si="9"/>
        <v>5.063291139240507</v>
      </c>
      <c r="R24" s="20">
        <v>0</v>
      </c>
      <c r="S24" s="30">
        <f t="shared" si="10"/>
        <v>0</v>
      </c>
      <c r="T24" s="61">
        <v>8</v>
      </c>
      <c r="U24" s="30">
        <f t="shared" si="11"/>
        <v>3.065134099616858</v>
      </c>
      <c r="V24" s="61">
        <v>153</v>
      </c>
      <c r="W24" s="30">
        <f t="shared" si="12"/>
        <v>1.4030261348005502</v>
      </c>
      <c r="X24" s="57" t="s">
        <v>409</v>
      </c>
      <c r="Y24" s="30">
        <f t="shared" si="15"/>
        <v>3.551411508409682</v>
      </c>
      <c r="Z24" s="31">
        <f t="shared" si="13"/>
        <v>338</v>
      </c>
      <c r="AA24" s="30">
        <f t="shared" si="2"/>
        <v>0.8160024509767112</v>
      </c>
    </row>
    <row r="25" spans="1:27" s="4" customFormat="1" ht="11.25" customHeight="1">
      <c r="A25" s="29" t="s">
        <v>325</v>
      </c>
      <c r="B25" s="66">
        <v>302</v>
      </c>
      <c r="C25" s="23">
        <f t="shared" si="3"/>
        <v>1.4041286962990516</v>
      </c>
      <c r="D25" s="66">
        <v>57691</v>
      </c>
      <c r="E25" s="30">
        <f t="shared" si="4"/>
        <v>1.2956338636753593</v>
      </c>
      <c r="F25" s="66">
        <v>14464727</v>
      </c>
      <c r="G25" s="30">
        <f t="shared" si="5"/>
        <v>1.3222628346333205</v>
      </c>
      <c r="H25" s="66">
        <v>119860939</v>
      </c>
      <c r="I25" s="30">
        <f t="shared" si="6"/>
        <v>1.3538871559129118</v>
      </c>
      <c r="J25" s="67">
        <v>244</v>
      </c>
      <c r="K25" s="30">
        <f t="shared" si="7"/>
        <v>2.168888888888889</v>
      </c>
      <c r="L25" s="30">
        <v>2.03</v>
      </c>
      <c r="M25" s="67">
        <v>244</v>
      </c>
      <c r="N25" s="30">
        <f t="shared" si="8"/>
        <v>2.168888888888889</v>
      </c>
      <c r="O25" s="29" t="s">
        <v>325</v>
      </c>
      <c r="P25" s="70">
        <v>5</v>
      </c>
      <c r="Q25" s="30">
        <f t="shared" si="9"/>
        <v>6.329113924050633</v>
      </c>
      <c r="R25" s="20">
        <v>0</v>
      </c>
      <c r="S25" s="30">
        <f t="shared" si="10"/>
        <v>0</v>
      </c>
      <c r="T25" s="61">
        <v>7</v>
      </c>
      <c r="U25" s="30">
        <f t="shared" si="11"/>
        <v>2.681992337164751</v>
      </c>
      <c r="V25" s="61">
        <v>232</v>
      </c>
      <c r="W25" s="30">
        <f t="shared" si="12"/>
        <v>2.1274644658413573</v>
      </c>
      <c r="X25" s="57" t="s">
        <v>410</v>
      </c>
      <c r="Y25" s="30">
        <f t="shared" si="15"/>
        <v>4.56281225001132</v>
      </c>
      <c r="Z25" s="31">
        <f t="shared" si="13"/>
        <v>302</v>
      </c>
      <c r="AA25" s="30">
        <f t="shared" si="2"/>
        <v>0.782981481262488</v>
      </c>
    </row>
    <row r="26" spans="1:27" s="4" customFormat="1" ht="11.25" customHeight="1">
      <c r="A26" s="29" t="s">
        <v>173</v>
      </c>
      <c r="B26" s="66">
        <v>1460</v>
      </c>
      <c r="C26" s="23">
        <f t="shared" si="3"/>
        <v>6.788171843035149</v>
      </c>
      <c r="D26" s="66">
        <v>157760</v>
      </c>
      <c r="E26" s="30">
        <f t="shared" si="4"/>
        <v>3.5429997457735984</v>
      </c>
      <c r="F26" s="66">
        <v>39145140</v>
      </c>
      <c r="G26" s="30">
        <f t="shared" si="5"/>
        <v>3.578371287513285</v>
      </c>
      <c r="H26" s="66">
        <v>322780662</v>
      </c>
      <c r="I26" s="30">
        <f t="shared" si="6"/>
        <v>3.645963364752773</v>
      </c>
      <c r="J26" s="67">
        <v>678</v>
      </c>
      <c r="K26" s="30">
        <f t="shared" si="7"/>
        <v>6.026666666666667</v>
      </c>
      <c r="L26" s="30">
        <v>2.1</v>
      </c>
      <c r="M26" s="67">
        <v>678</v>
      </c>
      <c r="N26" s="30">
        <f t="shared" si="8"/>
        <v>6.026666666666667</v>
      </c>
      <c r="O26" s="29" t="s">
        <v>173</v>
      </c>
      <c r="P26" s="70">
        <v>4</v>
      </c>
      <c r="Q26" s="30">
        <f t="shared" si="9"/>
        <v>5.063291139240507</v>
      </c>
      <c r="R26" s="20">
        <v>0</v>
      </c>
      <c r="S26" s="30">
        <f t="shared" si="10"/>
        <v>0</v>
      </c>
      <c r="T26" s="61">
        <v>46</v>
      </c>
      <c r="U26" s="30">
        <f t="shared" si="11"/>
        <v>17.624521072796934</v>
      </c>
      <c r="V26" s="61">
        <v>628</v>
      </c>
      <c r="W26" s="30">
        <f t="shared" si="12"/>
        <v>5.758826226501604</v>
      </c>
      <c r="X26" s="57" t="s">
        <v>411</v>
      </c>
      <c r="Y26" s="30">
        <f t="shared" si="15"/>
        <v>5.840993363822519</v>
      </c>
      <c r="Z26" s="31">
        <f t="shared" si="13"/>
        <v>143</v>
      </c>
      <c r="AA26" s="30">
        <f t="shared" si="2"/>
        <v>0.5479963503528102</v>
      </c>
    </row>
    <row r="27" spans="1:27" s="4" customFormat="1" ht="11.25" customHeight="1">
      <c r="A27" s="29" t="s">
        <v>174</v>
      </c>
      <c r="B27" s="66">
        <v>1405</v>
      </c>
      <c r="C27" s="23">
        <f t="shared" si="3"/>
        <v>6.53245304072903</v>
      </c>
      <c r="D27" s="66">
        <v>556965</v>
      </c>
      <c r="E27" s="30">
        <f t="shared" si="4"/>
        <v>12.50841058192693</v>
      </c>
      <c r="F27" s="66">
        <v>135638233</v>
      </c>
      <c r="G27" s="30">
        <f t="shared" si="5"/>
        <v>12.399086028463225</v>
      </c>
      <c r="H27" s="66">
        <v>1134982627</v>
      </c>
      <c r="I27" s="30">
        <f t="shared" si="6"/>
        <v>12.82017656210415</v>
      </c>
      <c r="J27" s="67">
        <v>878</v>
      </c>
      <c r="K27" s="30">
        <f t="shared" si="7"/>
        <v>7.804444444444444</v>
      </c>
      <c r="L27" s="30">
        <v>0.77</v>
      </c>
      <c r="M27" s="67">
        <v>878</v>
      </c>
      <c r="N27" s="30">
        <f t="shared" si="8"/>
        <v>7.804444444444444</v>
      </c>
      <c r="O27" s="29" t="s">
        <v>174</v>
      </c>
      <c r="P27" s="70">
        <v>2</v>
      </c>
      <c r="Q27" s="30">
        <f t="shared" si="9"/>
        <v>2.5316455696202533</v>
      </c>
      <c r="R27" s="20">
        <v>0</v>
      </c>
      <c r="S27" s="30">
        <f t="shared" si="10"/>
        <v>0</v>
      </c>
      <c r="T27" s="61">
        <v>11</v>
      </c>
      <c r="U27" s="30">
        <f t="shared" si="11"/>
        <v>4.21455938697318</v>
      </c>
      <c r="V27" s="61">
        <v>865</v>
      </c>
      <c r="W27" s="30">
        <f t="shared" si="12"/>
        <v>7.932141219624025</v>
      </c>
      <c r="X27" s="57" t="s">
        <v>412</v>
      </c>
      <c r="Y27" s="30">
        <f t="shared" si="15"/>
        <v>3.7885076902178016</v>
      </c>
      <c r="Z27" s="31">
        <f t="shared" si="13"/>
        <v>26</v>
      </c>
      <c r="AA27" s="30">
        <f t="shared" si="2"/>
        <v>0.14149204924659195</v>
      </c>
    </row>
    <row r="28" spans="1:27" s="4" customFormat="1" ht="11.25" customHeight="1">
      <c r="A28" s="29" t="s">
        <v>326</v>
      </c>
      <c r="B28" s="66">
        <v>702</v>
      </c>
      <c r="C28" s="23">
        <f t="shared" si="3"/>
        <v>3.2639018039799144</v>
      </c>
      <c r="D28" s="66">
        <v>171571</v>
      </c>
      <c r="E28" s="30">
        <f t="shared" si="4"/>
        <v>3.8531694306676094</v>
      </c>
      <c r="F28" s="66">
        <v>42115798</v>
      </c>
      <c r="G28" s="30">
        <f t="shared" si="5"/>
        <v>3.849927789603242</v>
      </c>
      <c r="H28" s="66">
        <v>346523870</v>
      </c>
      <c r="I28" s="30">
        <f t="shared" si="6"/>
        <v>3.914154358579116</v>
      </c>
      <c r="J28" s="67">
        <v>256</v>
      </c>
      <c r="K28" s="30">
        <f t="shared" si="7"/>
        <v>2.2755555555555556</v>
      </c>
      <c r="L28" s="30">
        <v>0.73</v>
      </c>
      <c r="M28" s="67">
        <v>256</v>
      </c>
      <c r="N28" s="30">
        <f t="shared" si="8"/>
        <v>2.2755555555555556</v>
      </c>
      <c r="O28" s="29" t="s">
        <v>326</v>
      </c>
      <c r="P28" s="70">
        <v>1</v>
      </c>
      <c r="Q28" s="30">
        <f t="shared" si="9"/>
        <v>1.2658227848101267</v>
      </c>
      <c r="R28" s="20">
        <v>0</v>
      </c>
      <c r="S28" s="30">
        <f t="shared" si="10"/>
        <v>0</v>
      </c>
      <c r="T28" s="61">
        <v>7</v>
      </c>
      <c r="U28" s="30">
        <f t="shared" si="11"/>
        <v>2.681992337164751</v>
      </c>
      <c r="V28" s="61">
        <v>248</v>
      </c>
      <c r="W28" s="30">
        <f t="shared" si="12"/>
        <v>2.2741861531407612</v>
      </c>
      <c r="X28" s="57" t="s">
        <v>413</v>
      </c>
      <c r="Y28" s="30">
        <f t="shared" si="15"/>
        <v>1.229755633707153</v>
      </c>
      <c r="Z28" s="31">
        <f t="shared" si="13"/>
        <v>28</v>
      </c>
      <c r="AA28" s="30">
        <f t="shared" si="2"/>
        <v>0.1429685280052921</v>
      </c>
    </row>
    <row r="29" spans="1:27" s="4" customFormat="1" ht="11.25" customHeight="1">
      <c r="A29" s="47" t="s">
        <v>327</v>
      </c>
      <c r="B29" s="66">
        <v>508</v>
      </c>
      <c r="C29" s="23">
        <f t="shared" si="3"/>
        <v>2.3619118467546962</v>
      </c>
      <c r="D29" s="66">
        <v>76079</v>
      </c>
      <c r="E29" s="30">
        <f t="shared" si="4"/>
        <v>1.7085945591956742</v>
      </c>
      <c r="F29" s="66">
        <v>18848156</v>
      </c>
      <c r="G29" s="30">
        <f t="shared" si="5"/>
        <v>1.7229648496076717</v>
      </c>
      <c r="H29" s="66">
        <v>154264656</v>
      </c>
      <c r="I29" s="30">
        <f t="shared" si="6"/>
        <v>1.7424937441022692</v>
      </c>
      <c r="J29" s="67">
        <v>203</v>
      </c>
      <c r="K29" s="30">
        <f t="shared" si="7"/>
        <v>1.8044444444444443</v>
      </c>
      <c r="L29" s="30">
        <v>1.31</v>
      </c>
      <c r="M29" s="67">
        <v>203</v>
      </c>
      <c r="N29" s="30">
        <f t="shared" si="8"/>
        <v>1.8044444444444443</v>
      </c>
      <c r="O29" s="47" t="s">
        <v>327</v>
      </c>
      <c r="P29" s="71">
        <v>0</v>
      </c>
      <c r="Q29" s="30">
        <f t="shared" si="9"/>
        <v>0</v>
      </c>
      <c r="R29" s="20">
        <v>0</v>
      </c>
      <c r="S29" s="30">
        <f t="shared" si="10"/>
        <v>0</v>
      </c>
      <c r="T29" s="61">
        <v>7</v>
      </c>
      <c r="U29" s="30">
        <f t="shared" si="11"/>
        <v>2.681992337164751</v>
      </c>
      <c r="V29" s="61">
        <v>196</v>
      </c>
      <c r="W29" s="30">
        <f t="shared" si="12"/>
        <v>1.7973406694176983</v>
      </c>
      <c r="X29" s="57" t="s">
        <v>414</v>
      </c>
      <c r="Y29" s="30">
        <f>X29/$X$5*100</f>
        <v>0.8983241010469967</v>
      </c>
      <c r="Z29" s="31">
        <f t="shared" si="13"/>
        <v>46</v>
      </c>
      <c r="AA29" s="30">
        <f t="shared" si="2"/>
        <v>0.24547912334860578</v>
      </c>
    </row>
    <row r="30" spans="1:27" s="4" customFormat="1" ht="11.25" customHeight="1">
      <c r="A30" s="47" t="s">
        <v>328</v>
      </c>
      <c r="B30" s="66">
        <v>910</v>
      </c>
      <c r="C30" s="23">
        <f t="shared" si="3"/>
        <v>4.230983819973963</v>
      </c>
      <c r="D30" s="66">
        <v>112808</v>
      </c>
      <c r="E30" s="30">
        <f t="shared" si="4"/>
        <v>2.533460416589935</v>
      </c>
      <c r="F30" s="66">
        <v>27952083</v>
      </c>
      <c r="G30" s="30">
        <f t="shared" si="5"/>
        <v>2.555181338817238</v>
      </c>
      <c r="H30" s="66">
        <v>227087891</v>
      </c>
      <c r="I30" s="30">
        <f t="shared" si="6"/>
        <v>2.565067330969694</v>
      </c>
      <c r="J30" s="67">
        <v>376</v>
      </c>
      <c r="K30" s="30">
        <f t="shared" si="7"/>
        <v>3.342222222222222</v>
      </c>
      <c r="L30" s="30">
        <v>1.65</v>
      </c>
      <c r="M30" s="67">
        <v>376</v>
      </c>
      <c r="N30" s="30">
        <f t="shared" si="8"/>
        <v>3.342222222222222</v>
      </c>
      <c r="O30" s="47" t="s">
        <v>328</v>
      </c>
      <c r="P30" s="70">
        <v>3</v>
      </c>
      <c r="Q30" s="30">
        <f t="shared" si="9"/>
        <v>3.79746835443038</v>
      </c>
      <c r="R30" s="20">
        <v>0</v>
      </c>
      <c r="S30" s="30">
        <f t="shared" si="10"/>
        <v>0</v>
      </c>
      <c r="T30" s="61">
        <v>10</v>
      </c>
      <c r="U30" s="30">
        <f t="shared" si="11"/>
        <v>3.8314176245210727</v>
      </c>
      <c r="V30" s="61">
        <v>363</v>
      </c>
      <c r="W30" s="30">
        <f t="shared" si="12"/>
        <v>3.3287482806052267</v>
      </c>
      <c r="X30" s="57" t="s">
        <v>415</v>
      </c>
      <c r="Y30" s="30">
        <f>X30/$X$5*100</f>
        <v>3.443743427970557</v>
      </c>
      <c r="Z30" s="31">
        <f t="shared" si="13"/>
        <v>120</v>
      </c>
      <c r="AA30" s="30">
        <f>SQRT(L30*Z30/1000)</f>
        <v>0.4449719092257398</v>
      </c>
    </row>
    <row r="31" spans="1:27" s="4" customFormat="1" ht="11.25" customHeight="1">
      <c r="A31" s="47" t="s">
        <v>329</v>
      </c>
      <c r="B31" s="66">
        <v>291</v>
      </c>
      <c r="C31" s="23">
        <f t="shared" si="3"/>
        <v>1.3529849358378279</v>
      </c>
      <c r="D31" s="66">
        <v>54134</v>
      </c>
      <c r="E31" s="30">
        <f t="shared" si="4"/>
        <v>1.2157501789915566</v>
      </c>
      <c r="F31" s="66">
        <v>13259748</v>
      </c>
      <c r="G31" s="30">
        <f t="shared" si="5"/>
        <v>1.2121121938218054</v>
      </c>
      <c r="H31" s="66">
        <v>108931134</v>
      </c>
      <c r="I31" s="30">
        <f t="shared" si="6"/>
        <v>1.230429733256372</v>
      </c>
      <c r="J31" s="67">
        <v>132</v>
      </c>
      <c r="K31" s="30">
        <f t="shared" si="7"/>
        <v>1.1733333333333333</v>
      </c>
      <c r="L31" s="30">
        <v>1.21</v>
      </c>
      <c r="M31" s="67">
        <v>132</v>
      </c>
      <c r="N31" s="30">
        <f t="shared" si="8"/>
        <v>1.1733333333333333</v>
      </c>
      <c r="O31" s="47" t="s">
        <v>329</v>
      </c>
      <c r="P31" s="71">
        <v>0</v>
      </c>
      <c r="Q31" s="30">
        <f t="shared" si="9"/>
        <v>0</v>
      </c>
      <c r="R31" s="20">
        <v>0</v>
      </c>
      <c r="S31" s="30">
        <f t="shared" si="10"/>
        <v>0</v>
      </c>
      <c r="T31" s="61">
        <v>7</v>
      </c>
      <c r="U31" s="30">
        <f t="shared" si="11"/>
        <v>2.681992337164751</v>
      </c>
      <c r="V31" s="61">
        <v>125</v>
      </c>
      <c r="W31" s="30">
        <f t="shared" si="12"/>
        <v>1.1462631820265932</v>
      </c>
      <c r="X31" s="57" t="s">
        <v>416</v>
      </c>
      <c r="Y31" s="30">
        <f t="shared" si="15"/>
        <v>0.4360808818720158</v>
      </c>
      <c r="Z31" s="31">
        <f t="shared" si="13"/>
        <v>31</v>
      </c>
      <c r="AA31" s="30">
        <f>SQRT(L31*Z31/1000)</f>
        <v>0.19367498547824907</v>
      </c>
    </row>
    <row r="32" spans="1:27" s="4" customFormat="1" ht="11.25" customHeight="1">
      <c r="A32" s="29" t="s">
        <v>330</v>
      </c>
      <c r="B32" s="66">
        <v>263</v>
      </c>
      <c r="C32" s="23">
        <f t="shared" si="3"/>
        <v>1.2228008183001673</v>
      </c>
      <c r="D32" s="66">
        <v>54711</v>
      </c>
      <c r="E32" s="30">
        <f t="shared" si="4"/>
        <v>1.2287085388629522</v>
      </c>
      <c r="F32" s="66">
        <v>13456812</v>
      </c>
      <c r="G32" s="30">
        <f t="shared" si="5"/>
        <v>1.2301263881611926</v>
      </c>
      <c r="H32" s="66">
        <v>108726323</v>
      </c>
      <c r="I32" s="30">
        <f t="shared" si="6"/>
        <v>1.2281162941610075</v>
      </c>
      <c r="J32" s="67">
        <v>189</v>
      </c>
      <c r="K32" s="30">
        <f t="shared" si="7"/>
        <v>1.68</v>
      </c>
      <c r="L32" s="30">
        <v>1.73</v>
      </c>
      <c r="M32" s="67">
        <v>189</v>
      </c>
      <c r="N32" s="30">
        <f t="shared" si="8"/>
        <v>1.68</v>
      </c>
      <c r="O32" s="29" t="s">
        <v>330</v>
      </c>
      <c r="P32" s="71">
        <v>0</v>
      </c>
      <c r="Q32" s="30">
        <f t="shared" si="9"/>
        <v>0</v>
      </c>
      <c r="R32" s="20">
        <v>0</v>
      </c>
      <c r="S32" s="30">
        <f t="shared" si="10"/>
        <v>0</v>
      </c>
      <c r="T32" s="61">
        <v>9</v>
      </c>
      <c r="U32" s="30">
        <f t="shared" si="11"/>
        <v>3.4482758620689653</v>
      </c>
      <c r="V32" s="61">
        <v>180</v>
      </c>
      <c r="W32" s="30">
        <f t="shared" si="12"/>
        <v>1.6506189821182942</v>
      </c>
      <c r="X32" s="57" t="s">
        <v>417</v>
      </c>
      <c r="Y32" s="30">
        <f t="shared" si="15"/>
        <v>0.3650149175634814</v>
      </c>
      <c r="Z32" s="31">
        <f t="shared" si="13"/>
        <v>26</v>
      </c>
      <c r="AA32" s="30">
        <f t="shared" si="2"/>
        <v>0.21208488866489286</v>
      </c>
    </row>
    <row r="33" spans="1:27" s="4" customFormat="1" ht="11.25" customHeight="1">
      <c r="A33" s="29" t="s">
        <v>331</v>
      </c>
      <c r="B33" s="66">
        <v>92</v>
      </c>
      <c r="C33" s="23">
        <f t="shared" si="3"/>
        <v>0.4277478147665985</v>
      </c>
      <c r="D33" s="66">
        <v>9384</v>
      </c>
      <c r="E33" s="30">
        <f t="shared" si="4"/>
        <v>0.21074739867101575</v>
      </c>
      <c r="F33" s="66">
        <v>2317903</v>
      </c>
      <c r="G33" s="30">
        <f t="shared" si="5"/>
        <v>0.2118862658925452</v>
      </c>
      <c r="H33" s="66">
        <v>18875329</v>
      </c>
      <c r="I33" s="30">
        <f t="shared" si="6"/>
        <v>0.21320595107911264</v>
      </c>
      <c r="J33" s="67">
        <v>31</v>
      </c>
      <c r="K33" s="30">
        <f t="shared" si="7"/>
        <v>0.27555555555555555</v>
      </c>
      <c r="L33" s="30">
        <v>1.64</v>
      </c>
      <c r="M33" s="67">
        <v>31</v>
      </c>
      <c r="N33" s="30">
        <f t="shared" si="8"/>
        <v>0.27555555555555555</v>
      </c>
      <c r="O33" s="29" t="s">
        <v>331</v>
      </c>
      <c r="P33" s="71">
        <v>0</v>
      </c>
      <c r="Q33" s="30">
        <f t="shared" si="9"/>
        <v>0</v>
      </c>
      <c r="R33" s="20">
        <v>0</v>
      </c>
      <c r="S33" s="30">
        <f t="shared" si="10"/>
        <v>0</v>
      </c>
      <c r="T33" s="61">
        <v>2</v>
      </c>
      <c r="U33" s="30">
        <f t="shared" si="11"/>
        <v>0.7662835249042145</v>
      </c>
      <c r="V33" s="61">
        <v>29</v>
      </c>
      <c r="W33" s="30">
        <f t="shared" si="12"/>
        <v>0.26593305823016966</v>
      </c>
      <c r="X33" s="57" t="s">
        <v>418</v>
      </c>
      <c r="Y33" s="30">
        <f t="shared" si="15"/>
        <v>0.1420061481492662</v>
      </c>
      <c r="Z33" s="31">
        <f t="shared" si="13"/>
        <v>59</v>
      </c>
      <c r="AA33" s="30">
        <f t="shared" si="2"/>
        <v>0.3110626946453078</v>
      </c>
    </row>
    <row r="34" spans="1:27" s="4" customFormat="1" ht="11.25" customHeight="1">
      <c r="A34" s="29" t="s">
        <v>332</v>
      </c>
      <c r="B34" s="66">
        <v>341</v>
      </c>
      <c r="C34" s="23">
        <f t="shared" si="3"/>
        <v>1.5854565742979356</v>
      </c>
      <c r="D34" s="66">
        <v>47932</v>
      </c>
      <c r="E34" s="30">
        <f t="shared" si="4"/>
        <v>1.0764646539960707</v>
      </c>
      <c r="F34" s="66">
        <v>12002614</v>
      </c>
      <c r="G34" s="30">
        <f t="shared" si="5"/>
        <v>1.0971939125190249</v>
      </c>
      <c r="H34" s="66">
        <v>97997037</v>
      </c>
      <c r="I34" s="30">
        <f t="shared" si="6"/>
        <v>1.1069238303883333</v>
      </c>
      <c r="J34" s="67">
        <v>158</v>
      </c>
      <c r="K34" s="30">
        <f t="shared" si="7"/>
        <v>1.4044444444444444</v>
      </c>
      <c r="L34" s="30">
        <v>1.61</v>
      </c>
      <c r="M34" s="67">
        <v>158</v>
      </c>
      <c r="N34" s="30">
        <f t="shared" si="8"/>
        <v>1.4044444444444444</v>
      </c>
      <c r="O34" s="29" t="s">
        <v>332</v>
      </c>
      <c r="P34" s="71">
        <v>0</v>
      </c>
      <c r="Q34" s="30">
        <f t="shared" si="9"/>
        <v>0</v>
      </c>
      <c r="R34" s="20">
        <v>0</v>
      </c>
      <c r="S34" s="30">
        <f t="shared" si="10"/>
        <v>0</v>
      </c>
      <c r="T34" s="61">
        <v>5</v>
      </c>
      <c r="U34" s="30">
        <f t="shared" si="11"/>
        <v>1.9157088122605364</v>
      </c>
      <c r="V34" s="61">
        <v>153</v>
      </c>
      <c r="W34" s="30">
        <f t="shared" si="12"/>
        <v>1.4030261348005502</v>
      </c>
      <c r="X34" s="57" t="s">
        <v>419</v>
      </c>
      <c r="Y34" s="30">
        <f t="shared" si="15"/>
        <v>0.5245045507373252</v>
      </c>
      <c r="Z34" s="31">
        <f t="shared" si="13"/>
        <v>42</v>
      </c>
      <c r="AA34" s="30">
        <f t="shared" si="2"/>
        <v>0.2600384586940939</v>
      </c>
    </row>
    <row r="35" spans="1:27" s="4" customFormat="1" ht="11.25" customHeight="1">
      <c r="A35" s="29" t="s">
        <v>333</v>
      </c>
      <c r="B35" s="66">
        <v>34</v>
      </c>
      <c r="C35" s="23">
        <f t="shared" si="3"/>
        <v>0.15808071415287334</v>
      </c>
      <c r="D35" s="66">
        <v>5471</v>
      </c>
      <c r="E35" s="30">
        <f t="shared" si="4"/>
        <v>0.12286860807002634</v>
      </c>
      <c r="F35" s="66">
        <v>1374236</v>
      </c>
      <c r="G35" s="30">
        <f t="shared" si="5"/>
        <v>0.12562291627178002</v>
      </c>
      <c r="H35" s="66">
        <v>11127223</v>
      </c>
      <c r="I35" s="30">
        <f t="shared" si="6"/>
        <v>0.12568735424873267</v>
      </c>
      <c r="J35" s="67">
        <v>14</v>
      </c>
      <c r="K35" s="30">
        <f t="shared" si="7"/>
        <v>0.12444444444444445</v>
      </c>
      <c r="L35" s="30">
        <v>1.25</v>
      </c>
      <c r="M35" s="67">
        <v>14</v>
      </c>
      <c r="N35" s="30">
        <f t="shared" si="8"/>
        <v>0.12444444444444445</v>
      </c>
      <c r="O35" s="29" t="s">
        <v>333</v>
      </c>
      <c r="P35" s="71">
        <v>0</v>
      </c>
      <c r="Q35" s="30">
        <f t="shared" si="9"/>
        <v>0</v>
      </c>
      <c r="R35" s="20">
        <v>0</v>
      </c>
      <c r="S35" s="30">
        <f t="shared" si="10"/>
        <v>0</v>
      </c>
      <c r="T35" s="61">
        <v>1</v>
      </c>
      <c r="U35" s="30">
        <f t="shared" si="11"/>
        <v>0.38314176245210724</v>
      </c>
      <c r="V35" s="61">
        <v>13</v>
      </c>
      <c r="W35" s="30">
        <f t="shared" si="12"/>
        <v>0.1192113709307657</v>
      </c>
      <c r="X35" s="63" t="s">
        <v>420</v>
      </c>
      <c r="Y35" s="30">
        <f t="shared" si="15"/>
        <v>0.03559587238816858</v>
      </c>
      <c r="Z35" s="31">
        <f t="shared" si="13"/>
        <v>25</v>
      </c>
      <c r="AA35" s="30">
        <f t="shared" si="2"/>
        <v>0.1767766952966369</v>
      </c>
    </row>
    <row r="36" spans="1:27" s="4" customFormat="1" ht="12.75" customHeight="1">
      <c r="A36" s="27" t="s">
        <v>334</v>
      </c>
      <c r="B36" s="66">
        <v>121</v>
      </c>
      <c r="C36" s="23">
        <f t="shared" si="3"/>
        <v>0.562581365073461</v>
      </c>
      <c r="D36" s="66">
        <v>36651</v>
      </c>
      <c r="E36" s="30">
        <f t="shared" si="4"/>
        <v>0.8231141207045396</v>
      </c>
      <c r="F36" s="66">
        <v>8925863</v>
      </c>
      <c r="G36" s="30">
        <f t="shared" si="5"/>
        <v>0.8159391402221883</v>
      </c>
      <c r="H36" s="66">
        <v>72857033</v>
      </c>
      <c r="I36" s="30">
        <f t="shared" si="6"/>
        <v>0.8229553515897547</v>
      </c>
      <c r="J36" s="67">
        <v>33</v>
      </c>
      <c r="K36" s="30">
        <f t="shared" si="7"/>
        <v>0.29333333333333333</v>
      </c>
      <c r="L36" s="30">
        <v>0.45</v>
      </c>
      <c r="M36" s="67">
        <v>33</v>
      </c>
      <c r="N36" s="30">
        <f t="shared" si="8"/>
        <v>0.29333333333333333</v>
      </c>
      <c r="O36" s="27" t="s">
        <v>334</v>
      </c>
      <c r="P36" s="70">
        <v>5</v>
      </c>
      <c r="Q36" s="30">
        <f t="shared" si="9"/>
        <v>6.329113924050633</v>
      </c>
      <c r="R36" s="20">
        <v>0</v>
      </c>
      <c r="S36" s="30">
        <f t="shared" si="10"/>
        <v>0</v>
      </c>
      <c r="T36" s="61">
        <v>3</v>
      </c>
      <c r="U36" s="30">
        <f t="shared" si="11"/>
        <v>1.1494252873563218</v>
      </c>
      <c r="V36" s="61">
        <v>25</v>
      </c>
      <c r="W36" s="30">
        <f t="shared" si="12"/>
        <v>0.22925263640531865</v>
      </c>
      <c r="X36" s="57" t="s">
        <v>421</v>
      </c>
      <c r="Y36" s="30">
        <f t="shared" si="15"/>
        <v>3.9088795979050004</v>
      </c>
      <c r="Z36" s="31">
        <f t="shared" si="13"/>
        <v>426</v>
      </c>
      <c r="AA36" s="30">
        <f t="shared" si="2"/>
        <v>0.43783558557979274</v>
      </c>
    </row>
    <row r="37" spans="1:27" s="4" customFormat="1" ht="12" customHeight="1">
      <c r="A37" s="27" t="s">
        <v>335</v>
      </c>
      <c r="B37" s="66">
        <v>216</v>
      </c>
      <c r="C37" s="23">
        <f t="shared" si="3"/>
        <v>1.004277478147666</v>
      </c>
      <c r="D37" s="66">
        <v>33558</v>
      </c>
      <c r="E37" s="30">
        <f t="shared" si="4"/>
        <v>0.7536510235083064</v>
      </c>
      <c r="F37" s="66">
        <v>8238334</v>
      </c>
      <c r="G37" s="30">
        <f t="shared" si="5"/>
        <v>0.753090111378947</v>
      </c>
      <c r="H37" s="66">
        <v>65968615</v>
      </c>
      <c r="I37" s="30">
        <f t="shared" si="6"/>
        <v>0.7451473456408</v>
      </c>
      <c r="J37" s="67">
        <v>193</v>
      </c>
      <c r="K37" s="30">
        <f t="shared" si="7"/>
        <v>1.7155555555555555</v>
      </c>
      <c r="L37" s="30">
        <v>2.92</v>
      </c>
      <c r="M37" s="67">
        <v>193</v>
      </c>
      <c r="N37" s="30">
        <f t="shared" si="8"/>
        <v>1.7155555555555555</v>
      </c>
      <c r="O37" s="27" t="s">
        <v>335</v>
      </c>
      <c r="P37" s="70">
        <v>3</v>
      </c>
      <c r="Q37" s="30">
        <f t="shared" si="9"/>
        <v>3.79746835443038</v>
      </c>
      <c r="R37" s="20">
        <v>0</v>
      </c>
      <c r="S37" s="30">
        <f t="shared" si="10"/>
        <v>0</v>
      </c>
      <c r="T37" s="61">
        <v>4</v>
      </c>
      <c r="U37" s="30">
        <f t="shared" si="11"/>
        <v>1.532567049808429</v>
      </c>
      <c r="V37" s="61">
        <v>186</v>
      </c>
      <c r="W37" s="30">
        <f t="shared" si="12"/>
        <v>1.7056396148555708</v>
      </c>
      <c r="X37" s="57" t="s">
        <v>422</v>
      </c>
      <c r="Y37" s="30">
        <f t="shared" si="15"/>
        <v>2.7137135928435945</v>
      </c>
      <c r="Z37" s="31">
        <f t="shared" si="13"/>
        <v>327</v>
      </c>
      <c r="AA37" s="30">
        <f>SQRT(L37*Z37/1000)</f>
        <v>0.9771591477338786</v>
      </c>
    </row>
    <row r="38" spans="1:27" s="4" customFormat="1" ht="12" customHeight="1">
      <c r="A38" s="27" t="s">
        <v>336</v>
      </c>
      <c r="B38" s="66">
        <v>1030</v>
      </c>
      <c r="C38" s="23">
        <f t="shared" si="3"/>
        <v>4.788915752278222</v>
      </c>
      <c r="D38" s="66">
        <v>121280</v>
      </c>
      <c r="E38" s="30">
        <f t="shared" si="4"/>
        <v>2.723725970888831</v>
      </c>
      <c r="F38" s="66">
        <v>31143471</v>
      </c>
      <c r="G38" s="30">
        <f t="shared" si="5"/>
        <v>2.846915413251879</v>
      </c>
      <c r="H38" s="66">
        <v>248709489</v>
      </c>
      <c r="I38" s="30">
        <f t="shared" si="6"/>
        <v>2.8092937158682165</v>
      </c>
      <c r="J38" s="67">
        <v>221</v>
      </c>
      <c r="K38" s="30">
        <f t="shared" si="7"/>
        <v>1.9644444444444444</v>
      </c>
      <c r="L38" s="30">
        <v>0.88</v>
      </c>
      <c r="M38" s="67">
        <v>221</v>
      </c>
      <c r="N38" s="30">
        <f t="shared" si="8"/>
        <v>1.9644444444444444</v>
      </c>
      <c r="O38" s="27" t="s">
        <v>336</v>
      </c>
      <c r="P38" s="70">
        <v>10</v>
      </c>
      <c r="Q38" s="30">
        <f t="shared" si="9"/>
        <v>12.658227848101266</v>
      </c>
      <c r="R38" s="70">
        <v>3</v>
      </c>
      <c r="S38" s="30">
        <f t="shared" si="10"/>
        <v>60</v>
      </c>
      <c r="T38" s="61">
        <v>4</v>
      </c>
      <c r="U38" s="30">
        <f t="shared" si="11"/>
        <v>1.532567049808429</v>
      </c>
      <c r="V38" s="61">
        <v>204</v>
      </c>
      <c r="W38" s="30">
        <f t="shared" si="12"/>
        <v>1.8707015130674003</v>
      </c>
      <c r="X38" s="57" t="s">
        <v>423</v>
      </c>
      <c r="Y38" s="30">
        <f t="shared" si="15"/>
        <v>11.391559627488567</v>
      </c>
      <c r="Z38" s="31">
        <f t="shared" si="13"/>
        <v>364</v>
      </c>
      <c r="AA38" s="30">
        <f>SQRT(L38*Z38/1000)</f>
        <v>0.5659681969863678</v>
      </c>
    </row>
    <row r="39" spans="1:27" s="4" customFormat="1" ht="12" customHeight="1">
      <c r="A39" s="27" t="s">
        <v>337</v>
      </c>
      <c r="B39" s="66">
        <v>2531</v>
      </c>
      <c r="C39" s="23">
        <f t="shared" si="3"/>
        <v>11.76771433885066</v>
      </c>
      <c r="D39" s="66">
        <v>431923</v>
      </c>
      <c r="E39" s="30">
        <f t="shared" si="4"/>
        <v>9.700197003003105</v>
      </c>
      <c r="F39" s="66">
        <v>106684623</v>
      </c>
      <c r="G39" s="30">
        <f t="shared" si="5"/>
        <v>9.752352188863789</v>
      </c>
      <c r="H39" s="66">
        <v>846325692</v>
      </c>
      <c r="I39" s="30">
        <f t="shared" si="6"/>
        <v>9.559657163355837</v>
      </c>
      <c r="J39" s="67">
        <v>1070</v>
      </c>
      <c r="K39" s="30">
        <f t="shared" si="7"/>
        <v>9.511111111111111</v>
      </c>
      <c r="L39" s="30">
        <v>1.26</v>
      </c>
      <c r="M39" s="67">
        <v>1070</v>
      </c>
      <c r="N39" s="30">
        <f t="shared" si="8"/>
        <v>9.511111111111111</v>
      </c>
      <c r="O39" s="27" t="s">
        <v>337</v>
      </c>
      <c r="P39" s="70">
        <v>7</v>
      </c>
      <c r="Q39" s="30">
        <f t="shared" si="9"/>
        <v>8.860759493670885</v>
      </c>
      <c r="R39" s="20">
        <v>0</v>
      </c>
      <c r="S39" s="30">
        <f t="shared" si="10"/>
        <v>0</v>
      </c>
      <c r="T39" s="61">
        <v>17</v>
      </c>
      <c r="U39" s="30">
        <f t="shared" si="11"/>
        <v>6.513409961685824</v>
      </c>
      <c r="V39" s="61">
        <v>1046</v>
      </c>
      <c r="W39" s="30">
        <f t="shared" si="12"/>
        <v>9.591930307198533</v>
      </c>
      <c r="X39" s="57" t="s">
        <v>424</v>
      </c>
      <c r="Y39" s="30">
        <f t="shared" si="15"/>
        <v>7.841405923756911</v>
      </c>
      <c r="Z39" s="31">
        <f t="shared" si="13"/>
        <v>73</v>
      </c>
      <c r="AA39" s="30">
        <f>SQRT(L39*Z39/1000)</f>
        <v>0.3032820469464027</v>
      </c>
    </row>
    <row r="40" spans="1:27" s="4" customFormat="1" ht="12" customHeight="1">
      <c r="A40" s="27" t="s">
        <v>338</v>
      </c>
      <c r="B40" s="66">
        <v>806</v>
      </c>
      <c r="C40" s="23">
        <f t="shared" si="3"/>
        <v>3.7474428119769385</v>
      </c>
      <c r="D40" s="66">
        <v>365134</v>
      </c>
      <c r="E40" s="30">
        <f t="shared" si="4"/>
        <v>8.200238775185706</v>
      </c>
      <c r="F40" s="66">
        <v>90913484</v>
      </c>
      <c r="G40" s="30">
        <f t="shared" si="5"/>
        <v>8.310666427387883</v>
      </c>
      <c r="H40" s="66">
        <v>735509237</v>
      </c>
      <c r="I40" s="30">
        <f t="shared" si="6"/>
        <v>8.307931819469609</v>
      </c>
      <c r="J40" s="66">
        <v>1446</v>
      </c>
      <c r="K40" s="30">
        <f t="shared" si="7"/>
        <v>12.853333333333333</v>
      </c>
      <c r="L40" s="30">
        <v>1.96</v>
      </c>
      <c r="M40" s="66">
        <v>1446</v>
      </c>
      <c r="N40" s="30">
        <f t="shared" si="8"/>
        <v>12.853333333333333</v>
      </c>
      <c r="O40" s="27" t="s">
        <v>338</v>
      </c>
      <c r="P40" s="70">
        <v>9</v>
      </c>
      <c r="Q40" s="30">
        <f t="shared" si="9"/>
        <v>11.39240506329114</v>
      </c>
      <c r="R40" s="20">
        <v>0</v>
      </c>
      <c r="S40" s="30">
        <f t="shared" si="10"/>
        <v>0</v>
      </c>
      <c r="T40" s="61">
        <v>10</v>
      </c>
      <c r="U40" s="30">
        <f t="shared" si="11"/>
        <v>3.8314176245210727</v>
      </c>
      <c r="V40" s="62">
        <v>1427</v>
      </c>
      <c r="W40" s="30">
        <f t="shared" si="12"/>
        <v>13.08574048601559</v>
      </c>
      <c r="X40" s="57" t="s">
        <v>425</v>
      </c>
      <c r="Y40" s="30">
        <f t="shared" si="15"/>
        <v>11.095849747684381</v>
      </c>
      <c r="Z40" s="31">
        <f t="shared" si="13"/>
        <v>119</v>
      </c>
      <c r="AA40" s="30">
        <f t="shared" si="2"/>
        <v>0.48294927269848953</v>
      </c>
    </row>
    <row r="41" spans="1:27" s="4" customFormat="1" ht="12" customHeight="1">
      <c r="A41" s="27" t="s">
        <v>156</v>
      </c>
      <c r="B41" s="66">
        <v>1541</v>
      </c>
      <c r="C41" s="23">
        <f t="shared" si="3"/>
        <v>7.164775897340525</v>
      </c>
      <c r="D41" s="66">
        <v>172751</v>
      </c>
      <c r="E41" s="30">
        <f t="shared" si="4"/>
        <v>3.879670062640307</v>
      </c>
      <c r="F41" s="66">
        <v>43501604</v>
      </c>
      <c r="G41" s="30">
        <f t="shared" si="5"/>
        <v>3.976608353281482</v>
      </c>
      <c r="H41" s="66">
        <v>341865250</v>
      </c>
      <c r="I41" s="30">
        <f t="shared" si="6"/>
        <v>3.8615329972340406</v>
      </c>
      <c r="J41" s="66">
        <v>1195</v>
      </c>
      <c r="K41" s="30">
        <f t="shared" si="7"/>
        <v>10.622222222222222</v>
      </c>
      <c r="L41" s="30">
        <v>3.49</v>
      </c>
      <c r="M41" s="66">
        <v>1195</v>
      </c>
      <c r="N41" s="30">
        <f t="shared" si="8"/>
        <v>10.622222222222222</v>
      </c>
      <c r="O41" s="27" t="s">
        <v>156</v>
      </c>
      <c r="P41" s="71">
        <v>0</v>
      </c>
      <c r="Q41" s="30">
        <f t="shared" si="9"/>
        <v>0</v>
      </c>
      <c r="R41" s="20">
        <v>0</v>
      </c>
      <c r="S41" s="30">
        <f t="shared" si="10"/>
        <v>0</v>
      </c>
      <c r="T41" s="61">
        <v>20</v>
      </c>
      <c r="U41" s="30">
        <f t="shared" si="11"/>
        <v>7.662835249042145</v>
      </c>
      <c r="V41" s="62">
        <v>1175</v>
      </c>
      <c r="W41" s="30">
        <f t="shared" si="12"/>
        <v>10.774873911049978</v>
      </c>
      <c r="X41" s="57" t="s">
        <v>426</v>
      </c>
      <c r="Y41" s="30">
        <f t="shared" si="15"/>
        <v>2.7207572990405464</v>
      </c>
      <c r="Z41" s="31">
        <f t="shared" si="13"/>
        <v>63</v>
      </c>
      <c r="AA41" s="30">
        <f t="shared" si="2"/>
        <v>0.4689029750385468</v>
      </c>
    </row>
    <row r="42" spans="1:27" s="4" customFormat="1" ht="12" customHeight="1">
      <c r="A42" s="27" t="s">
        <v>339</v>
      </c>
      <c r="B42" s="66">
        <v>542</v>
      </c>
      <c r="C42" s="23">
        <f t="shared" si="3"/>
        <v>2.5199925609075695</v>
      </c>
      <c r="D42" s="66">
        <v>132522</v>
      </c>
      <c r="E42" s="30">
        <f t="shared" si="4"/>
        <v>2.976200635835502</v>
      </c>
      <c r="F42" s="66">
        <v>32638695</v>
      </c>
      <c r="G42" s="30">
        <f t="shared" si="5"/>
        <v>2.983598195073601</v>
      </c>
      <c r="H42" s="66">
        <v>259820095</v>
      </c>
      <c r="I42" s="30">
        <f t="shared" si="6"/>
        <v>2.934793373081889</v>
      </c>
      <c r="J42" s="67">
        <v>98</v>
      </c>
      <c r="K42" s="30">
        <f t="shared" si="7"/>
        <v>0.8711111111111111</v>
      </c>
      <c r="L42" s="30">
        <v>0.37</v>
      </c>
      <c r="M42" s="67">
        <v>98</v>
      </c>
      <c r="N42" s="30">
        <f t="shared" si="8"/>
        <v>0.8711111111111111</v>
      </c>
      <c r="O42" s="27" t="s">
        <v>339</v>
      </c>
      <c r="P42" s="70">
        <v>1</v>
      </c>
      <c r="Q42" s="30">
        <f t="shared" si="9"/>
        <v>1.2658227848101267</v>
      </c>
      <c r="R42" s="20">
        <v>0</v>
      </c>
      <c r="S42" s="30">
        <f t="shared" si="10"/>
        <v>0</v>
      </c>
      <c r="T42" s="20">
        <v>0</v>
      </c>
      <c r="U42" s="30">
        <f t="shared" si="11"/>
        <v>0</v>
      </c>
      <c r="V42" s="61">
        <v>97</v>
      </c>
      <c r="W42" s="30">
        <f t="shared" si="12"/>
        <v>0.8895002292526364</v>
      </c>
      <c r="X42" s="57" t="s">
        <v>427</v>
      </c>
      <c r="Y42" s="30">
        <f t="shared" si="15"/>
        <v>0.9266247063026077</v>
      </c>
      <c r="Z42" s="31">
        <f t="shared" si="13"/>
        <v>28</v>
      </c>
      <c r="AA42" s="30">
        <f>SQRT(L42*Z42/1000)</f>
        <v>0.10178408519999578</v>
      </c>
    </row>
    <row r="43" spans="1:27" s="4" customFormat="1" ht="12" customHeight="1">
      <c r="A43" s="27" t="s">
        <v>157</v>
      </c>
      <c r="B43" s="66">
        <v>923</v>
      </c>
      <c r="C43" s="23">
        <f t="shared" si="3"/>
        <v>4.291426445973591</v>
      </c>
      <c r="D43" s="66">
        <v>294105</v>
      </c>
      <c r="E43" s="30">
        <f t="shared" si="4"/>
        <v>6.6050579375681036</v>
      </c>
      <c r="F43" s="66">
        <v>72876324</v>
      </c>
      <c r="G43" s="30">
        <f t="shared" si="5"/>
        <v>6.6618370847853745</v>
      </c>
      <c r="H43" s="66">
        <v>581709191</v>
      </c>
      <c r="I43" s="30">
        <f t="shared" si="6"/>
        <v>6.5706860695575795</v>
      </c>
      <c r="J43" s="67">
        <v>256</v>
      </c>
      <c r="K43" s="30">
        <f t="shared" si="7"/>
        <v>2.2755555555555556</v>
      </c>
      <c r="L43" s="30">
        <v>0.44</v>
      </c>
      <c r="M43" s="67">
        <v>256</v>
      </c>
      <c r="N43" s="30">
        <f t="shared" si="8"/>
        <v>2.2755555555555556</v>
      </c>
      <c r="O43" s="27" t="s">
        <v>157</v>
      </c>
      <c r="P43" s="70">
        <v>2</v>
      </c>
      <c r="Q43" s="30">
        <f t="shared" si="9"/>
        <v>2.5316455696202533</v>
      </c>
      <c r="R43" s="20">
        <v>0</v>
      </c>
      <c r="S43" s="30">
        <f t="shared" si="10"/>
        <v>0</v>
      </c>
      <c r="T43" s="61">
        <v>1</v>
      </c>
      <c r="U43" s="30">
        <f t="shared" si="11"/>
        <v>0.38314176245210724</v>
      </c>
      <c r="V43" s="61">
        <v>253</v>
      </c>
      <c r="W43" s="30">
        <f t="shared" si="12"/>
        <v>2.3200366804218246</v>
      </c>
      <c r="X43" s="57" t="s">
        <v>428</v>
      </c>
      <c r="Y43" s="30">
        <f t="shared" si="15"/>
        <v>2.378005524278146</v>
      </c>
      <c r="Z43" s="31">
        <f t="shared" si="13"/>
        <v>32</v>
      </c>
      <c r="AA43" s="30">
        <f t="shared" si="2"/>
        <v>0.11865917579353061</v>
      </c>
    </row>
    <row r="44" spans="1:27" s="4" customFormat="1" ht="12" customHeight="1">
      <c r="A44" s="28" t="s">
        <v>340</v>
      </c>
      <c r="B44" s="66">
        <v>205</v>
      </c>
      <c r="C44" s="23">
        <f t="shared" si="3"/>
        <v>0.9531337176864423</v>
      </c>
      <c r="D44" s="66">
        <v>30010</v>
      </c>
      <c r="E44" s="30">
        <f t="shared" si="4"/>
        <v>0.6739694622887025</v>
      </c>
      <c r="F44" s="66">
        <v>7767038</v>
      </c>
      <c r="G44" s="30">
        <f t="shared" si="5"/>
        <v>0.7100075710094437</v>
      </c>
      <c r="H44" s="66">
        <v>63712457</v>
      </c>
      <c r="I44" s="30">
        <f t="shared" si="6"/>
        <v>0.7196629521144806</v>
      </c>
      <c r="J44" s="67">
        <v>97</v>
      </c>
      <c r="K44" s="30">
        <f t="shared" si="7"/>
        <v>0.8622222222222222</v>
      </c>
      <c r="L44" s="30">
        <v>1.52</v>
      </c>
      <c r="M44" s="67">
        <v>97</v>
      </c>
      <c r="N44" s="30">
        <f t="shared" si="8"/>
        <v>0.8622222222222222</v>
      </c>
      <c r="O44" s="28" t="s">
        <v>340</v>
      </c>
      <c r="P44" s="70">
        <v>1</v>
      </c>
      <c r="Q44" s="30">
        <f t="shared" si="9"/>
        <v>1.2658227848101267</v>
      </c>
      <c r="R44" s="20">
        <v>0</v>
      </c>
      <c r="S44" s="30">
        <f t="shared" si="10"/>
        <v>0</v>
      </c>
      <c r="T44" s="61">
        <v>1</v>
      </c>
      <c r="U44" s="30">
        <f t="shared" si="11"/>
        <v>0.38314176245210724</v>
      </c>
      <c r="V44" s="61">
        <v>95</v>
      </c>
      <c r="W44" s="30">
        <f t="shared" si="12"/>
        <v>0.871160018340211</v>
      </c>
      <c r="X44" s="57" t="s">
        <v>429</v>
      </c>
      <c r="Y44" s="30">
        <f t="shared" si="15"/>
        <v>0.9609627740127491</v>
      </c>
      <c r="Z44" s="31">
        <f t="shared" si="13"/>
        <v>119</v>
      </c>
      <c r="AA44" s="30">
        <f t="shared" si="2"/>
        <v>0.42529989419232167</v>
      </c>
    </row>
    <row r="45" spans="1:27" s="4" customFormat="1" ht="12" customHeight="1">
      <c r="A45" s="28" t="s">
        <v>341</v>
      </c>
      <c r="B45" s="66">
        <v>577</v>
      </c>
      <c r="C45" s="23">
        <f t="shared" si="3"/>
        <v>2.6827227078296447</v>
      </c>
      <c r="D45" s="66">
        <v>131039</v>
      </c>
      <c r="E45" s="30">
        <f t="shared" si="4"/>
        <v>2.9428951805681196</v>
      </c>
      <c r="F45" s="66">
        <v>31901839</v>
      </c>
      <c r="G45" s="30">
        <f t="shared" si="5"/>
        <v>2.9162400414578036</v>
      </c>
      <c r="H45" s="66">
        <v>252287506</v>
      </c>
      <c r="I45" s="30">
        <f t="shared" si="6"/>
        <v>2.849709144784037</v>
      </c>
      <c r="J45" s="67">
        <v>121</v>
      </c>
      <c r="K45" s="30">
        <f t="shared" si="7"/>
        <v>1.0755555555555556</v>
      </c>
      <c r="L45" s="30">
        <v>0.47</v>
      </c>
      <c r="M45" s="67">
        <v>121</v>
      </c>
      <c r="N45" s="30">
        <f t="shared" si="8"/>
        <v>1.0755555555555556</v>
      </c>
      <c r="O45" s="28" t="s">
        <v>341</v>
      </c>
      <c r="P45" s="71">
        <v>0</v>
      </c>
      <c r="Q45" s="30">
        <f t="shared" si="9"/>
        <v>0</v>
      </c>
      <c r="R45" s="20">
        <v>0</v>
      </c>
      <c r="S45" s="30">
        <f t="shared" si="10"/>
        <v>0</v>
      </c>
      <c r="T45" s="61">
        <v>2</v>
      </c>
      <c r="U45" s="30">
        <f t="shared" si="11"/>
        <v>0.7662835249042145</v>
      </c>
      <c r="V45" s="61">
        <v>119</v>
      </c>
      <c r="W45" s="30">
        <f t="shared" si="12"/>
        <v>1.091242549289317</v>
      </c>
      <c r="X45" s="57" t="s">
        <v>430</v>
      </c>
      <c r="Y45" s="30">
        <f t="shared" si="15"/>
        <v>0.3596063574479646</v>
      </c>
      <c r="Z45" s="31">
        <f t="shared" si="13"/>
        <v>11</v>
      </c>
      <c r="AA45" s="30">
        <f>SQRT(L45*Z45/1000)</f>
        <v>0.0719027120489902</v>
      </c>
    </row>
    <row r="46" spans="1:27" s="4" customFormat="1" ht="12" customHeight="1">
      <c r="A46" s="28" t="s">
        <v>342</v>
      </c>
      <c r="B46" s="66">
        <v>778</v>
      </c>
      <c r="C46" s="23">
        <f t="shared" si="3"/>
        <v>3.6172586944392786</v>
      </c>
      <c r="D46" s="66">
        <v>169575</v>
      </c>
      <c r="E46" s="30">
        <f t="shared" si="4"/>
        <v>3.8083429379409095</v>
      </c>
      <c r="F46" s="66">
        <v>43707262</v>
      </c>
      <c r="G46" s="30">
        <f t="shared" si="5"/>
        <v>3.995408150197457</v>
      </c>
      <c r="H46" s="66">
        <v>377661144</v>
      </c>
      <c r="I46" s="30">
        <f t="shared" si="6"/>
        <v>4.265864896561311</v>
      </c>
      <c r="J46" s="67">
        <v>383</v>
      </c>
      <c r="K46" s="30">
        <f t="shared" si="7"/>
        <v>3.4044444444444446</v>
      </c>
      <c r="L46" s="30">
        <v>1.01</v>
      </c>
      <c r="M46" s="67">
        <v>383</v>
      </c>
      <c r="N46" s="30">
        <f t="shared" si="8"/>
        <v>3.4044444444444446</v>
      </c>
      <c r="O46" s="28" t="s">
        <v>342</v>
      </c>
      <c r="P46" s="70">
        <v>8</v>
      </c>
      <c r="Q46" s="30">
        <f t="shared" si="9"/>
        <v>10.126582278481013</v>
      </c>
      <c r="R46" s="20">
        <v>0</v>
      </c>
      <c r="S46" s="30">
        <f t="shared" si="10"/>
        <v>0</v>
      </c>
      <c r="T46" s="61">
        <v>9</v>
      </c>
      <c r="U46" s="30">
        <f t="shared" si="11"/>
        <v>3.4482758620689653</v>
      </c>
      <c r="V46" s="61">
        <v>366</v>
      </c>
      <c r="W46" s="30">
        <f t="shared" si="12"/>
        <v>3.356258596973865</v>
      </c>
      <c r="X46" s="57" t="s">
        <v>431</v>
      </c>
      <c r="Y46" s="30">
        <f t="shared" si="15"/>
        <v>7.312750617582096</v>
      </c>
      <c r="Z46" s="31">
        <f t="shared" si="13"/>
        <v>153</v>
      </c>
      <c r="AA46" s="30">
        <f>SQRT(L46*Z46/1000)</f>
        <v>0.39310303992719264</v>
      </c>
    </row>
    <row r="47" spans="1:27" s="4" customFormat="1" ht="12" customHeight="1">
      <c r="A47" s="28" t="s">
        <v>343</v>
      </c>
      <c r="B47" s="66">
        <v>189</v>
      </c>
      <c r="C47" s="23">
        <f t="shared" si="3"/>
        <v>0.8787427933792077</v>
      </c>
      <c r="D47" s="66">
        <v>56084</v>
      </c>
      <c r="E47" s="30">
        <f t="shared" si="4"/>
        <v>1.2595435962345747</v>
      </c>
      <c r="F47" s="66">
        <v>14114450</v>
      </c>
      <c r="G47" s="30">
        <f t="shared" si="5"/>
        <v>1.2902429936140702</v>
      </c>
      <c r="H47" s="66">
        <v>113416279</v>
      </c>
      <c r="I47" s="30">
        <f t="shared" si="6"/>
        <v>1.2810916107501487</v>
      </c>
      <c r="J47" s="67">
        <v>293</v>
      </c>
      <c r="K47" s="30">
        <f t="shared" si="7"/>
        <v>2.6044444444444443</v>
      </c>
      <c r="L47" s="30">
        <v>2.58</v>
      </c>
      <c r="M47" s="67">
        <v>293</v>
      </c>
      <c r="N47" s="30">
        <f t="shared" si="8"/>
        <v>2.6044444444444443</v>
      </c>
      <c r="O47" s="28" t="s">
        <v>343</v>
      </c>
      <c r="P47" s="70">
        <v>1</v>
      </c>
      <c r="Q47" s="30">
        <f t="shared" si="9"/>
        <v>1.2658227848101267</v>
      </c>
      <c r="R47" s="20">
        <v>0</v>
      </c>
      <c r="S47" s="30">
        <f t="shared" si="10"/>
        <v>0</v>
      </c>
      <c r="T47" s="61">
        <v>1</v>
      </c>
      <c r="U47" s="30">
        <f t="shared" si="11"/>
        <v>0.38314176245210724</v>
      </c>
      <c r="V47" s="61">
        <v>291</v>
      </c>
      <c r="W47" s="30">
        <f t="shared" si="12"/>
        <v>2.668500687757909</v>
      </c>
      <c r="X47" s="57" t="s">
        <v>432</v>
      </c>
      <c r="Y47" s="30">
        <f t="shared" si="15"/>
        <v>1.8404198048893383</v>
      </c>
      <c r="Z47" s="31">
        <f t="shared" si="13"/>
        <v>129</v>
      </c>
      <c r="AA47" s="30">
        <f>SQRT(L47*Z47/1000)</f>
        <v>0.5769055381949457</v>
      </c>
    </row>
    <row r="48" spans="1:27" s="4" customFormat="1" ht="12" customHeight="1">
      <c r="A48" s="28" t="s">
        <v>344</v>
      </c>
      <c r="B48" s="66">
        <v>818</v>
      </c>
      <c r="C48" s="23">
        <f t="shared" si="3"/>
        <v>3.8032360052073644</v>
      </c>
      <c r="D48" s="66">
        <v>283498</v>
      </c>
      <c r="E48" s="30">
        <f t="shared" si="4"/>
        <v>6.366844205928775</v>
      </c>
      <c r="F48" s="66">
        <v>63265634</v>
      </c>
      <c r="G48" s="30">
        <f t="shared" si="5"/>
        <v>5.783295913411583</v>
      </c>
      <c r="H48" s="66">
        <v>488890924</v>
      </c>
      <c r="I48" s="30">
        <f t="shared" si="6"/>
        <v>5.52225894581049</v>
      </c>
      <c r="J48" s="67">
        <v>76</v>
      </c>
      <c r="K48" s="30">
        <f t="shared" si="7"/>
        <v>0.6755555555555556</v>
      </c>
      <c r="L48" s="30">
        <v>0.15</v>
      </c>
      <c r="M48" s="67">
        <v>76</v>
      </c>
      <c r="N48" s="30">
        <f t="shared" si="8"/>
        <v>0.6755555555555556</v>
      </c>
      <c r="O48" s="28" t="s">
        <v>344</v>
      </c>
      <c r="P48" s="71">
        <v>0</v>
      </c>
      <c r="Q48" s="30">
        <f t="shared" si="9"/>
        <v>0</v>
      </c>
      <c r="R48" s="20">
        <v>0</v>
      </c>
      <c r="S48" s="30">
        <f t="shared" si="10"/>
        <v>0</v>
      </c>
      <c r="T48" s="61">
        <v>2</v>
      </c>
      <c r="U48" s="30">
        <f t="shared" si="11"/>
        <v>0.7662835249042145</v>
      </c>
      <c r="V48" s="61">
        <v>74</v>
      </c>
      <c r="W48" s="30">
        <f t="shared" si="12"/>
        <v>0.6785878037597433</v>
      </c>
      <c r="X48" s="57" t="s">
        <v>433</v>
      </c>
      <c r="Y48" s="30">
        <f t="shared" si="15"/>
        <v>0.20892135702031103</v>
      </c>
      <c r="Z48" s="31">
        <f t="shared" si="13"/>
        <v>3</v>
      </c>
      <c r="AA48" s="30">
        <f>SQRT(L48*Z48/1000)</f>
        <v>0.021213203435596423</v>
      </c>
    </row>
    <row r="49" spans="1:27" s="4" customFormat="1" ht="12" customHeight="1">
      <c r="A49" s="28" t="s">
        <v>345</v>
      </c>
      <c r="B49" s="66">
        <v>728</v>
      </c>
      <c r="C49" s="23">
        <f t="shared" si="3"/>
        <v>3.384787055979171</v>
      </c>
      <c r="D49" s="66">
        <v>318593</v>
      </c>
      <c r="E49" s="30">
        <f t="shared" si="4"/>
        <v>7.155013425489655</v>
      </c>
      <c r="F49" s="66">
        <v>77266061</v>
      </c>
      <c r="G49" s="30">
        <f t="shared" si="5"/>
        <v>7.063115732416591</v>
      </c>
      <c r="H49" s="66">
        <v>617115373</v>
      </c>
      <c r="I49" s="30">
        <f t="shared" si="6"/>
        <v>6.97061598375352</v>
      </c>
      <c r="J49" s="67">
        <v>644</v>
      </c>
      <c r="K49" s="30">
        <f t="shared" si="7"/>
        <v>5.724444444444445</v>
      </c>
      <c r="L49" s="30">
        <v>1.04</v>
      </c>
      <c r="M49" s="67">
        <v>644</v>
      </c>
      <c r="N49" s="30">
        <f t="shared" si="8"/>
        <v>5.724444444444445</v>
      </c>
      <c r="O49" s="28" t="s">
        <v>345</v>
      </c>
      <c r="P49" s="70">
        <v>2</v>
      </c>
      <c r="Q49" s="30">
        <f t="shared" si="9"/>
        <v>2.5316455696202533</v>
      </c>
      <c r="R49" s="20">
        <v>0</v>
      </c>
      <c r="S49" s="30">
        <f t="shared" si="10"/>
        <v>0</v>
      </c>
      <c r="T49" s="61">
        <v>4</v>
      </c>
      <c r="U49" s="30">
        <f t="shared" si="11"/>
        <v>1.532567049808429</v>
      </c>
      <c r="V49" s="61">
        <v>638</v>
      </c>
      <c r="W49" s="30">
        <f t="shared" si="12"/>
        <v>5.850527281063733</v>
      </c>
      <c r="X49" s="57" t="s">
        <v>434</v>
      </c>
      <c r="Y49" s="30">
        <f t="shared" si="15"/>
        <v>3.533424901513894</v>
      </c>
      <c r="Z49" s="31">
        <f t="shared" si="13"/>
        <v>45</v>
      </c>
      <c r="AA49" s="30">
        <f t="shared" si="2"/>
        <v>0.21633307652783937</v>
      </c>
    </row>
    <row r="50" spans="1:27" s="4" customFormat="1" ht="12" customHeight="1">
      <c r="A50" s="28" t="s">
        <v>346</v>
      </c>
      <c r="B50" s="66">
        <v>260</v>
      </c>
      <c r="C50" s="23">
        <f t="shared" si="3"/>
        <v>1.2088525199925608</v>
      </c>
      <c r="D50" s="66">
        <v>25382</v>
      </c>
      <c r="E50" s="30">
        <f t="shared" si="4"/>
        <v>0.570033085365273</v>
      </c>
      <c r="F50" s="66">
        <v>5569958</v>
      </c>
      <c r="G50" s="30">
        <f t="shared" si="5"/>
        <v>0.509166087536152</v>
      </c>
      <c r="H50" s="66">
        <v>43395190</v>
      </c>
      <c r="I50" s="30">
        <f t="shared" si="6"/>
        <v>0.49016961538571313</v>
      </c>
      <c r="J50" s="67">
        <v>196</v>
      </c>
      <c r="K50" s="30">
        <f t="shared" si="7"/>
        <v>1.7422222222222221</v>
      </c>
      <c r="L50" s="30">
        <v>4.51</v>
      </c>
      <c r="M50" s="67">
        <v>196</v>
      </c>
      <c r="N50" s="30">
        <f t="shared" si="8"/>
        <v>1.7422222222222221</v>
      </c>
      <c r="O50" s="28" t="s">
        <v>346</v>
      </c>
      <c r="P50" s="70">
        <v>1</v>
      </c>
      <c r="Q50" s="30">
        <f t="shared" si="9"/>
        <v>1.2658227848101267</v>
      </c>
      <c r="R50" s="20">
        <v>0</v>
      </c>
      <c r="S50" s="30">
        <f t="shared" si="10"/>
        <v>0</v>
      </c>
      <c r="T50" s="20">
        <v>0</v>
      </c>
      <c r="U50" s="30">
        <f t="shared" si="11"/>
        <v>0</v>
      </c>
      <c r="V50" s="61">
        <v>195</v>
      </c>
      <c r="W50" s="30">
        <f t="shared" si="12"/>
        <v>1.7881705639614855</v>
      </c>
      <c r="X50" s="57" t="s">
        <v>435</v>
      </c>
      <c r="Y50" s="30">
        <f t="shared" si="15"/>
        <v>0.9700189676945448</v>
      </c>
      <c r="Z50" s="31">
        <f t="shared" si="13"/>
        <v>177</v>
      </c>
      <c r="AA50" s="30">
        <f t="shared" si="2"/>
        <v>0.89345956819545</v>
      </c>
    </row>
    <row r="51" spans="1:27" s="4" customFormat="1" ht="12" customHeight="1" thickBot="1">
      <c r="A51" s="37" t="s">
        <v>347</v>
      </c>
      <c r="B51" s="66">
        <v>345</v>
      </c>
      <c r="C51" s="30">
        <f t="shared" si="3"/>
        <v>1.6040543053747442</v>
      </c>
      <c r="D51" s="66">
        <v>37702</v>
      </c>
      <c r="E51" s="30">
        <f t="shared" si="4"/>
        <v>0.8467176496903918</v>
      </c>
      <c r="F51" s="66">
        <v>9017798</v>
      </c>
      <c r="G51" s="30">
        <f t="shared" si="5"/>
        <v>0.8243431864030817</v>
      </c>
      <c r="H51" s="66">
        <v>70912113</v>
      </c>
      <c r="I51" s="30">
        <f t="shared" si="6"/>
        <v>0.8009865414899262</v>
      </c>
      <c r="J51" s="67">
        <v>67</v>
      </c>
      <c r="K51" s="30">
        <f t="shared" si="7"/>
        <v>0.5955555555555556</v>
      </c>
      <c r="L51" s="30">
        <v>0.94</v>
      </c>
      <c r="M51" s="67">
        <v>67</v>
      </c>
      <c r="N51" s="30">
        <f t="shared" si="8"/>
        <v>0.5955555555555556</v>
      </c>
      <c r="O51" s="37" t="s">
        <v>347</v>
      </c>
      <c r="P51" s="71">
        <v>0</v>
      </c>
      <c r="Q51" s="30">
        <f t="shared" si="9"/>
        <v>0</v>
      </c>
      <c r="R51" s="20">
        <v>0</v>
      </c>
      <c r="S51" s="30">
        <f t="shared" si="10"/>
        <v>0</v>
      </c>
      <c r="T51" s="20">
        <v>0</v>
      </c>
      <c r="U51" s="30">
        <f t="shared" si="11"/>
        <v>0</v>
      </c>
      <c r="V51" s="20">
        <v>67</v>
      </c>
      <c r="W51" s="30">
        <f t="shared" si="12"/>
        <v>0.6143970655662541</v>
      </c>
      <c r="X51" s="57" t="s">
        <v>436</v>
      </c>
      <c r="Y51" s="30">
        <f t="shared" si="15"/>
        <v>0.22200252567179346</v>
      </c>
      <c r="Z51" s="31">
        <f t="shared" si="13"/>
        <v>24</v>
      </c>
      <c r="AA51" s="30">
        <f t="shared" si="2"/>
        <v>0.1501998668441487</v>
      </c>
    </row>
    <row r="52" spans="1:27" s="21" customFormat="1" ht="11.25" customHeight="1">
      <c r="A52" s="32" t="s">
        <v>161</v>
      </c>
      <c r="B52" s="32"/>
      <c r="C52" s="32"/>
      <c r="D52" s="32"/>
      <c r="E52" s="32"/>
      <c r="F52" s="32"/>
      <c r="G52" s="32"/>
      <c r="H52" s="32" t="s">
        <v>348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8" s="21" customFormat="1" ht="10.5" customHeight="1">
      <c r="A53" s="21" t="s">
        <v>349</v>
      </c>
      <c r="H53" s="21" t="s">
        <v>350</v>
      </c>
    </row>
    <row r="54" spans="1:8" s="21" customFormat="1" ht="10.5" customHeight="1">
      <c r="A54" s="21" t="s">
        <v>351</v>
      </c>
      <c r="H54" s="21" t="s">
        <v>352</v>
      </c>
    </row>
    <row r="55" spans="1:8" s="21" customFormat="1" ht="10.5" customHeight="1">
      <c r="A55" s="21" t="s">
        <v>353</v>
      </c>
      <c r="H55" s="21" t="s">
        <v>354</v>
      </c>
    </row>
    <row r="56" spans="1:8" s="21" customFormat="1" ht="10.5" customHeight="1">
      <c r="A56" s="21" t="s">
        <v>355</v>
      </c>
      <c r="H56" s="21" t="s">
        <v>356</v>
      </c>
    </row>
    <row r="57" spans="1:8" s="21" customFormat="1" ht="10.5" customHeight="1">
      <c r="A57" s="21" t="s">
        <v>357</v>
      </c>
      <c r="H57" s="21" t="s">
        <v>358</v>
      </c>
    </row>
    <row r="58" spans="1:8" s="21" customFormat="1" ht="10.5" customHeight="1">
      <c r="A58" s="21" t="s">
        <v>359</v>
      </c>
      <c r="H58" s="21" t="s">
        <v>360</v>
      </c>
    </row>
    <row r="59" s="4" customFormat="1" ht="3.75" customHeight="1"/>
    <row r="60" s="4" customFormat="1" ht="3" customHeight="1"/>
    <row r="61" s="4" customFormat="1" ht="1.5" customHeight="1"/>
    <row r="62" spans="1:27" s="4" customFormat="1" ht="12" customHeight="1">
      <c r="A62" s="93" t="s">
        <v>363</v>
      </c>
      <c r="B62" s="94"/>
      <c r="C62" s="94"/>
      <c r="D62" s="94"/>
      <c r="E62" s="94"/>
      <c r="F62" s="94"/>
      <c r="G62" s="94"/>
      <c r="H62" s="93" t="s">
        <v>364</v>
      </c>
      <c r="I62" s="94"/>
      <c r="J62" s="94"/>
      <c r="K62" s="94"/>
      <c r="L62" s="94"/>
      <c r="M62" s="94"/>
      <c r="N62" s="94"/>
      <c r="O62" s="93" t="s">
        <v>365</v>
      </c>
      <c r="P62" s="94"/>
      <c r="Q62" s="94"/>
      <c r="R62" s="94"/>
      <c r="S62" s="94"/>
      <c r="T62" s="94"/>
      <c r="U62" s="94"/>
      <c r="V62" s="93" t="s">
        <v>366</v>
      </c>
      <c r="W62" s="94"/>
      <c r="X62" s="94"/>
      <c r="Y62" s="94"/>
      <c r="Z62" s="94"/>
      <c r="AA62" s="94"/>
    </row>
  </sheetData>
  <sheetProtection/>
  <mergeCells count="33">
    <mergeCell ref="O1:U1"/>
    <mergeCell ref="V62:AA62"/>
    <mergeCell ref="D3:D4"/>
    <mergeCell ref="A62:G62"/>
    <mergeCell ref="H62:N62"/>
    <mergeCell ref="O62:U62"/>
    <mergeCell ref="H2:N2"/>
    <mergeCell ref="H3:H4"/>
    <mergeCell ref="I3:I4"/>
    <mergeCell ref="J3:J4"/>
    <mergeCell ref="V1:AA1"/>
    <mergeCell ref="V2:AA2"/>
    <mergeCell ref="V3:W3"/>
    <mergeCell ref="X3:X4"/>
    <mergeCell ref="Y3:Y4"/>
    <mergeCell ref="Z3:Z4"/>
    <mergeCell ref="AA3:AA4"/>
    <mergeCell ref="H1:N1"/>
    <mergeCell ref="E3:E4"/>
    <mergeCell ref="F3:F4"/>
    <mergeCell ref="G3:G4"/>
    <mergeCell ref="K3:K4"/>
    <mergeCell ref="A1:G1"/>
    <mergeCell ref="A2:G2"/>
    <mergeCell ref="M3:M4"/>
    <mergeCell ref="N3:N4"/>
    <mergeCell ref="L3:L4"/>
    <mergeCell ref="A3:A4"/>
    <mergeCell ref="B3:B4"/>
    <mergeCell ref="C3:C4"/>
    <mergeCell ref="O2:U2"/>
    <mergeCell ref="O3:O4"/>
    <mergeCell ref="P3:U3"/>
  </mergeCells>
  <printOptions/>
  <pageMargins left="0.7480314960629921" right="0.5511811023622047" top="0.5905511811023623" bottom="0.984251968503937" header="0.5118110236220472" footer="0.5118110236220472"/>
  <pageSetup fitToWidth="2" horizontalDpi="600" verticalDpi="600" orientation="portrait" paperSize="9" r:id="rId1"/>
  <colBreaks count="3" manualBreakCount="3">
    <brk id="7" max="65535" man="1"/>
    <brk id="14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SheetLayoutView="100" zoomScalePageLayoutView="0" workbookViewId="0" topLeftCell="A1">
      <selection activeCell="AA54" sqref="AA54"/>
    </sheetView>
  </sheetViews>
  <sheetFormatPr defaultColWidth="9.00390625" defaultRowHeight="16.5"/>
  <cols>
    <col min="1" max="1" width="28.625" style="5" customWidth="1"/>
    <col min="2" max="2" width="6.375" style="5" customWidth="1"/>
    <col min="3" max="3" width="5.875" style="5" customWidth="1"/>
    <col min="4" max="11" width="5.75390625" style="5" customWidth="1"/>
    <col min="12" max="12" width="5.625" style="5" customWidth="1"/>
    <col min="13" max="26" width="5.75390625" style="5" customWidth="1"/>
    <col min="27" max="16384" width="9.00390625" style="5" customWidth="1"/>
  </cols>
  <sheetData>
    <row r="1" spans="1:26" s="3" customFormat="1" ht="37.5" customHeight="1">
      <c r="A1" s="83" t="s">
        <v>175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8" t="s">
        <v>52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5" s="21" customFormat="1" ht="13.5" customHeight="1" thickBo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9" t="s">
        <v>390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21" t="s">
        <v>53</v>
      </c>
    </row>
    <row r="3" spans="1:26" s="22" customFormat="1" ht="25.5" customHeight="1">
      <c r="A3" s="74" t="s">
        <v>200</v>
      </c>
      <c r="B3" s="76" t="s">
        <v>176</v>
      </c>
      <c r="C3" s="97" t="s">
        <v>177</v>
      </c>
      <c r="D3" s="78" t="s">
        <v>178</v>
      </c>
      <c r="E3" s="97" t="s">
        <v>179</v>
      </c>
      <c r="F3" s="97" t="s">
        <v>180</v>
      </c>
      <c r="G3" s="78" t="s">
        <v>181</v>
      </c>
      <c r="H3" s="78" t="s">
        <v>182</v>
      </c>
      <c r="I3" s="97" t="s">
        <v>183</v>
      </c>
      <c r="J3" s="78" t="s">
        <v>184</v>
      </c>
      <c r="K3" s="78" t="s">
        <v>439</v>
      </c>
      <c r="L3" s="100" t="s">
        <v>185</v>
      </c>
      <c r="M3" s="97" t="s">
        <v>186</v>
      </c>
      <c r="N3" s="78" t="s">
        <v>187</v>
      </c>
      <c r="O3" s="78" t="s">
        <v>188</v>
      </c>
      <c r="P3" s="97" t="s">
        <v>189</v>
      </c>
      <c r="Q3" s="97" t="s">
        <v>190</v>
      </c>
      <c r="R3" s="78" t="s">
        <v>191</v>
      </c>
      <c r="S3" s="97" t="s">
        <v>192</v>
      </c>
      <c r="T3" s="78" t="s">
        <v>193</v>
      </c>
      <c r="U3" s="97" t="s">
        <v>194</v>
      </c>
      <c r="V3" s="78" t="s">
        <v>195</v>
      </c>
      <c r="W3" s="98" t="s">
        <v>196</v>
      </c>
      <c r="X3" s="81"/>
      <c r="Y3" s="81"/>
      <c r="Z3" s="99"/>
    </row>
    <row r="4" spans="1:26" s="22" customFormat="1" ht="39.75" customHeight="1" thickBot="1">
      <c r="A4" s="75"/>
      <c r="B4" s="77"/>
      <c r="C4" s="79"/>
      <c r="D4" s="79"/>
      <c r="E4" s="79"/>
      <c r="F4" s="79"/>
      <c r="G4" s="79"/>
      <c r="H4" s="79"/>
      <c r="I4" s="79"/>
      <c r="J4" s="79"/>
      <c r="K4" s="79"/>
      <c r="L4" s="96"/>
      <c r="M4" s="79"/>
      <c r="N4" s="79"/>
      <c r="O4" s="79"/>
      <c r="P4" s="79"/>
      <c r="Q4" s="79"/>
      <c r="R4" s="79"/>
      <c r="S4" s="79"/>
      <c r="T4" s="79"/>
      <c r="U4" s="79"/>
      <c r="V4" s="79"/>
      <c r="W4" s="25" t="s">
        <v>197</v>
      </c>
      <c r="X4" s="25" t="s">
        <v>198</v>
      </c>
      <c r="Y4" s="26" t="s">
        <v>199</v>
      </c>
      <c r="Z4" s="53" t="s">
        <v>194</v>
      </c>
    </row>
    <row r="5" spans="1:26" s="4" customFormat="1" ht="16.5" customHeight="1">
      <c r="A5" s="27" t="s">
        <v>164</v>
      </c>
      <c r="B5" s="23">
        <f>SUM(D5:Z5)</f>
        <v>100</v>
      </c>
      <c r="C5" s="23"/>
      <c r="D5" s="23">
        <f aca="true" t="shared" si="0" ref="D5:Z5">D6/$C$6*100</f>
        <v>4.551111111111111</v>
      </c>
      <c r="E5" s="23">
        <f t="shared" si="0"/>
        <v>21.20888888888889</v>
      </c>
      <c r="F5" s="23">
        <f t="shared" si="0"/>
        <v>3.3155555555555556</v>
      </c>
      <c r="G5" s="23">
        <f t="shared" si="0"/>
        <v>3.111111111111111</v>
      </c>
      <c r="H5" s="23">
        <f t="shared" si="0"/>
        <v>2.48</v>
      </c>
      <c r="I5" s="23">
        <f t="shared" si="0"/>
        <v>6.035555555555556</v>
      </c>
      <c r="J5" s="23">
        <f t="shared" si="0"/>
        <v>13.253333333333334</v>
      </c>
      <c r="K5" s="23">
        <f t="shared" si="0"/>
        <v>14.275555555555556</v>
      </c>
      <c r="L5" s="23">
        <f t="shared" si="0"/>
        <v>0.9866666666666666</v>
      </c>
      <c r="M5" s="23">
        <f t="shared" si="0"/>
        <v>0.02666666666666667</v>
      </c>
      <c r="N5" s="23">
        <f t="shared" si="0"/>
        <v>5.137777777777778</v>
      </c>
      <c r="O5" s="23">
        <f t="shared" si="0"/>
        <v>1.6</v>
      </c>
      <c r="P5" s="23">
        <f t="shared" si="0"/>
        <v>0.3466666666666667</v>
      </c>
      <c r="Q5" s="23">
        <f t="shared" si="0"/>
        <v>0.12444444444444445</v>
      </c>
      <c r="R5" s="23">
        <f t="shared" si="0"/>
        <v>0.19555555555555554</v>
      </c>
      <c r="S5" s="23">
        <f t="shared" si="0"/>
        <v>0.26666666666666666</v>
      </c>
      <c r="T5" s="23">
        <f t="shared" si="0"/>
        <v>6.168888888888889</v>
      </c>
      <c r="U5" s="23">
        <f t="shared" si="0"/>
        <v>8.204444444444444</v>
      </c>
      <c r="V5" s="23">
        <f t="shared" si="0"/>
        <v>1.28</v>
      </c>
      <c r="W5" s="23">
        <f t="shared" si="0"/>
        <v>5.724444444444445</v>
      </c>
      <c r="X5" s="23">
        <f t="shared" si="0"/>
        <v>0.008888888888888889</v>
      </c>
      <c r="Y5" s="23">
        <f t="shared" si="0"/>
        <v>0</v>
      </c>
      <c r="Z5" s="23">
        <f t="shared" si="0"/>
        <v>1.6977777777777778</v>
      </c>
    </row>
    <row r="6" spans="1:26" s="4" customFormat="1" ht="18.75" customHeight="1">
      <c r="A6" s="27" t="s">
        <v>162</v>
      </c>
      <c r="B6" s="23"/>
      <c r="C6" s="62">
        <v>11250</v>
      </c>
      <c r="D6" s="61">
        <v>512</v>
      </c>
      <c r="E6" s="62">
        <v>2386</v>
      </c>
      <c r="F6" s="61">
        <v>373</v>
      </c>
      <c r="G6" s="61">
        <v>350</v>
      </c>
      <c r="H6" s="61">
        <v>279</v>
      </c>
      <c r="I6" s="61">
        <v>679</v>
      </c>
      <c r="J6" s="62">
        <v>1491</v>
      </c>
      <c r="K6" s="62">
        <v>1606</v>
      </c>
      <c r="L6" s="61">
        <v>111</v>
      </c>
      <c r="M6" s="61">
        <v>3</v>
      </c>
      <c r="N6" s="61">
        <v>578</v>
      </c>
      <c r="O6" s="61">
        <v>180</v>
      </c>
      <c r="P6" s="61">
        <v>39</v>
      </c>
      <c r="Q6" s="61">
        <v>14</v>
      </c>
      <c r="R6" s="61">
        <v>22</v>
      </c>
      <c r="S6" s="61">
        <v>30</v>
      </c>
      <c r="T6" s="61">
        <v>694</v>
      </c>
      <c r="U6" s="61">
        <v>923</v>
      </c>
      <c r="V6" s="61">
        <v>144</v>
      </c>
      <c r="W6" s="61">
        <v>644</v>
      </c>
      <c r="X6" s="61">
        <v>1</v>
      </c>
      <c r="Y6" s="24">
        <v>0</v>
      </c>
      <c r="Z6" s="61">
        <v>191</v>
      </c>
    </row>
    <row r="7" spans="1:26" s="4" customFormat="1" ht="12" customHeight="1">
      <c r="A7" s="28" t="s">
        <v>155</v>
      </c>
      <c r="B7" s="23">
        <f aca="true" t="shared" si="1" ref="B7:B52">C7/$C$6*100</f>
        <v>0.3466666666666667</v>
      </c>
      <c r="C7" s="61">
        <v>39</v>
      </c>
      <c r="D7" s="61">
        <v>4</v>
      </c>
      <c r="E7" s="61">
        <v>14</v>
      </c>
      <c r="F7" s="61">
        <v>3</v>
      </c>
      <c r="G7" s="24">
        <v>0</v>
      </c>
      <c r="H7" s="24">
        <v>0</v>
      </c>
      <c r="I7" s="61">
        <v>1</v>
      </c>
      <c r="J7" s="61">
        <v>4</v>
      </c>
      <c r="K7" s="61">
        <v>4</v>
      </c>
      <c r="L7" s="24">
        <v>0</v>
      </c>
      <c r="M7" s="24">
        <v>0</v>
      </c>
      <c r="N7" s="61">
        <v>3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61">
        <v>4</v>
      </c>
      <c r="V7" s="24">
        <v>0</v>
      </c>
      <c r="W7" s="61">
        <v>2</v>
      </c>
      <c r="X7" s="24">
        <v>0</v>
      </c>
      <c r="Y7" s="24">
        <v>0</v>
      </c>
      <c r="Z7" s="24">
        <v>0</v>
      </c>
    </row>
    <row r="8" spans="1:26" s="4" customFormat="1" ht="12" customHeight="1">
      <c r="A8" s="28" t="s">
        <v>51</v>
      </c>
      <c r="B8" s="23">
        <f t="shared" si="1"/>
        <v>0.06222222222222223</v>
      </c>
      <c r="C8" s="61">
        <v>7</v>
      </c>
      <c r="D8" s="61">
        <v>2</v>
      </c>
      <c r="E8" s="61">
        <v>3</v>
      </c>
      <c r="F8" s="24">
        <v>0</v>
      </c>
      <c r="G8" s="24">
        <v>0</v>
      </c>
      <c r="H8" s="61">
        <v>1</v>
      </c>
      <c r="I8" s="24">
        <v>0</v>
      </c>
      <c r="J8" s="24">
        <v>0</v>
      </c>
      <c r="K8" s="61">
        <v>1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</row>
    <row r="9" spans="1:26" s="4" customFormat="1" ht="13.5" customHeight="1">
      <c r="A9" s="28" t="s">
        <v>165</v>
      </c>
      <c r="B9" s="23">
        <f t="shared" si="1"/>
        <v>42.8</v>
      </c>
      <c r="C9" s="62">
        <v>4815</v>
      </c>
      <c r="D9" s="61">
        <v>177</v>
      </c>
      <c r="E9" s="61">
        <v>813</v>
      </c>
      <c r="F9" s="61">
        <v>119</v>
      </c>
      <c r="G9" s="61">
        <v>203</v>
      </c>
      <c r="H9" s="61">
        <v>136</v>
      </c>
      <c r="I9" s="61">
        <v>279</v>
      </c>
      <c r="J9" s="62">
        <v>1129</v>
      </c>
      <c r="K9" s="61">
        <v>795</v>
      </c>
      <c r="L9" s="61">
        <v>41</v>
      </c>
      <c r="M9" s="24">
        <v>0</v>
      </c>
      <c r="N9" s="61">
        <v>186</v>
      </c>
      <c r="O9" s="61">
        <v>140</v>
      </c>
      <c r="P9" s="61">
        <v>20</v>
      </c>
      <c r="Q9" s="61">
        <v>6</v>
      </c>
      <c r="R9" s="61">
        <v>15</v>
      </c>
      <c r="S9" s="61">
        <v>18</v>
      </c>
      <c r="T9" s="61">
        <v>272</v>
      </c>
      <c r="U9" s="61">
        <v>316</v>
      </c>
      <c r="V9" s="61">
        <v>38</v>
      </c>
      <c r="W9" s="61">
        <v>78</v>
      </c>
      <c r="X9" s="24">
        <v>0</v>
      </c>
      <c r="Y9" s="24">
        <v>0</v>
      </c>
      <c r="Z9" s="61">
        <v>34</v>
      </c>
    </row>
    <row r="10" spans="1:37" s="4" customFormat="1" ht="12" customHeight="1">
      <c r="A10" s="29" t="s">
        <v>251</v>
      </c>
      <c r="B10" s="23">
        <f t="shared" si="1"/>
        <v>3.857777777777778</v>
      </c>
      <c r="C10" s="61">
        <v>434</v>
      </c>
      <c r="D10" s="61">
        <v>18</v>
      </c>
      <c r="E10" s="61">
        <v>94</v>
      </c>
      <c r="F10" s="61">
        <v>12</v>
      </c>
      <c r="G10" s="61">
        <v>8</v>
      </c>
      <c r="H10" s="61">
        <v>5</v>
      </c>
      <c r="I10" s="61">
        <v>22</v>
      </c>
      <c r="J10" s="61">
        <v>78</v>
      </c>
      <c r="K10" s="61">
        <v>89</v>
      </c>
      <c r="L10" s="61">
        <v>3</v>
      </c>
      <c r="M10" s="24">
        <v>0</v>
      </c>
      <c r="N10" s="61">
        <v>32</v>
      </c>
      <c r="O10" s="61">
        <v>4</v>
      </c>
      <c r="P10" s="24">
        <v>0</v>
      </c>
      <c r="Q10" s="24">
        <v>0</v>
      </c>
      <c r="R10" s="61">
        <v>1</v>
      </c>
      <c r="S10" s="24">
        <v>0</v>
      </c>
      <c r="T10" s="61">
        <v>27</v>
      </c>
      <c r="U10" s="61">
        <v>31</v>
      </c>
      <c r="V10" s="61">
        <v>2</v>
      </c>
      <c r="W10" s="61">
        <v>4</v>
      </c>
      <c r="X10" s="24">
        <v>0</v>
      </c>
      <c r="Y10" s="24">
        <v>0</v>
      </c>
      <c r="Z10" s="61">
        <v>4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4" customFormat="1" ht="12" customHeight="1">
      <c r="A11" s="29" t="s">
        <v>252</v>
      </c>
      <c r="B11" s="23">
        <f t="shared" si="1"/>
        <v>0.21333333333333335</v>
      </c>
      <c r="C11" s="61">
        <v>24</v>
      </c>
      <c r="D11" s="24">
        <v>0</v>
      </c>
      <c r="E11" s="61">
        <v>8</v>
      </c>
      <c r="F11" s="24">
        <v>0</v>
      </c>
      <c r="G11" s="61">
        <v>1</v>
      </c>
      <c r="H11" s="24">
        <v>0</v>
      </c>
      <c r="I11" s="24">
        <v>0</v>
      </c>
      <c r="J11" s="61">
        <v>5</v>
      </c>
      <c r="K11" s="61">
        <v>1</v>
      </c>
      <c r="L11" s="24">
        <v>0</v>
      </c>
      <c r="M11" s="24">
        <v>0</v>
      </c>
      <c r="N11" s="61">
        <v>3</v>
      </c>
      <c r="O11" s="24">
        <v>0</v>
      </c>
      <c r="P11" s="24">
        <v>0</v>
      </c>
      <c r="Q11" s="61">
        <v>1</v>
      </c>
      <c r="R11" s="24">
        <v>0</v>
      </c>
      <c r="S11" s="24">
        <v>0</v>
      </c>
      <c r="T11" s="24">
        <v>0</v>
      </c>
      <c r="U11" s="61">
        <v>3</v>
      </c>
      <c r="V11" s="24">
        <v>0</v>
      </c>
      <c r="W11" s="61">
        <v>1</v>
      </c>
      <c r="X11" s="24">
        <v>0</v>
      </c>
      <c r="Y11" s="24">
        <v>0</v>
      </c>
      <c r="Z11" s="61">
        <v>1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4" customFormat="1" ht="12" customHeight="1">
      <c r="A12" s="29" t="s">
        <v>253</v>
      </c>
      <c r="B12" s="23">
        <f t="shared" si="1"/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4" customFormat="1" ht="12" customHeight="1">
      <c r="A13" s="29" t="s">
        <v>166</v>
      </c>
      <c r="B13" s="23">
        <f t="shared" si="1"/>
        <v>1.8399999999999999</v>
      </c>
      <c r="C13" s="61">
        <v>207</v>
      </c>
      <c r="D13" s="61">
        <v>11</v>
      </c>
      <c r="E13" s="61">
        <v>30</v>
      </c>
      <c r="F13" s="61">
        <v>6</v>
      </c>
      <c r="G13" s="61">
        <v>6</v>
      </c>
      <c r="H13" s="61">
        <v>9</v>
      </c>
      <c r="I13" s="61">
        <v>9</v>
      </c>
      <c r="J13" s="61">
        <v>59</v>
      </c>
      <c r="K13" s="61">
        <v>33</v>
      </c>
      <c r="L13" s="61">
        <v>2</v>
      </c>
      <c r="M13" s="24">
        <v>0</v>
      </c>
      <c r="N13" s="61">
        <v>15</v>
      </c>
      <c r="O13" s="61">
        <v>6</v>
      </c>
      <c r="P13" s="24">
        <v>0</v>
      </c>
      <c r="Q13" s="24">
        <v>0</v>
      </c>
      <c r="R13" s="61">
        <v>1</v>
      </c>
      <c r="S13" s="24">
        <v>0</v>
      </c>
      <c r="T13" s="61">
        <v>10</v>
      </c>
      <c r="U13" s="61">
        <v>6</v>
      </c>
      <c r="V13" s="24">
        <v>0</v>
      </c>
      <c r="W13" s="61">
        <v>3</v>
      </c>
      <c r="X13" s="24">
        <v>0</v>
      </c>
      <c r="Y13" s="24">
        <v>0</v>
      </c>
      <c r="Z13" s="61">
        <v>1</v>
      </c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4" customFormat="1" ht="12" customHeight="1">
      <c r="A14" s="29" t="s">
        <v>254</v>
      </c>
      <c r="B14" s="23">
        <f t="shared" si="1"/>
        <v>0.1688888888888889</v>
      </c>
      <c r="C14" s="61">
        <v>19</v>
      </c>
      <c r="D14" s="24">
        <v>0</v>
      </c>
      <c r="E14" s="61">
        <v>5</v>
      </c>
      <c r="F14" s="24">
        <v>0</v>
      </c>
      <c r="G14" s="24">
        <v>0</v>
      </c>
      <c r="H14" s="24">
        <v>0</v>
      </c>
      <c r="I14" s="61">
        <v>3</v>
      </c>
      <c r="J14" s="61">
        <v>5</v>
      </c>
      <c r="K14" s="61">
        <v>2</v>
      </c>
      <c r="L14" s="24">
        <v>0</v>
      </c>
      <c r="M14" s="24">
        <v>0</v>
      </c>
      <c r="N14" s="61">
        <v>1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61">
        <v>2</v>
      </c>
      <c r="U14" s="24">
        <v>0</v>
      </c>
      <c r="V14" s="24">
        <v>0</v>
      </c>
      <c r="W14" s="61">
        <v>1</v>
      </c>
      <c r="X14" s="24">
        <v>0</v>
      </c>
      <c r="Y14" s="24">
        <v>0</v>
      </c>
      <c r="Z14" s="24">
        <v>0</v>
      </c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4" customFormat="1" ht="12" customHeight="1">
      <c r="A15" s="29" t="s">
        <v>167</v>
      </c>
      <c r="B15" s="23">
        <f t="shared" si="1"/>
        <v>0.3111111111111111</v>
      </c>
      <c r="C15" s="61">
        <v>35</v>
      </c>
      <c r="D15" s="24">
        <v>0</v>
      </c>
      <c r="E15" s="61">
        <v>7</v>
      </c>
      <c r="F15" s="24">
        <v>0</v>
      </c>
      <c r="G15" s="24">
        <v>0</v>
      </c>
      <c r="H15" s="61">
        <v>2</v>
      </c>
      <c r="I15" s="24">
        <v>0</v>
      </c>
      <c r="J15" s="61">
        <v>10</v>
      </c>
      <c r="K15" s="61">
        <v>6</v>
      </c>
      <c r="L15" s="24">
        <v>0</v>
      </c>
      <c r="M15" s="24">
        <v>0</v>
      </c>
      <c r="N15" s="61">
        <v>1</v>
      </c>
      <c r="O15" s="61">
        <v>2</v>
      </c>
      <c r="P15" s="24">
        <v>0</v>
      </c>
      <c r="Q15" s="24">
        <v>0</v>
      </c>
      <c r="R15" s="61">
        <v>1</v>
      </c>
      <c r="S15" s="24">
        <v>0</v>
      </c>
      <c r="T15" s="61">
        <v>2</v>
      </c>
      <c r="U15" s="61">
        <v>3</v>
      </c>
      <c r="V15" s="24">
        <v>0</v>
      </c>
      <c r="W15" s="61">
        <v>1</v>
      </c>
      <c r="X15" s="24">
        <v>0</v>
      </c>
      <c r="Y15" s="24">
        <v>0</v>
      </c>
      <c r="Z15" s="24">
        <v>0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4" customFormat="1" ht="12" customHeight="1">
      <c r="A16" s="29" t="s">
        <v>255</v>
      </c>
      <c r="B16" s="23">
        <f t="shared" si="1"/>
        <v>0.21333333333333335</v>
      </c>
      <c r="C16" s="61">
        <v>24</v>
      </c>
      <c r="D16" s="24">
        <v>0</v>
      </c>
      <c r="E16" s="61">
        <v>2</v>
      </c>
      <c r="F16" s="61">
        <v>1</v>
      </c>
      <c r="G16" s="61">
        <v>1</v>
      </c>
      <c r="H16" s="24">
        <v>0</v>
      </c>
      <c r="I16" s="61">
        <v>2</v>
      </c>
      <c r="J16" s="61">
        <v>8</v>
      </c>
      <c r="K16" s="61">
        <v>5</v>
      </c>
      <c r="L16" s="24">
        <v>0</v>
      </c>
      <c r="M16" s="24">
        <v>0</v>
      </c>
      <c r="N16" s="24">
        <v>0</v>
      </c>
      <c r="O16" s="61">
        <v>1</v>
      </c>
      <c r="P16" s="24">
        <v>0</v>
      </c>
      <c r="Q16" s="24">
        <v>0</v>
      </c>
      <c r="R16" s="24">
        <v>0</v>
      </c>
      <c r="S16" s="24">
        <v>0</v>
      </c>
      <c r="T16" s="61">
        <v>1</v>
      </c>
      <c r="U16" s="61">
        <v>1</v>
      </c>
      <c r="V16" s="24">
        <v>0</v>
      </c>
      <c r="W16" s="61">
        <v>2</v>
      </c>
      <c r="X16" s="24">
        <v>0</v>
      </c>
      <c r="Y16" s="24">
        <v>0</v>
      </c>
      <c r="Z16" s="24">
        <v>0</v>
      </c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4" customFormat="1" ht="12" customHeight="1">
      <c r="A17" s="29" t="s">
        <v>168</v>
      </c>
      <c r="B17" s="23">
        <f t="shared" si="1"/>
        <v>0.5955555555555556</v>
      </c>
      <c r="C17" s="61">
        <v>67</v>
      </c>
      <c r="D17" s="61">
        <v>2</v>
      </c>
      <c r="E17" s="61">
        <v>5</v>
      </c>
      <c r="F17" s="61">
        <v>1</v>
      </c>
      <c r="G17" s="61">
        <v>1</v>
      </c>
      <c r="H17" s="61">
        <v>2</v>
      </c>
      <c r="I17" s="61">
        <v>1</v>
      </c>
      <c r="J17" s="61">
        <v>28</v>
      </c>
      <c r="K17" s="61">
        <v>8</v>
      </c>
      <c r="L17" s="24">
        <v>0</v>
      </c>
      <c r="M17" s="24">
        <v>0</v>
      </c>
      <c r="N17" s="61">
        <v>6</v>
      </c>
      <c r="O17" s="24">
        <v>0</v>
      </c>
      <c r="P17" s="24">
        <v>0</v>
      </c>
      <c r="Q17" s="24">
        <v>0</v>
      </c>
      <c r="R17" s="24">
        <v>0</v>
      </c>
      <c r="S17" s="61">
        <v>4</v>
      </c>
      <c r="T17" s="61">
        <v>5</v>
      </c>
      <c r="U17" s="61">
        <v>3</v>
      </c>
      <c r="V17" s="24">
        <v>0</v>
      </c>
      <c r="W17" s="24">
        <v>0</v>
      </c>
      <c r="X17" s="24">
        <v>0</v>
      </c>
      <c r="Y17" s="24">
        <v>0</v>
      </c>
      <c r="Z17" s="61">
        <v>1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4" customFormat="1" ht="12" customHeight="1">
      <c r="A18" s="29" t="s">
        <v>256</v>
      </c>
      <c r="B18" s="23">
        <f t="shared" si="1"/>
        <v>0.4622222222222222</v>
      </c>
      <c r="C18" s="61">
        <v>52</v>
      </c>
      <c r="D18" s="61">
        <v>1</v>
      </c>
      <c r="E18" s="61">
        <v>6</v>
      </c>
      <c r="F18" s="61">
        <v>4</v>
      </c>
      <c r="G18" s="24">
        <v>0</v>
      </c>
      <c r="H18" s="61">
        <v>1</v>
      </c>
      <c r="I18" s="61">
        <v>4</v>
      </c>
      <c r="J18" s="61">
        <v>19</v>
      </c>
      <c r="K18" s="61">
        <v>10</v>
      </c>
      <c r="L18" s="61">
        <v>1</v>
      </c>
      <c r="M18" s="24">
        <v>0</v>
      </c>
      <c r="N18" s="61">
        <v>1</v>
      </c>
      <c r="O18" s="61">
        <v>1</v>
      </c>
      <c r="P18" s="24">
        <v>0</v>
      </c>
      <c r="Q18" s="24">
        <v>0</v>
      </c>
      <c r="R18" s="24">
        <v>0</v>
      </c>
      <c r="S18" s="24">
        <v>0</v>
      </c>
      <c r="T18" s="61">
        <v>3</v>
      </c>
      <c r="U18" s="24">
        <v>0</v>
      </c>
      <c r="V18" s="24">
        <v>0</v>
      </c>
      <c r="W18" s="61">
        <v>1</v>
      </c>
      <c r="X18" s="24">
        <v>0</v>
      </c>
      <c r="Y18" s="24">
        <v>0</v>
      </c>
      <c r="Z18" s="24">
        <v>0</v>
      </c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4" customFormat="1" ht="12" customHeight="1">
      <c r="A19" s="29" t="s">
        <v>257</v>
      </c>
      <c r="B19" s="23">
        <f t="shared" si="1"/>
        <v>0.017777777777777778</v>
      </c>
      <c r="C19" s="61">
        <v>2</v>
      </c>
      <c r="D19" s="61">
        <v>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61">
        <v>1</v>
      </c>
      <c r="X19" s="24">
        <v>0</v>
      </c>
      <c r="Y19" s="24">
        <v>0</v>
      </c>
      <c r="Z19" s="24">
        <v>0</v>
      </c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4" customFormat="1" ht="12" customHeight="1">
      <c r="A20" s="29" t="s">
        <v>169</v>
      </c>
      <c r="B20" s="23">
        <f t="shared" si="1"/>
        <v>1.04</v>
      </c>
      <c r="C20" s="61">
        <v>117</v>
      </c>
      <c r="D20" s="61">
        <v>10</v>
      </c>
      <c r="E20" s="61">
        <v>20</v>
      </c>
      <c r="F20" s="61">
        <v>3</v>
      </c>
      <c r="G20" s="61">
        <v>1</v>
      </c>
      <c r="H20" s="61">
        <v>4</v>
      </c>
      <c r="I20" s="61">
        <v>5</v>
      </c>
      <c r="J20" s="61">
        <v>29</v>
      </c>
      <c r="K20" s="61">
        <v>6</v>
      </c>
      <c r="L20" s="61">
        <v>1</v>
      </c>
      <c r="M20" s="24">
        <v>0</v>
      </c>
      <c r="N20" s="61">
        <v>12</v>
      </c>
      <c r="O20" s="61">
        <v>11</v>
      </c>
      <c r="P20" s="61">
        <v>1</v>
      </c>
      <c r="Q20" s="61">
        <v>1</v>
      </c>
      <c r="R20" s="24">
        <v>0</v>
      </c>
      <c r="S20" s="61">
        <v>1</v>
      </c>
      <c r="T20" s="61">
        <v>7</v>
      </c>
      <c r="U20" s="61">
        <v>3</v>
      </c>
      <c r="V20" s="61">
        <v>1</v>
      </c>
      <c r="W20" s="61">
        <v>1</v>
      </c>
      <c r="X20" s="24">
        <v>0</v>
      </c>
      <c r="Y20" s="24">
        <v>0</v>
      </c>
      <c r="Z20" s="24">
        <v>0</v>
      </c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4" customFormat="1" ht="12" customHeight="1">
      <c r="A21" s="29" t="s">
        <v>170</v>
      </c>
      <c r="B21" s="23">
        <f t="shared" si="1"/>
        <v>0.72</v>
      </c>
      <c r="C21" s="61">
        <v>81</v>
      </c>
      <c r="D21" s="61">
        <v>4</v>
      </c>
      <c r="E21" s="61">
        <v>9</v>
      </c>
      <c r="F21" s="24">
        <v>0</v>
      </c>
      <c r="G21" s="61">
        <v>2</v>
      </c>
      <c r="H21" s="61">
        <v>1</v>
      </c>
      <c r="I21" s="61">
        <v>2</v>
      </c>
      <c r="J21" s="61">
        <v>18</v>
      </c>
      <c r="K21" s="61">
        <v>11</v>
      </c>
      <c r="L21" s="61">
        <v>1</v>
      </c>
      <c r="M21" s="24">
        <v>0</v>
      </c>
      <c r="N21" s="61">
        <v>4</v>
      </c>
      <c r="O21" s="61">
        <v>11</v>
      </c>
      <c r="P21" s="24">
        <v>0</v>
      </c>
      <c r="Q21" s="24">
        <v>0</v>
      </c>
      <c r="R21" s="61">
        <v>1</v>
      </c>
      <c r="S21" s="61">
        <v>2</v>
      </c>
      <c r="T21" s="61">
        <v>3</v>
      </c>
      <c r="U21" s="61">
        <v>4</v>
      </c>
      <c r="V21" s="61">
        <v>3</v>
      </c>
      <c r="W21" s="61">
        <v>2</v>
      </c>
      <c r="X21" s="24">
        <v>0</v>
      </c>
      <c r="Y21" s="24">
        <v>0</v>
      </c>
      <c r="Z21" s="61">
        <v>3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4" customFormat="1" ht="12" customHeight="1">
      <c r="A22" s="29" t="s">
        <v>258</v>
      </c>
      <c r="B22" s="23">
        <f t="shared" si="1"/>
        <v>0.7111111111111111</v>
      </c>
      <c r="C22" s="61">
        <v>80</v>
      </c>
      <c r="D22" s="61">
        <v>1</v>
      </c>
      <c r="E22" s="61">
        <v>14</v>
      </c>
      <c r="F22" s="61">
        <v>2</v>
      </c>
      <c r="G22" s="61">
        <v>2</v>
      </c>
      <c r="H22" s="61">
        <v>1</v>
      </c>
      <c r="I22" s="61">
        <v>4</v>
      </c>
      <c r="J22" s="61">
        <v>21</v>
      </c>
      <c r="K22" s="61">
        <v>10</v>
      </c>
      <c r="L22" s="24">
        <v>0</v>
      </c>
      <c r="M22" s="24">
        <v>0</v>
      </c>
      <c r="N22" s="61">
        <v>5</v>
      </c>
      <c r="O22" s="61">
        <v>2</v>
      </c>
      <c r="P22" s="61">
        <v>1</v>
      </c>
      <c r="Q22" s="24">
        <v>0</v>
      </c>
      <c r="R22" s="24">
        <v>0</v>
      </c>
      <c r="S22" s="61">
        <v>1</v>
      </c>
      <c r="T22" s="61">
        <v>7</v>
      </c>
      <c r="U22" s="61">
        <v>4</v>
      </c>
      <c r="V22" s="61">
        <v>2</v>
      </c>
      <c r="W22" s="61">
        <v>3</v>
      </c>
      <c r="X22" s="24">
        <v>0</v>
      </c>
      <c r="Y22" s="24">
        <v>0</v>
      </c>
      <c r="Z22" s="24">
        <v>0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4" customFormat="1" ht="12" customHeight="1">
      <c r="A23" s="29" t="s">
        <v>259</v>
      </c>
      <c r="B23" s="23">
        <f t="shared" si="1"/>
        <v>1.1466666666666667</v>
      </c>
      <c r="C23" s="61">
        <v>129</v>
      </c>
      <c r="D23" s="61">
        <v>4</v>
      </c>
      <c r="E23" s="61">
        <v>14</v>
      </c>
      <c r="F23" s="61">
        <v>5</v>
      </c>
      <c r="G23" s="61">
        <v>4</v>
      </c>
      <c r="H23" s="61">
        <v>2</v>
      </c>
      <c r="I23" s="61">
        <v>5</v>
      </c>
      <c r="J23" s="61">
        <v>41</v>
      </c>
      <c r="K23" s="61">
        <v>24</v>
      </c>
      <c r="L23" s="24">
        <v>0</v>
      </c>
      <c r="M23" s="24">
        <v>0</v>
      </c>
      <c r="N23" s="61">
        <v>8</v>
      </c>
      <c r="O23" s="61">
        <v>1</v>
      </c>
      <c r="P23" s="24">
        <v>0</v>
      </c>
      <c r="Q23" s="61">
        <v>1</v>
      </c>
      <c r="R23" s="24">
        <v>0</v>
      </c>
      <c r="S23" s="24">
        <v>0</v>
      </c>
      <c r="T23" s="61">
        <v>4</v>
      </c>
      <c r="U23" s="61">
        <v>14</v>
      </c>
      <c r="V23" s="61">
        <v>1</v>
      </c>
      <c r="W23" s="61">
        <v>1</v>
      </c>
      <c r="X23" s="24">
        <v>0</v>
      </c>
      <c r="Y23" s="24">
        <v>0</v>
      </c>
      <c r="Z23" s="24">
        <v>0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4" customFormat="1" ht="15" customHeight="1">
      <c r="A24" s="29" t="s">
        <v>171</v>
      </c>
      <c r="B24" s="23">
        <f t="shared" si="1"/>
        <v>1.9555555555555555</v>
      </c>
      <c r="C24" s="61">
        <v>220</v>
      </c>
      <c r="D24" s="61">
        <v>6</v>
      </c>
      <c r="E24" s="61">
        <v>13</v>
      </c>
      <c r="F24" s="61">
        <v>7</v>
      </c>
      <c r="G24" s="61">
        <v>5</v>
      </c>
      <c r="H24" s="61">
        <v>7</v>
      </c>
      <c r="I24" s="61">
        <v>13</v>
      </c>
      <c r="J24" s="61">
        <v>79</v>
      </c>
      <c r="K24" s="61">
        <v>55</v>
      </c>
      <c r="L24" s="24">
        <v>0</v>
      </c>
      <c r="M24" s="24">
        <v>0</v>
      </c>
      <c r="N24" s="61">
        <v>8</v>
      </c>
      <c r="O24" s="61">
        <v>2</v>
      </c>
      <c r="P24" s="61">
        <v>2</v>
      </c>
      <c r="Q24" s="24">
        <v>0</v>
      </c>
      <c r="R24" s="24">
        <v>0</v>
      </c>
      <c r="S24" s="24">
        <v>0</v>
      </c>
      <c r="T24" s="61">
        <v>13</v>
      </c>
      <c r="U24" s="61">
        <v>7</v>
      </c>
      <c r="V24" s="61">
        <v>3</v>
      </c>
      <c r="W24" s="24">
        <v>0</v>
      </c>
      <c r="X24" s="24">
        <v>0</v>
      </c>
      <c r="Y24" s="24">
        <v>0</v>
      </c>
      <c r="Z24" s="24">
        <v>0</v>
      </c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4" customFormat="1" ht="12" customHeight="1">
      <c r="A25" s="29" t="s">
        <v>172</v>
      </c>
      <c r="B25" s="23">
        <f t="shared" si="1"/>
        <v>1.4666666666666666</v>
      </c>
      <c r="C25" s="61">
        <v>165</v>
      </c>
      <c r="D25" s="61">
        <v>15</v>
      </c>
      <c r="E25" s="61">
        <v>25</v>
      </c>
      <c r="F25" s="61">
        <v>9</v>
      </c>
      <c r="G25" s="61">
        <v>6</v>
      </c>
      <c r="H25" s="61">
        <v>8</v>
      </c>
      <c r="I25" s="61">
        <v>12</v>
      </c>
      <c r="J25" s="61">
        <v>36</v>
      </c>
      <c r="K25" s="61">
        <v>22</v>
      </c>
      <c r="L25" s="61">
        <v>1</v>
      </c>
      <c r="M25" s="24">
        <v>0</v>
      </c>
      <c r="N25" s="61">
        <v>6</v>
      </c>
      <c r="O25" s="61">
        <v>2</v>
      </c>
      <c r="P25" s="61">
        <v>1</v>
      </c>
      <c r="Q25" s="24">
        <v>0</v>
      </c>
      <c r="R25" s="24">
        <v>0</v>
      </c>
      <c r="S25" s="24">
        <v>0</v>
      </c>
      <c r="T25" s="61">
        <v>9</v>
      </c>
      <c r="U25" s="61">
        <v>7</v>
      </c>
      <c r="V25" s="61">
        <v>1</v>
      </c>
      <c r="W25" s="61">
        <v>2</v>
      </c>
      <c r="X25" s="24">
        <v>0</v>
      </c>
      <c r="Y25" s="24">
        <v>0</v>
      </c>
      <c r="Z25" s="61">
        <v>3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4" customFormat="1" ht="12" customHeight="1">
      <c r="A26" s="29" t="s">
        <v>260</v>
      </c>
      <c r="B26" s="23">
        <f t="shared" si="1"/>
        <v>2.168888888888889</v>
      </c>
      <c r="C26" s="61">
        <v>244</v>
      </c>
      <c r="D26" s="61">
        <v>12</v>
      </c>
      <c r="E26" s="61">
        <v>37</v>
      </c>
      <c r="F26" s="61">
        <v>3</v>
      </c>
      <c r="G26" s="61">
        <v>12</v>
      </c>
      <c r="H26" s="61">
        <v>14</v>
      </c>
      <c r="I26" s="61">
        <v>15</v>
      </c>
      <c r="J26" s="61">
        <v>62</v>
      </c>
      <c r="K26" s="61">
        <v>29</v>
      </c>
      <c r="L26" s="61">
        <v>3</v>
      </c>
      <c r="M26" s="24">
        <v>0</v>
      </c>
      <c r="N26" s="61">
        <v>17</v>
      </c>
      <c r="O26" s="61">
        <v>2</v>
      </c>
      <c r="P26" s="61">
        <v>2</v>
      </c>
      <c r="Q26" s="61">
        <v>3</v>
      </c>
      <c r="R26" s="61">
        <v>1</v>
      </c>
      <c r="S26" s="61">
        <v>2</v>
      </c>
      <c r="T26" s="61">
        <v>11</v>
      </c>
      <c r="U26" s="61">
        <v>11</v>
      </c>
      <c r="V26" s="61">
        <v>2</v>
      </c>
      <c r="W26" s="24">
        <v>0</v>
      </c>
      <c r="X26" s="24">
        <v>0</v>
      </c>
      <c r="Y26" s="24">
        <v>0</v>
      </c>
      <c r="Z26" s="61">
        <v>6</v>
      </c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4" customFormat="1" ht="12" customHeight="1">
      <c r="A27" s="29" t="s">
        <v>173</v>
      </c>
      <c r="B27" s="23">
        <f t="shared" si="1"/>
        <v>6.026666666666667</v>
      </c>
      <c r="C27" s="61">
        <v>678</v>
      </c>
      <c r="D27" s="61">
        <v>18</v>
      </c>
      <c r="E27" s="61">
        <v>72</v>
      </c>
      <c r="F27" s="61">
        <v>10</v>
      </c>
      <c r="G27" s="61">
        <v>36</v>
      </c>
      <c r="H27" s="61">
        <v>25</v>
      </c>
      <c r="I27" s="61">
        <v>42</v>
      </c>
      <c r="J27" s="61">
        <v>186</v>
      </c>
      <c r="K27" s="61">
        <v>149</v>
      </c>
      <c r="L27" s="61">
        <v>3</v>
      </c>
      <c r="M27" s="24">
        <v>0</v>
      </c>
      <c r="N27" s="61">
        <v>18</v>
      </c>
      <c r="O27" s="61">
        <v>6</v>
      </c>
      <c r="P27" s="61">
        <v>1</v>
      </c>
      <c r="Q27" s="24">
        <v>0</v>
      </c>
      <c r="R27" s="61">
        <v>2</v>
      </c>
      <c r="S27" s="61">
        <v>4</v>
      </c>
      <c r="T27" s="61">
        <v>32</v>
      </c>
      <c r="U27" s="61">
        <v>60</v>
      </c>
      <c r="V27" s="61">
        <v>5</v>
      </c>
      <c r="W27" s="61">
        <v>9</v>
      </c>
      <c r="X27" s="24">
        <v>0</v>
      </c>
      <c r="Y27" s="24">
        <v>0</v>
      </c>
      <c r="Z27" s="24">
        <v>0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4" customFormat="1" ht="12" customHeight="1">
      <c r="A28" s="29" t="s">
        <v>174</v>
      </c>
      <c r="B28" s="23">
        <f t="shared" si="1"/>
        <v>7.804444444444444</v>
      </c>
      <c r="C28" s="61">
        <v>878</v>
      </c>
      <c r="D28" s="61">
        <v>22</v>
      </c>
      <c r="E28" s="61">
        <v>233</v>
      </c>
      <c r="F28" s="61">
        <v>21</v>
      </c>
      <c r="G28" s="61">
        <v>35</v>
      </c>
      <c r="H28" s="61">
        <v>9</v>
      </c>
      <c r="I28" s="61">
        <v>66</v>
      </c>
      <c r="J28" s="61">
        <v>150</v>
      </c>
      <c r="K28" s="61">
        <v>109</v>
      </c>
      <c r="L28" s="61">
        <v>10</v>
      </c>
      <c r="M28" s="24">
        <v>0</v>
      </c>
      <c r="N28" s="61">
        <v>15</v>
      </c>
      <c r="O28" s="61">
        <v>64</v>
      </c>
      <c r="P28" s="61">
        <v>2</v>
      </c>
      <c r="Q28" s="24">
        <v>0</v>
      </c>
      <c r="R28" s="61">
        <v>1</v>
      </c>
      <c r="S28" s="24">
        <v>0</v>
      </c>
      <c r="T28" s="61">
        <v>50</v>
      </c>
      <c r="U28" s="61">
        <v>58</v>
      </c>
      <c r="V28" s="61">
        <v>6</v>
      </c>
      <c r="W28" s="61">
        <v>25</v>
      </c>
      <c r="X28" s="24">
        <v>0</v>
      </c>
      <c r="Y28" s="24">
        <v>0</v>
      </c>
      <c r="Z28" s="61">
        <v>2</v>
      </c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4" customFormat="1" ht="12" customHeight="1">
      <c r="A29" s="29" t="s">
        <v>261</v>
      </c>
      <c r="B29" s="23">
        <f t="shared" si="1"/>
        <v>2.2755555555555556</v>
      </c>
      <c r="C29" s="61">
        <v>256</v>
      </c>
      <c r="D29" s="61">
        <v>6</v>
      </c>
      <c r="E29" s="61">
        <v>63</v>
      </c>
      <c r="F29" s="61">
        <v>8</v>
      </c>
      <c r="G29" s="61">
        <v>13</v>
      </c>
      <c r="H29" s="61">
        <v>11</v>
      </c>
      <c r="I29" s="61">
        <v>21</v>
      </c>
      <c r="J29" s="61">
        <v>40</v>
      </c>
      <c r="K29" s="61">
        <v>38</v>
      </c>
      <c r="L29" s="61">
        <v>3</v>
      </c>
      <c r="M29" s="24">
        <v>0</v>
      </c>
      <c r="N29" s="61">
        <v>5</v>
      </c>
      <c r="O29" s="61">
        <v>8</v>
      </c>
      <c r="P29" s="61">
        <v>2</v>
      </c>
      <c r="Q29" s="24">
        <v>0</v>
      </c>
      <c r="R29" s="61">
        <v>1</v>
      </c>
      <c r="S29" s="61">
        <v>1</v>
      </c>
      <c r="T29" s="61">
        <v>9</v>
      </c>
      <c r="U29" s="61">
        <v>20</v>
      </c>
      <c r="V29" s="61">
        <v>2</v>
      </c>
      <c r="W29" s="61">
        <v>3</v>
      </c>
      <c r="X29" s="24">
        <v>0</v>
      </c>
      <c r="Y29" s="24">
        <v>0</v>
      </c>
      <c r="Z29" s="61">
        <v>2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4" customFormat="1" ht="12" customHeight="1">
      <c r="A30" s="47" t="s">
        <v>262</v>
      </c>
      <c r="B30" s="23">
        <f t="shared" si="1"/>
        <v>1.8044444444444443</v>
      </c>
      <c r="C30" s="61">
        <v>203</v>
      </c>
      <c r="D30" s="61">
        <v>7</v>
      </c>
      <c r="E30" s="61">
        <v>41</v>
      </c>
      <c r="F30" s="61">
        <v>7</v>
      </c>
      <c r="G30" s="61">
        <v>11</v>
      </c>
      <c r="H30" s="61">
        <v>5</v>
      </c>
      <c r="I30" s="61">
        <v>14</v>
      </c>
      <c r="J30" s="61">
        <v>32</v>
      </c>
      <c r="K30" s="61">
        <v>29</v>
      </c>
      <c r="L30" s="61">
        <v>2</v>
      </c>
      <c r="M30" s="24">
        <v>0</v>
      </c>
      <c r="N30" s="61">
        <v>4</v>
      </c>
      <c r="O30" s="61">
        <v>5</v>
      </c>
      <c r="P30" s="61">
        <v>3</v>
      </c>
      <c r="Q30" s="24">
        <v>0</v>
      </c>
      <c r="R30" s="24">
        <v>0</v>
      </c>
      <c r="S30" s="61">
        <v>1</v>
      </c>
      <c r="T30" s="61">
        <v>23</v>
      </c>
      <c r="U30" s="61">
        <v>10</v>
      </c>
      <c r="V30" s="61">
        <v>2</v>
      </c>
      <c r="W30" s="61">
        <v>5</v>
      </c>
      <c r="X30" s="24">
        <v>0</v>
      </c>
      <c r="Y30" s="24">
        <v>0</v>
      </c>
      <c r="Z30" s="61">
        <v>2</v>
      </c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4" customFormat="1" ht="12" customHeight="1">
      <c r="A31" s="47" t="s">
        <v>263</v>
      </c>
      <c r="B31" s="23">
        <f t="shared" si="1"/>
        <v>3.342222222222222</v>
      </c>
      <c r="C31" s="61">
        <v>376</v>
      </c>
      <c r="D31" s="61">
        <v>20</v>
      </c>
      <c r="E31" s="61">
        <v>34</v>
      </c>
      <c r="F31" s="61">
        <v>10</v>
      </c>
      <c r="G31" s="61">
        <v>35</v>
      </c>
      <c r="H31" s="61">
        <v>17</v>
      </c>
      <c r="I31" s="61">
        <v>16</v>
      </c>
      <c r="J31" s="61">
        <v>80</v>
      </c>
      <c r="K31" s="61">
        <v>67</v>
      </c>
      <c r="L31" s="61">
        <v>3</v>
      </c>
      <c r="M31" s="24">
        <v>0</v>
      </c>
      <c r="N31" s="61">
        <v>5</v>
      </c>
      <c r="O31" s="61">
        <v>4</v>
      </c>
      <c r="P31" s="61">
        <v>2</v>
      </c>
      <c r="Q31" s="24">
        <v>0</v>
      </c>
      <c r="R31" s="61">
        <v>3</v>
      </c>
      <c r="S31" s="61">
        <v>2</v>
      </c>
      <c r="T31" s="61">
        <v>25</v>
      </c>
      <c r="U31" s="61">
        <v>38</v>
      </c>
      <c r="V31" s="61">
        <v>5</v>
      </c>
      <c r="W31" s="61">
        <v>6</v>
      </c>
      <c r="X31" s="24">
        <v>0</v>
      </c>
      <c r="Y31" s="24">
        <v>0</v>
      </c>
      <c r="Z31" s="61">
        <v>4</v>
      </c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4" customFormat="1" ht="12" customHeight="1">
      <c r="A32" s="47" t="s">
        <v>264</v>
      </c>
      <c r="B32" s="23">
        <f t="shared" si="1"/>
        <v>1.1733333333333333</v>
      </c>
      <c r="C32" s="61">
        <v>132</v>
      </c>
      <c r="D32" s="61">
        <v>6</v>
      </c>
      <c r="E32" s="61">
        <v>13</v>
      </c>
      <c r="F32" s="61">
        <v>2</v>
      </c>
      <c r="G32" s="61">
        <v>4</v>
      </c>
      <c r="H32" s="61">
        <v>5</v>
      </c>
      <c r="I32" s="61">
        <v>9</v>
      </c>
      <c r="J32" s="61">
        <v>35</v>
      </c>
      <c r="K32" s="61">
        <v>24</v>
      </c>
      <c r="L32" s="24">
        <v>0</v>
      </c>
      <c r="M32" s="24">
        <v>0</v>
      </c>
      <c r="N32" s="61">
        <v>3</v>
      </c>
      <c r="O32" s="61">
        <v>4</v>
      </c>
      <c r="P32" s="61">
        <v>2</v>
      </c>
      <c r="Q32" s="24">
        <v>0</v>
      </c>
      <c r="R32" s="61">
        <v>1</v>
      </c>
      <c r="S32" s="24">
        <v>0</v>
      </c>
      <c r="T32" s="61">
        <v>7</v>
      </c>
      <c r="U32" s="61">
        <v>16</v>
      </c>
      <c r="V32" s="24">
        <v>0</v>
      </c>
      <c r="W32" s="61">
        <v>1</v>
      </c>
      <c r="X32" s="24">
        <v>0</v>
      </c>
      <c r="Y32" s="24">
        <v>0</v>
      </c>
      <c r="Z32" s="24">
        <v>0</v>
      </c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4" customFormat="1" ht="12" customHeight="1">
      <c r="A33" s="29" t="s">
        <v>265</v>
      </c>
      <c r="B33" s="23">
        <f t="shared" si="1"/>
        <v>1.68</v>
      </c>
      <c r="C33" s="61">
        <v>189</v>
      </c>
      <c r="D33" s="61">
        <v>6</v>
      </c>
      <c r="E33" s="61">
        <v>32</v>
      </c>
      <c r="F33" s="61">
        <v>2</v>
      </c>
      <c r="G33" s="61">
        <v>12</v>
      </c>
      <c r="H33" s="61">
        <v>2</v>
      </c>
      <c r="I33" s="61">
        <v>4</v>
      </c>
      <c r="J33" s="61">
        <v>55</v>
      </c>
      <c r="K33" s="61">
        <v>40</v>
      </c>
      <c r="L33" s="61">
        <v>7</v>
      </c>
      <c r="M33" s="24">
        <v>0</v>
      </c>
      <c r="N33" s="61">
        <v>7</v>
      </c>
      <c r="O33" s="61">
        <v>1</v>
      </c>
      <c r="P33" s="61">
        <v>1</v>
      </c>
      <c r="Q33" s="24">
        <v>0</v>
      </c>
      <c r="R33" s="61">
        <v>1</v>
      </c>
      <c r="S33" s="24">
        <v>0</v>
      </c>
      <c r="T33" s="61">
        <v>9</v>
      </c>
      <c r="U33" s="61">
        <v>6</v>
      </c>
      <c r="V33" s="61">
        <v>1</v>
      </c>
      <c r="W33" s="61">
        <v>3</v>
      </c>
      <c r="X33" s="24">
        <v>0</v>
      </c>
      <c r="Y33" s="24">
        <v>0</v>
      </c>
      <c r="Z33" s="24">
        <v>0</v>
      </c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4" customFormat="1" ht="12" customHeight="1">
      <c r="A34" s="29" t="s">
        <v>266</v>
      </c>
      <c r="B34" s="23">
        <f t="shared" si="1"/>
        <v>0.27555555555555555</v>
      </c>
      <c r="C34" s="61">
        <v>31</v>
      </c>
      <c r="D34" s="24">
        <v>0</v>
      </c>
      <c r="E34" s="61">
        <v>3</v>
      </c>
      <c r="F34" s="61">
        <v>1</v>
      </c>
      <c r="G34" s="61">
        <v>2</v>
      </c>
      <c r="H34" s="24">
        <v>0</v>
      </c>
      <c r="I34" s="61">
        <v>1</v>
      </c>
      <c r="J34" s="61">
        <v>9</v>
      </c>
      <c r="K34" s="61">
        <v>9</v>
      </c>
      <c r="L34" s="24">
        <v>0</v>
      </c>
      <c r="M34" s="24">
        <v>0</v>
      </c>
      <c r="N34" s="61">
        <v>1</v>
      </c>
      <c r="O34" s="24">
        <v>0</v>
      </c>
      <c r="P34" s="24">
        <v>0</v>
      </c>
      <c r="Q34" s="24">
        <v>0</v>
      </c>
      <c r="R34" s="61">
        <v>1</v>
      </c>
      <c r="S34" s="24">
        <v>0</v>
      </c>
      <c r="T34" s="24">
        <v>0</v>
      </c>
      <c r="U34" s="61">
        <v>3</v>
      </c>
      <c r="V34" s="24">
        <v>0</v>
      </c>
      <c r="W34" s="24">
        <v>0</v>
      </c>
      <c r="X34" s="24">
        <v>0</v>
      </c>
      <c r="Y34" s="24">
        <v>0</v>
      </c>
      <c r="Z34" s="61">
        <v>1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4" customFormat="1" ht="12" customHeight="1">
      <c r="A35" s="29" t="s">
        <v>267</v>
      </c>
      <c r="B35" s="23">
        <f t="shared" si="1"/>
        <v>1.4044444444444444</v>
      </c>
      <c r="C35" s="61">
        <v>158</v>
      </c>
      <c r="D35" s="61">
        <v>4</v>
      </c>
      <c r="E35" s="61">
        <v>30</v>
      </c>
      <c r="F35" s="61">
        <v>5</v>
      </c>
      <c r="G35" s="61">
        <v>6</v>
      </c>
      <c r="H35" s="61">
        <v>6</v>
      </c>
      <c r="I35" s="61">
        <v>8</v>
      </c>
      <c r="J35" s="61">
        <v>40</v>
      </c>
      <c r="K35" s="61">
        <v>19</v>
      </c>
      <c r="L35" s="61">
        <v>1</v>
      </c>
      <c r="M35" s="24">
        <v>0</v>
      </c>
      <c r="N35" s="61">
        <v>9</v>
      </c>
      <c r="O35" s="61">
        <v>3</v>
      </c>
      <c r="P35" s="24">
        <v>0</v>
      </c>
      <c r="Q35" s="24">
        <v>0</v>
      </c>
      <c r="R35" s="24">
        <v>0</v>
      </c>
      <c r="S35" s="24">
        <v>0</v>
      </c>
      <c r="T35" s="61">
        <v>13</v>
      </c>
      <c r="U35" s="61">
        <v>6</v>
      </c>
      <c r="V35" s="61">
        <v>2</v>
      </c>
      <c r="W35" s="61">
        <v>2</v>
      </c>
      <c r="X35" s="24">
        <v>0</v>
      </c>
      <c r="Y35" s="24">
        <v>0</v>
      </c>
      <c r="Z35" s="61">
        <v>4</v>
      </c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4" customFormat="1" ht="12" customHeight="1">
      <c r="A36" s="29" t="s">
        <v>268</v>
      </c>
      <c r="B36" s="23">
        <f t="shared" si="1"/>
        <v>0.12444444444444445</v>
      </c>
      <c r="C36" s="61">
        <v>14</v>
      </c>
      <c r="D36" s="61">
        <v>3</v>
      </c>
      <c r="E36" s="61">
        <v>3</v>
      </c>
      <c r="F36" s="24">
        <v>0</v>
      </c>
      <c r="G36" s="24">
        <v>0</v>
      </c>
      <c r="H36" s="24">
        <v>0</v>
      </c>
      <c r="I36" s="61">
        <v>1</v>
      </c>
      <c r="J36" s="61">
        <v>4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61">
        <v>2</v>
      </c>
      <c r="V36" s="24">
        <v>0</v>
      </c>
      <c r="W36" s="61">
        <v>1</v>
      </c>
      <c r="X36" s="24">
        <v>0</v>
      </c>
      <c r="Y36" s="24">
        <v>0</v>
      </c>
      <c r="Z36" s="24">
        <v>0</v>
      </c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4" customFormat="1" ht="15.75" customHeight="1">
      <c r="A37" s="27" t="s">
        <v>269</v>
      </c>
      <c r="B37" s="23">
        <f t="shared" si="1"/>
        <v>0.29333333333333333</v>
      </c>
      <c r="C37" s="61">
        <v>33</v>
      </c>
      <c r="D37" s="61">
        <v>3</v>
      </c>
      <c r="E37" s="61">
        <v>2</v>
      </c>
      <c r="F37" s="24">
        <v>0</v>
      </c>
      <c r="G37" s="61">
        <v>2</v>
      </c>
      <c r="H37" s="61">
        <v>1</v>
      </c>
      <c r="I37" s="61">
        <v>1</v>
      </c>
      <c r="J37" s="61">
        <v>4</v>
      </c>
      <c r="K37" s="61">
        <v>1</v>
      </c>
      <c r="L37" s="24">
        <v>0</v>
      </c>
      <c r="M37" s="61">
        <v>2</v>
      </c>
      <c r="N37" s="61">
        <v>2</v>
      </c>
      <c r="O37" s="24">
        <v>0</v>
      </c>
      <c r="P37" s="61">
        <v>4</v>
      </c>
      <c r="Q37" s="24">
        <v>0</v>
      </c>
      <c r="R37" s="61">
        <v>1</v>
      </c>
      <c r="S37" s="24">
        <v>0</v>
      </c>
      <c r="T37" s="24">
        <v>0</v>
      </c>
      <c r="U37" s="61">
        <v>6</v>
      </c>
      <c r="V37" s="24">
        <v>0</v>
      </c>
      <c r="W37" s="61">
        <v>4</v>
      </c>
      <c r="X37" s="24">
        <v>0</v>
      </c>
      <c r="Y37" s="24">
        <v>0</v>
      </c>
      <c r="Z37" s="24">
        <v>0</v>
      </c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4" customFormat="1" ht="12" customHeight="1">
      <c r="A38" s="27" t="s">
        <v>270</v>
      </c>
      <c r="B38" s="23">
        <f t="shared" si="1"/>
        <v>1.7155555555555555</v>
      </c>
      <c r="C38" s="61">
        <v>193</v>
      </c>
      <c r="D38" s="61">
        <v>9</v>
      </c>
      <c r="E38" s="61">
        <v>46</v>
      </c>
      <c r="F38" s="61">
        <v>1</v>
      </c>
      <c r="G38" s="61">
        <v>8</v>
      </c>
      <c r="H38" s="61">
        <v>4</v>
      </c>
      <c r="I38" s="61">
        <v>13</v>
      </c>
      <c r="J38" s="61">
        <v>13</v>
      </c>
      <c r="K38" s="61">
        <v>25</v>
      </c>
      <c r="L38" s="61">
        <v>4</v>
      </c>
      <c r="M38" s="61">
        <v>1</v>
      </c>
      <c r="N38" s="61">
        <v>8</v>
      </c>
      <c r="O38" s="61">
        <v>3</v>
      </c>
      <c r="P38" s="24">
        <v>0</v>
      </c>
      <c r="Q38" s="61">
        <v>1</v>
      </c>
      <c r="R38" s="61">
        <v>1</v>
      </c>
      <c r="S38" s="24">
        <v>0</v>
      </c>
      <c r="T38" s="61">
        <v>13</v>
      </c>
      <c r="U38" s="61">
        <v>16</v>
      </c>
      <c r="V38" s="61">
        <v>8</v>
      </c>
      <c r="W38" s="61">
        <v>11</v>
      </c>
      <c r="X38" s="24">
        <v>0</v>
      </c>
      <c r="Y38" s="24">
        <v>0</v>
      </c>
      <c r="Z38" s="61">
        <v>8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4" customFormat="1" ht="12" customHeight="1">
      <c r="A39" s="27" t="s">
        <v>271</v>
      </c>
      <c r="B39" s="23">
        <f t="shared" si="1"/>
        <v>1.9644444444444444</v>
      </c>
      <c r="C39" s="61">
        <v>221</v>
      </c>
      <c r="D39" s="61">
        <v>40</v>
      </c>
      <c r="E39" s="61">
        <v>31</v>
      </c>
      <c r="F39" s="61">
        <v>4</v>
      </c>
      <c r="G39" s="61">
        <v>13</v>
      </c>
      <c r="H39" s="61">
        <v>12</v>
      </c>
      <c r="I39" s="61">
        <v>19</v>
      </c>
      <c r="J39" s="61">
        <v>35</v>
      </c>
      <c r="K39" s="61">
        <v>21</v>
      </c>
      <c r="L39" s="61">
        <v>4</v>
      </c>
      <c r="M39" s="24">
        <v>0</v>
      </c>
      <c r="N39" s="61">
        <v>7</v>
      </c>
      <c r="O39" s="61">
        <v>1</v>
      </c>
      <c r="P39" s="61">
        <v>4</v>
      </c>
      <c r="Q39" s="61">
        <v>4</v>
      </c>
      <c r="R39" s="24">
        <v>0</v>
      </c>
      <c r="S39" s="24">
        <v>0</v>
      </c>
      <c r="T39" s="61">
        <v>2</v>
      </c>
      <c r="U39" s="61">
        <v>9</v>
      </c>
      <c r="V39" s="24">
        <v>0</v>
      </c>
      <c r="W39" s="61">
        <v>15</v>
      </c>
      <c r="X39" s="24">
        <v>0</v>
      </c>
      <c r="Y39" s="24">
        <v>0</v>
      </c>
      <c r="Z39" s="24">
        <v>0</v>
      </c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4" customFormat="1" ht="12" customHeight="1">
      <c r="A40" s="27" t="s">
        <v>159</v>
      </c>
      <c r="B40" s="23">
        <f t="shared" si="1"/>
        <v>9.511111111111111</v>
      </c>
      <c r="C40" s="62">
        <v>1070</v>
      </c>
      <c r="D40" s="61">
        <v>67</v>
      </c>
      <c r="E40" s="61">
        <v>200</v>
      </c>
      <c r="F40" s="61">
        <v>52</v>
      </c>
      <c r="G40" s="61">
        <v>27</v>
      </c>
      <c r="H40" s="61">
        <v>34</v>
      </c>
      <c r="I40" s="61">
        <v>93</v>
      </c>
      <c r="J40" s="61">
        <v>83</v>
      </c>
      <c r="K40" s="61">
        <v>219</v>
      </c>
      <c r="L40" s="61">
        <v>10</v>
      </c>
      <c r="M40" s="24">
        <v>0</v>
      </c>
      <c r="N40" s="61">
        <v>58</v>
      </c>
      <c r="O40" s="61">
        <v>5</v>
      </c>
      <c r="P40" s="61">
        <v>3</v>
      </c>
      <c r="Q40" s="24">
        <v>0</v>
      </c>
      <c r="R40" s="24">
        <v>0</v>
      </c>
      <c r="S40" s="61">
        <v>2</v>
      </c>
      <c r="T40" s="61">
        <v>65</v>
      </c>
      <c r="U40" s="61">
        <v>69</v>
      </c>
      <c r="V40" s="61">
        <v>10</v>
      </c>
      <c r="W40" s="61">
        <v>59</v>
      </c>
      <c r="X40" s="24">
        <v>0</v>
      </c>
      <c r="Y40" s="24">
        <v>0</v>
      </c>
      <c r="Z40" s="61">
        <v>14</v>
      </c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4" customFormat="1" ht="12" customHeight="1">
      <c r="A41" s="27" t="s">
        <v>272</v>
      </c>
      <c r="B41" s="23">
        <f t="shared" si="1"/>
        <v>12.853333333333333</v>
      </c>
      <c r="C41" s="62">
        <v>1446</v>
      </c>
      <c r="D41" s="61">
        <v>84</v>
      </c>
      <c r="E41" s="61">
        <v>353</v>
      </c>
      <c r="F41" s="61">
        <v>81</v>
      </c>
      <c r="G41" s="61">
        <v>46</v>
      </c>
      <c r="H41" s="61">
        <v>32</v>
      </c>
      <c r="I41" s="61">
        <v>107</v>
      </c>
      <c r="J41" s="61">
        <v>78</v>
      </c>
      <c r="K41" s="61">
        <v>44</v>
      </c>
      <c r="L41" s="61">
        <v>22</v>
      </c>
      <c r="M41" s="24">
        <v>0</v>
      </c>
      <c r="N41" s="61">
        <v>35</v>
      </c>
      <c r="O41" s="61">
        <v>3</v>
      </c>
      <c r="P41" s="24">
        <v>0</v>
      </c>
      <c r="Q41" s="24">
        <v>0</v>
      </c>
      <c r="R41" s="61">
        <v>1</v>
      </c>
      <c r="S41" s="61">
        <v>1</v>
      </c>
      <c r="T41" s="61">
        <v>144</v>
      </c>
      <c r="U41" s="61">
        <v>152</v>
      </c>
      <c r="V41" s="61">
        <v>25</v>
      </c>
      <c r="W41" s="61">
        <v>209</v>
      </c>
      <c r="X41" s="61">
        <v>1</v>
      </c>
      <c r="Y41" s="24">
        <v>0</v>
      </c>
      <c r="Z41" s="61">
        <v>28</v>
      </c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4" customFormat="1" ht="12" customHeight="1">
      <c r="A42" s="27" t="s">
        <v>156</v>
      </c>
      <c r="B42" s="23">
        <f t="shared" si="1"/>
        <v>10.622222222222222</v>
      </c>
      <c r="C42" s="62">
        <v>1195</v>
      </c>
      <c r="D42" s="61">
        <v>19</v>
      </c>
      <c r="E42" s="61">
        <v>252</v>
      </c>
      <c r="F42" s="61">
        <v>44</v>
      </c>
      <c r="G42" s="61">
        <v>17</v>
      </c>
      <c r="H42" s="61">
        <v>26</v>
      </c>
      <c r="I42" s="61">
        <v>32</v>
      </c>
      <c r="J42" s="61">
        <v>40</v>
      </c>
      <c r="K42" s="61">
        <v>290</v>
      </c>
      <c r="L42" s="61">
        <v>5</v>
      </c>
      <c r="M42" s="24">
        <v>0</v>
      </c>
      <c r="N42" s="61">
        <v>235</v>
      </c>
      <c r="O42" s="61">
        <v>14</v>
      </c>
      <c r="P42" s="61">
        <v>2</v>
      </c>
      <c r="Q42" s="61">
        <v>2</v>
      </c>
      <c r="R42" s="61">
        <v>2</v>
      </c>
      <c r="S42" s="24">
        <v>0</v>
      </c>
      <c r="T42" s="61">
        <v>76</v>
      </c>
      <c r="U42" s="61">
        <v>69</v>
      </c>
      <c r="V42" s="61">
        <v>10</v>
      </c>
      <c r="W42" s="61">
        <v>26</v>
      </c>
      <c r="X42" s="24">
        <v>0</v>
      </c>
      <c r="Y42" s="24">
        <v>0</v>
      </c>
      <c r="Z42" s="61">
        <v>34</v>
      </c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s="4" customFormat="1" ht="12" customHeight="1">
      <c r="A43" s="27" t="s">
        <v>273</v>
      </c>
      <c r="B43" s="23">
        <f t="shared" si="1"/>
        <v>0.8711111111111111</v>
      </c>
      <c r="C43" s="61">
        <v>98</v>
      </c>
      <c r="D43" s="61">
        <v>8</v>
      </c>
      <c r="E43" s="61">
        <v>34</v>
      </c>
      <c r="F43" s="61">
        <v>4</v>
      </c>
      <c r="G43" s="61">
        <v>2</v>
      </c>
      <c r="H43" s="61">
        <v>2</v>
      </c>
      <c r="I43" s="61">
        <v>9</v>
      </c>
      <c r="J43" s="61">
        <v>3</v>
      </c>
      <c r="K43" s="61">
        <v>6</v>
      </c>
      <c r="L43" s="61">
        <v>1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61">
        <v>7</v>
      </c>
      <c r="U43" s="61">
        <v>5</v>
      </c>
      <c r="V43" s="61">
        <v>2</v>
      </c>
      <c r="W43" s="61">
        <v>13</v>
      </c>
      <c r="X43" s="24">
        <v>0</v>
      </c>
      <c r="Y43" s="24">
        <v>0</v>
      </c>
      <c r="Z43" s="61">
        <v>2</v>
      </c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s="4" customFormat="1" ht="12" customHeight="1">
      <c r="A44" s="27" t="s">
        <v>157</v>
      </c>
      <c r="B44" s="23">
        <f t="shared" si="1"/>
        <v>2.2755555555555556</v>
      </c>
      <c r="C44" s="61">
        <v>256</v>
      </c>
      <c r="D44" s="61">
        <v>10</v>
      </c>
      <c r="E44" s="61">
        <v>96</v>
      </c>
      <c r="F44" s="61">
        <v>1</v>
      </c>
      <c r="G44" s="61">
        <v>1</v>
      </c>
      <c r="H44" s="61">
        <v>1</v>
      </c>
      <c r="I44" s="61">
        <v>12</v>
      </c>
      <c r="J44" s="61">
        <v>12</v>
      </c>
      <c r="K44" s="61">
        <v>3</v>
      </c>
      <c r="L44" s="61">
        <v>2</v>
      </c>
      <c r="M44" s="24">
        <v>0</v>
      </c>
      <c r="N44" s="61">
        <v>1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61">
        <v>7</v>
      </c>
      <c r="U44" s="61">
        <v>9</v>
      </c>
      <c r="V44" s="61">
        <v>2</v>
      </c>
      <c r="W44" s="61">
        <v>73</v>
      </c>
      <c r="X44" s="24">
        <v>0</v>
      </c>
      <c r="Y44" s="24">
        <v>0</v>
      </c>
      <c r="Z44" s="61">
        <v>26</v>
      </c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s="4" customFormat="1" ht="12" customHeight="1">
      <c r="A45" s="28" t="s">
        <v>274</v>
      </c>
      <c r="B45" s="23">
        <f t="shared" si="1"/>
        <v>0.8622222222222222</v>
      </c>
      <c r="C45" s="61">
        <v>97</v>
      </c>
      <c r="D45" s="61">
        <v>5</v>
      </c>
      <c r="E45" s="61">
        <v>20</v>
      </c>
      <c r="F45" s="61">
        <v>3</v>
      </c>
      <c r="G45" s="61">
        <v>1</v>
      </c>
      <c r="H45" s="61">
        <v>1</v>
      </c>
      <c r="I45" s="61">
        <v>4</v>
      </c>
      <c r="J45" s="24">
        <v>0</v>
      </c>
      <c r="K45" s="61">
        <v>5</v>
      </c>
      <c r="L45" s="61">
        <v>1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61">
        <v>1</v>
      </c>
      <c r="U45" s="61">
        <v>2</v>
      </c>
      <c r="V45" s="61">
        <v>4</v>
      </c>
      <c r="W45" s="61">
        <v>46</v>
      </c>
      <c r="X45" s="24">
        <v>0</v>
      </c>
      <c r="Y45" s="24">
        <v>0</v>
      </c>
      <c r="Z45" s="61">
        <v>4</v>
      </c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s="4" customFormat="1" ht="12" customHeight="1">
      <c r="A46" s="28" t="s">
        <v>160</v>
      </c>
      <c r="B46" s="23">
        <f t="shared" si="1"/>
        <v>1.0755555555555556</v>
      </c>
      <c r="C46" s="61">
        <v>121</v>
      </c>
      <c r="D46" s="61">
        <v>6</v>
      </c>
      <c r="E46" s="61">
        <v>37</v>
      </c>
      <c r="F46" s="61">
        <v>4</v>
      </c>
      <c r="G46" s="24">
        <v>0</v>
      </c>
      <c r="H46" s="61">
        <v>3</v>
      </c>
      <c r="I46" s="61">
        <v>12</v>
      </c>
      <c r="J46" s="61">
        <v>5</v>
      </c>
      <c r="K46" s="61">
        <v>14</v>
      </c>
      <c r="L46" s="61">
        <v>1</v>
      </c>
      <c r="M46" s="24">
        <v>0</v>
      </c>
      <c r="N46" s="61">
        <v>3</v>
      </c>
      <c r="O46" s="61">
        <v>1</v>
      </c>
      <c r="P46" s="24">
        <v>0</v>
      </c>
      <c r="Q46" s="24">
        <v>0</v>
      </c>
      <c r="R46" s="24">
        <v>0</v>
      </c>
      <c r="S46" s="24">
        <v>0</v>
      </c>
      <c r="T46" s="61">
        <v>7</v>
      </c>
      <c r="U46" s="61">
        <v>13</v>
      </c>
      <c r="V46" s="61">
        <v>2</v>
      </c>
      <c r="W46" s="61">
        <v>8</v>
      </c>
      <c r="X46" s="24">
        <v>0</v>
      </c>
      <c r="Y46" s="24">
        <v>0</v>
      </c>
      <c r="Z46" s="61">
        <v>5</v>
      </c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s="4" customFormat="1" ht="12" customHeight="1">
      <c r="A47" s="28" t="s">
        <v>275</v>
      </c>
      <c r="B47" s="23">
        <f t="shared" si="1"/>
        <v>3.4044444444444446</v>
      </c>
      <c r="C47" s="61">
        <v>383</v>
      </c>
      <c r="D47" s="61">
        <v>25</v>
      </c>
      <c r="E47" s="61">
        <v>122</v>
      </c>
      <c r="F47" s="61">
        <v>22</v>
      </c>
      <c r="G47" s="61">
        <v>5</v>
      </c>
      <c r="H47" s="61">
        <v>8</v>
      </c>
      <c r="I47" s="61">
        <v>36</v>
      </c>
      <c r="J47" s="61">
        <v>13</v>
      </c>
      <c r="K47" s="61">
        <v>30</v>
      </c>
      <c r="L47" s="61">
        <v>2</v>
      </c>
      <c r="M47" s="24">
        <v>0</v>
      </c>
      <c r="N47" s="61">
        <v>2</v>
      </c>
      <c r="O47" s="61">
        <v>3</v>
      </c>
      <c r="P47" s="24">
        <v>0</v>
      </c>
      <c r="Q47" s="24">
        <v>0</v>
      </c>
      <c r="R47" s="61">
        <v>1</v>
      </c>
      <c r="S47" s="24">
        <v>0</v>
      </c>
      <c r="T47" s="61">
        <v>11</v>
      </c>
      <c r="U47" s="61">
        <v>53</v>
      </c>
      <c r="V47" s="61">
        <v>2</v>
      </c>
      <c r="W47" s="61">
        <v>34</v>
      </c>
      <c r="X47" s="24">
        <v>0</v>
      </c>
      <c r="Y47" s="24">
        <v>0</v>
      </c>
      <c r="Z47" s="61">
        <v>14</v>
      </c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s="4" customFormat="1" ht="12" customHeight="1">
      <c r="A48" s="28" t="s">
        <v>276</v>
      </c>
      <c r="B48" s="23">
        <f t="shared" si="1"/>
        <v>2.6044444444444443</v>
      </c>
      <c r="C48" s="61">
        <v>293</v>
      </c>
      <c r="D48" s="61">
        <v>21</v>
      </c>
      <c r="E48" s="61">
        <v>65</v>
      </c>
      <c r="F48" s="61">
        <v>8</v>
      </c>
      <c r="G48" s="61">
        <v>3</v>
      </c>
      <c r="H48" s="61">
        <v>6</v>
      </c>
      <c r="I48" s="61">
        <v>9</v>
      </c>
      <c r="J48" s="61">
        <v>21</v>
      </c>
      <c r="K48" s="61">
        <v>44</v>
      </c>
      <c r="L48" s="61">
        <v>7</v>
      </c>
      <c r="M48" s="24">
        <v>0</v>
      </c>
      <c r="N48" s="61">
        <v>2</v>
      </c>
      <c r="O48" s="61">
        <v>3</v>
      </c>
      <c r="P48" s="24">
        <v>0</v>
      </c>
      <c r="Q48" s="61">
        <v>1</v>
      </c>
      <c r="R48" s="24">
        <v>0</v>
      </c>
      <c r="S48" s="24">
        <v>0</v>
      </c>
      <c r="T48" s="61">
        <v>16</v>
      </c>
      <c r="U48" s="61">
        <v>36</v>
      </c>
      <c r="V48" s="61">
        <v>5</v>
      </c>
      <c r="W48" s="61">
        <v>28</v>
      </c>
      <c r="X48" s="24">
        <v>0</v>
      </c>
      <c r="Y48" s="24">
        <v>0</v>
      </c>
      <c r="Z48" s="61">
        <v>18</v>
      </c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s="4" customFormat="1" ht="12" customHeight="1">
      <c r="A49" s="28" t="s">
        <v>277</v>
      </c>
      <c r="B49" s="23">
        <f t="shared" si="1"/>
        <v>0.6755555555555556</v>
      </c>
      <c r="C49" s="61">
        <v>76</v>
      </c>
      <c r="D49" s="61">
        <v>8</v>
      </c>
      <c r="E49" s="61">
        <v>23</v>
      </c>
      <c r="F49" s="24">
        <v>0</v>
      </c>
      <c r="G49" s="61">
        <v>2</v>
      </c>
      <c r="H49" s="61">
        <v>1</v>
      </c>
      <c r="I49" s="61">
        <v>2</v>
      </c>
      <c r="J49" s="61">
        <v>6</v>
      </c>
      <c r="K49" s="61">
        <v>15</v>
      </c>
      <c r="L49" s="61">
        <v>2</v>
      </c>
      <c r="M49" s="24">
        <v>0</v>
      </c>
      <c r="N49" s="61">
        <v>4</v>
      </c>
      <c r="O49" s="24">
        <v>0</v>
      </c>
      <c r="P49" s="61">
        <v>1</v>
      </c>
      <c r="Q49" s="24">
        <v>0</v>
      </c>
      <c r="R49" s="24">
        <v>0</v>
      </c>
      <c r="S49" s="24">
        <v>0</v>
      </c>
      <c r="T49" s="61">
        <v>4</v>
      </c>
      <c r="U49" s="61">
        <v>5</v>
      </c>
      <c r="V49" s="61">
        <v>2</v>
      </c>
      <c r="W49" s="61">
        <v>1</v>
      </c>
      <c r="X49" s="24">
        <v>0</v>
      </c>
      <c r="Y49" s="24">
        <v>0</v>
      </c>
      <c r="Z49" s="24">
        <v>0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s="4" customFormat="1" ht="12" customHeight="1">
      <c r="A50" s="28" t="s">
        <v>278</v>
      </c>
      <c r="B50" s="23">
        <f t="shared" si="1"/>
        <v>5.724444444444445</v>
      </c>
      <c r="C50" s="61">
        <v>644</v>
      </c>
      <c r="D50" s="61">
        <v>15</v>
      </c>
      <c r="E50" s="61">
        <v>200</v>
      </c>
      <c r="F50" s="61">
        <v>25</v>
      </c>
      <c r="G50" s="61">
        <v>10</v>
      </c>
      <c r="H50" s="61">
        <v>8</v>
      </c>
      <c r="I50" s="61">
        <v>40</v>
      </c>
      <c r="J50" s="61">
        <v>24</v>
      </c>
      <c r="K50" s="61">
        <v>42</v>
      </c>
      <c r="L50" s="61">
        <v>7</v>
      </c>
      <c r="M50" s="24">
        <v>0</v>
      </c>
      <c r="N50" s="61">
        <v>12</v>
      </c>
      <c r="O50" s="61">
        <v>7</v>
      </c>
      <c r="P50" s="61">
        <v>2</v>
      </c>
      <c r="Q50" s="24">
        <v>0</v>
      </c>
      <c r="R50" s="61">
        <v>1</v>
      </c>
      <c r="S50" s="61">
        <v>9</v>
      </c>
      <c r="T50" s="61">
        <v>55</v>
      </c>
      <c r="U50" s="61">
        <v>133</v>
      </c>
      <c r="V50" s="61">
        <v>30</v>
      </c>
      <c r="W50" s="61">
        <v>21</v>
      </c>
      <c r="X50" s="24">
        <v>0</v>
      </c>
      <c r="Y50" s="24">
        <v>0</v>
      </c>
      <c r="Z50" s="61">
        <v>3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s="4" customFormat="1" ht="12" customHeight="1">
      <c r="A51" s="28" t="s">
        <v>279</v>
      </c>
      <c r="B51" s="23">
        <f t="shared" si="1"/>
        <v>1.7422222222222221</v>
      </c>
      <c r="C51" s="61">
        <v>196</v>
      </c>
      <c r="D51" s="61">
        <v>3</v>
      </c>
      <c r="E51" s="61">
        <v>58</v>
      </c>
      <c r="F51" s="61">
        <v>1</v>
      </c>
      <c r="G51" s="61">
        <v>10</v>
      </c>
      <c r="H51" s="61">
        <v>2</v>
      </c>
      <c r="I51" s="61">
        <v>7</v>
      </c>
      <c r="J51" s="61">
        <v>15</v>
      </c>
      <c r="K51" s="61">
        <v>38</v>
      </c>
      <c r="L51" s="61">
        <v>1</v>
      </c>
      <c r="M51" s="24">
        <v>0</v>
      </c>
      <c r="N51" s="61">
        <v>20</v>
      </c>
      <c r="O51" s="24">
        <v>0</v>
      </c>
      <c r="P51" s="61">
        <v>2</v>
      </c>
      <c r="Q51" s="24">
        <v>0</v>
      </c>
      <c r="R51" s="24">
        <v>0</v>
      </c>
      <c r="S51" s="24">
        <v>0</v>
      </c>
      <c r="T51" s="61">
        <v>11</v>
      </c>
      <c r="U51" s="61">
        <v>20</v>
      </c>
      <c r="V51" s="61">
        <v>2</v>
      </c>
      <c r="W51" s="61">
        <v>6</v>
      </c>
      <c r="X51" s="24">
        <v>0</v>
      </c>
      <c r="Y51" s="24">
        <v>0</v>
      </c>
      <c r="Z51" s="24">
        <v>0</v>
      </c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256" s="6" customFormat="1" ht="12" customHeight="1" thickBot="1">
      <c r="A52" s="37" t="s">
        <v>280</v>
      </c>
      <c r="B52" s="30">
        <f t="shared" si="1"/>
        <v>0.5955555555555556</v>
      </c>
      <c r="C52" s="61">
        <v>67</v>
      </c>
      <c r="D52" s="61">
        <v>6</v>
      </c>
      <c r="E52" s="61">
        <v>17</v>
      </c>
      <c r="F52" s="61">
        <v>1</v>
      </c>
      <c r="G52" s="24">
        <v>0</v>
      </c>
      <c r="H52" s="61">
        <v>1</v>
      </c>
      <c r="I52" s="61">
        <v>3</v>
      </c>
      <c r="J52" s="61">
        <v>6</v>
      </c>
      <c r="K52" s="61">
        <v>9</v>
      </c>
      <c r="L52" s="61">
        <v>1</v>
      </c>
      <c r="M52" s="24">
        <v>0</v>
      </c>
      <c r="N52" s="24">
        <v>0</v>
      </c>
      <c r="O52" s="24">
        <v>0</v>
      </c>
      <c r="P52" s="61">
        <v>1</v>
      </c>
      <c r="Q52" s="24">
        <v>0</v>
      </c>
      <c r="R52" s="24">
        <v>0</v>
      </c>
      <c r="S52" s="24">
        <v>0</v>
      </c>
      <c r="T52" s="61">
        <v>3</v>
      </c>
      <c r="U52" s="61">
        <v>6</v>
      </c>
      <c r="V52" s="61">
        <v>2</v>
      </c>
      <c r="W52" s="61">
        <v>10</v>
      </c>
      <c r="X52" s="24">
        <v>0</v>
      </c>
      <c r="Y52" s="24">
        <v>0</v>
      </c>
      <c r="Z52" s="61">
        <v>1</v>
      </c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21" customFormat="1" ht="15" customHeight="1">
      <c r="A53" s="32" t="s">
        <v>287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21" customFormat="1" ht="11.25" customHeight="1">
      <c r="A54" s="21" t="s">
        <v>288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="4" customFormat="1" ht="4.5" customHeight="1"/>
    <row r="56" spans="1:26" s="4" customFormat="1" ht="10.5" customHeight="1">
      <c r="A56" s="93" t="s">
        <v>361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3" t="s">
        <v>367</v>
      </c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</sheetData>
  <sheetProtection/>
  <mergeCells count="29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56:K56"/>
    <mergeCell ref="L56:Z56"/>
    <mergeCell ref="T3:T4"/>
    <mergeCell ref="U3:U4"/>
    <mergeCell ref="V3:V4"/>
    <mergeCell ref="W3:Z3"/>
    <mergeCell ref="I3:I4"/>
    <mergeCell ref="J3:J4"/>
    <mergeCell ref="K3:K4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zoomScaleSheetLayoutView="100" zoomScalePageLayoutView="0" workbookViewId="0" topLeftCell="A1">
      <selection activeCell="AA53" sqref="AA53"/>
    </sheetView>
  </sheetViews>
  <sheetFormatPr defaultColWidth="8.875" defaultRowHeight="16.5"/>
  <cols>
    <col min="1" max="1" width="28.625" style="5" customWidth="1"/>
    <col min="2" max="2" width="6.375" style="5" customWidth="1"/>
    <col min="3" max="26" width="5.75390625" style="5" customWidth="1"/>
    <col min="27" max="16384" width="8.875" style="5" customWidth="1"/>
  </cols>
  <sheetData>
    <row r="1" spans="1:26" s="3" customFormat="1" ht="30.75" customHeight="1">
      <c r="A1" s="83" t="s">
        <v>234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8" t="s">
        <v>55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s="4" customFormat="1" ht="13.5" customHeight="1" thickBo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9" t="s">
        <v>390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21" t="s">
        <v>53</v>
      </c>
      <c r="Z2" s="21"/>
    </row>
    <row r="3" spans="1:26" s="35" customFormat="1" ht="24" customHeight="1">
      <c r="A3" s="74" t="s">
        <v>201</v>
      </c>
      <c r="B3" s="90" t="s">
        <v>202</v>
      </c>
      <c r="C3" s="97" t="s">
        <v>203</v>
      </c>
      <c r="D3" s="97"/>
      <c r="E3" s="97"/>
      <c r="F3" s="97"/>
      <c r="G3" s="97"/>
      <c r="H3" s="97" t="s">
        <v>204</v>
      </c>
      <c r="I3" s="97"/>
      <c r="J3" s="97"/>
      <c r="K3" s="34" t="s">
        <v>54</v>
      </c>
      <c r="L3" s="81" t="s">
        <v>205</v>
      </c>
      <c r="M3" s="81"/>
      <c r="N3" s="81"/>
      <c r="O3" s="81"/>
      <c r="P3" s="81"/>
      <c r="Q3" s="81"/>
      <c r="R3" s="90"/>
      <c r="S3" s="33" t="s">
        <v>206</v>
      </c>
      <c r="T3" s="97" t="s">
        <v>207</v>
      </c>
      <c r="U3" s="97"/>
      <c r="V3" s="33" t="s">
        <v>208</v>
      </c>
      <c r="W3" s="33" t="s">
        <v>209</v>
      </c>
      <c r="X3" s="98" t="s">
        <v>210</v>
      </c>
      <c r="Y3" s="81"/>
      <c r="Z3" s="99"/>
    </row>
    <row r="4" spans="1:26" s="35" customFormat="1" ht="48" customHeight="1" thickBot="1">
      <c r="A4" s="75"/>
      <c r="B4" s="77"/>
      <c r="C4" s="25" t="s">
        <v>211</v>
      </c>
      <c r="D4" s="26" t="s">
        <v>212</v>
      </c>
      <c r="E4" s="26" t="s">
        <v>213</v>
      </c>
      <c r="F4" s="26" t="s">
        <v>214</v>
      </c>
      <c r="G4" s="26" t="s">
        <v>215</v>
      </c>
      <c r="H4" s="26" t="s">
        <v>216</v>
      </c>
      <c r="I4" s="26" t="s">
        <v>217</v>
      </c>
      <c r="J4" s="26" t="s">
        <v>218</v>
      </c>
      <c r="K4" s="36" t="s">
        <v>219</v>
      </c>
      <c r="L4" s="36" t="s">
        <v>220</v>
      </c>
      <c r="M4" s="38" t="s">
        <v>221</v>
      </c>
      <c r="N4" s="39" t="s">
        <v>222</v>
      </c>
      <c r="O4" s="38" t="s">
        <v>223</v>
      </c>
      <c r="P4" s="38" t="s">
        <v>224</v>
      </c>
      <c r="Q4" s="39" t="s">
        <v>225</v>
      </c>
      <c r="R4" s="38" t="s">
        <v>226</v>
      </c>
      <c r="S4" s="26" t="s">
        <v>227</v>
      </c>
      <c r="T4" s="26" t="s">
        <v>228</v>
      </c>
      <c r="U4" s="25" t="s">
        <v>229</v>
      </c>
      <c r="V4" s="26" t="s">
        <v>230</v>
      </c>
      <c r="W4" s="25" t="s">
        <v>209</v>
      </c>
      <c r="X4" s="38" t="s">
        <v>231</v>
      </c>
      <c r="Y4" s="38" t="s">
        <v>232</v>
      </c>
      <c r="Z4" s="54" t="s">
        <v>233</v>
      </c>
    </row>
    <row r="5" spans="1:26" s="41" customFormat="1" ht="16.5" customHeight="1">
      <c r="A5" s="40" t="s">
        <v>235</v>
      </c>
      <c r="B5" s="23">
        <f>SUM(C5:Z5)</f>
        <v>99.99999999999999</v>
      </c>
      <c r="C5" s="23">
        <f aca="true" t="shared" si="0" ref="C5:Z5">C6/$B$6*100</f>
        <v>0.3111111111111111</v>
      </c>
      <c r="D5" s="23">
        <f t="shared" si="0"/>
        <v>3.173333333333334</v>
      </c>
      <c r="E5" s="23">
        <f t="shared" si="0"/>
        <v>0.7022222222222222</v>
      </c>
      <c r="F5" s="23">
        <f t="shared" si="0"/>
        <v>0.28444444444444444</v>
      </c>
      <c r="G5" s="23">
        <f t="shared" si="0"/>
        <v>7.795555555555556</v>
      </c>
      <c r="H5" s="23">
        <f t="shared" si="0"/>
        <v>1.3511111111111112</v>
      </c>
      <c r="I5" s="23">
        <f t="shared" si="0"/>
        <v>4.053333333333333</v>
      </c>
      <c r="J5" s="23">
        <f t="shared" si="0"/>
        <v>13.253333333333334</v>
      </c>
      <c r="K5" s="23">
        <f t="shared" si="0"/>
        <v>0.6311111111111111</v>
      </c>
      <c r="L5" s="23">
        <f t="shared" si="0"/>
        <v>0.18666666666666668</v>
      </c>
      <c r="M5" s="23">
        <f t="shared" si="0"/>
        <v>0.2222222222222222</v>
      </c>
      <c r="N5" s="23">
        <f t="shared" si="0"/>
        <v>0.19555555555555554</v>
      </c>
      <c r="O5" s="23">
        <f t="shared" si="0"/>
        <v>0.7111111111111111</v>
      </c>
      <c r="P5" s="23">
        <f t="shared" si="0"/>
        <v>3.493333333333333</v>
      </c>
      <c r="Q5" s="23">
        <f t="shared" si="0"/>
        <v>4.64</v>
      </c>
      <c r="R5" s="23">
        <f t="shared" si="0"/>
        <v>2.871111111111111</v>
      </c>
      <c r="S5" s="23">
        <f t="shared" si="0"/>
        <v>6.648888888888889</v>
      </c>
      <c r="T5" s="23">
        <f t="shared" si="0"/>
        <v>1.6622222222222223</v>
      </c>
      <c r="U5" s="23">
        <f t="shared" si="0"/>
        <v>7.2266666666666675</v>
      </c>
      <c r="V5" s="23">
        <f t="shared" si="0"/>
        <v>2.462222222222222</v>
      </c>
      <c r="W5" s="23">
        <f t="shared" si="0"/>
        <v>11.68</v>
      </c>
      <c r="X5" s="23">
        <f t="shared" si="0"/>
        <v>15.217777777777778</v>
      </c>
      <c r="Y5" s="23">
        <f t="shared" si="0"/>
        <v>4.986666666666666</v>
      </c>
      <c r="Z5" s="23">
        <f t="shared" si="0"/>
        <v>6.239999999999999</v>
      </c>
    </row>
    <row r="6" spans="1:26" s="4" customFormat="1" ht="15.75" customHeight="1">
      <c r="A6" s="27" t="s">
        <v>163</v>
      </c>
      <c r="B6" s="62">
        <v>11250</v>
      </c>
      <c r="C6" s="61">
        <v>35</v>
      </c>
      <c r="D6" s="61">
        <v>357</v>
      </c>
      <c r="E6" s="61">
        <v>79</v>
      </c>
      <c r="F6" s="61">
        <v>32</v>
      </c>
      <c r="G6" s="61">
        <v>877</v>
      </c>
      <c r="H6" s="61">
        <v>152</v>
      </c>
      <c r="I6" s="61">
        <v>456</v>
      </c>
      <c r="J6" s="62">
        <v>1491</v>
      </c>
      <c r="K6" s="61">
        <v>71</v>
      </c>
      <c r="L6" s="61">
        <v>21</v>
      </c>
      <c r="M6" s="61">
        <v>25</v>
      </c>
      <c r="N6" s="61">
        <v>22</v>
      </c>
      <c r="O6" s="61">
        <v>80</v>
      </c>
      <c r="P6" s="61">
        <v>393</v>
      </c>
      <c r="Q6" s="61">
        <v>522</v>
      </c>
      <c r="R6" s="61">
        <v>323</v>
      </c>
      <c r="S6" s="61">
        <v>748</v>
      </c>
      <c r="T6" s="61">
        <v>187</v>
      </c>
      <c r="U6" s="61">
        <v>813</v>
      </c>
      <c r="V6" s="61">
        <v>277</v>
      </c>
      <c r="W6" s="62">
        <v>1314</v>
      </c>
      <c r="X6" s="62">
        <v>1712</v>
      </c>
      <c r="Y6" s="61">
        <v>561</v>
      </c>
      <c r="Z6" s="61">
        <v>702</v>
      </c>
    </row>
    <row r="7" spans="1:26" s="4" customFormat="1" ht="12" customHeight="1">
      <c r="A7" s="27" t="s">
        <v>155</v>
      </c>
      <c r="B7" s="61">
        <v>39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61">
        <v>2</v>
      </c>
      <c r="K7" s="24">
        <v>0</v>
      </c>
      <c r="L7" s="24">
        <v>0</v>
      </c>
      <c r="M7" s="24">
        <v>0</v>
      </c>
      <c r="N7" s="24">
        <v>0</v>
      </c>
      <c r="O7" s="61">
        <v>1</v>
      </c>
      <c r="P7" s="61">
        <v>1</v>
      </c>
      <c r="Q7" s="61">
        <v>1</v>
      </c>
      <c r="R7" s="61">
        <v>1</v>
      </c>
      <c r="S7" s="61">
        <v>2</v>
      </c>
      <c r="T7" s="24">
        <v>0</v>
      </c>
      <c r="U7" s="61">
        <v>2</v>
      </c>
      <c r="V7" s="24">
        <v>0</v>
      </c>
      <c r="W7" s="61">
        <v>7</v>
      </c>
      <c r="X7" s="61">
        <v>8</v>
      </c>
      <c r="Y7" s="61">
        <v>4</v>
      </c>
      <c r="Z7" s="61">
        <v>10</v>
      </c>
    </row>
    <row r="8" spans="1:34" s="4" customFormat="1" ht="12" customHeight="1">
      <c r="A8" s="27" t="s">
        <v>51</v>
      </c>
      <c r="B8" s="61">
        <v>7</v>
      </c>
      <c r="C8" s="24">
        <v>0</v>
      </c>
      <c r="D8" s="24">
        <v>0</v>
      </c>
      <c r="E8" s="24">
        <v>0</v>
      </c>
      <c r="F8" s="24">
        <v>0</v>
      </c>
      <c r="G8" s="61">
        <v>1</v>
      </c>
      <c r="H8" s="24">
        <v>0</v>
      </c>
      <c r="I8" s="24">
        <v>0</v>
      </c>
      <c r="J8" s="61">
        <v>1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61">
        <v>1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61">
        <v>2</v>
      </c>
      <c r="X8" s="24">
        <v>0</v>
      </c>
      <c r="Y8" s="61">
        <v>1</v>
      </c>
      <c r="Z8" s="61">
        <v>1</v>
      </c>
      <c r="AA8" s="19"/>
      <c r="AB8" s="19"/>
      <c r="AC8" s="19"/>
      <c r="AD8" s="19"/>
      <c r="AE8" s="19"/>
      <c r="AF8" s="19"/>
      <c r="AG8" s="19"/>
      <c r="AH8" s="19"/>
    </row>
    <row r="9" spans="1:26" s="4" customFormat="1" ht="13.5" customHeight="1">
      <c r="A9" s="27" t="s">
        <v>236</v>
      </c>
      <c r="B9" s="62">
        <v>4815</v>
      </c>
      <c r="C9" s="61">
        <v>28</v>
      </c>
      <c r="D9" s="61">
        <v>307</v>
      </c>
      <c r="E9" s="61">
        <v>52</v>
      </c>
      <c r="F9" s="61">
        <v>20</v>
      </c>
      <c r="G9" s="61">
        <v>778</v>
      </c>
      <c r="H9" s="61">
        <v>78</v>
      </c>
      <c r="I9" s="61">
        <v>225</v>
      </c>
      <c r="J9" s="61">
        <v>257</v>
      </c>
      <c r="K9" s="61">
        <v>41</v>
      </c>
      <c r="L9" s="61">
        <v>18</v>
      </c>
      <c r="M9" s="61">
        <v>19</v>
      </c>
      <c r="N9" s="61">
        <v>3</v>
      </c>
      <c r="O9" s="61">
        <v>31</v>
      </c>
      <c r="P9" s="61">
        <v>230</v>
      </c>
      <c r="Q9" s="61">
        <v>238</v>
      </c>
      <c r="R9" s="61">
        <v>193</v>
      </c>
      <c r="S9" s="61">
        <v>310</v>
      </c>
      <c r="T9" s="61">
        <v>144</v>
      </c>
      <c r="U9" s="61">
        <v>488</v>
      </c>
      <c r="V9" s="61">
        <v>105</v>
      </c>
      <c r="W9" s="61">
        <v>450</v>
      </c>
      <c r="X9" s="61">
        <v>405</v>
      </c>
      <c r="Y9" s="61">
        <v>153</v>
      </c>
      <c r="Z9" s="61">
        <v>242</v>
      </c>
    </row>
    <row r="10" spans="1:26" s="4" customFormat="1" ht="12" customHeight="1">
      <c r="A10" s="29" t="s">
        <v>251</v>
      </c>
      <c r="B10" s="61">
        <v>434</v>
      </c>
      <c r="C10" s="61">
        <v>4</v>
      </c>
      <c r="D10" s="61">
        <v>36</v>
      </c>
      <c r="E10" s="61">
        <v>4</v>
      </c>
      <c r="F10" s="61">
        <v>2</v>
      </c>
      <c r="G10" s="61">
        <v>38</v>
      </c>
      <c r="H10" s="61">
        <v>5</v>
      </c>
      <c r="I10" s="61">
        <v>34</v>
      </c>
      <c r="J10" s="61">
        <v>21</v>
      </c>
      <c r="K10" s="61">
        <v>6</v>
      </c>
      <c r="L10" s="24">
        <v>0</v>
      </c>
      <c r="M10" s="24">
        <v>0</v>
      </c>
      <c r="N10" s="61">
        <v>1</v>
      </c>
      <c r="O10" s="61">
        <v>1</v>
      </c>
      <c r="P10" s="61">
        <v>20</v>
      </c>
      <c r="Q10" s="61">
        <v>25</v>
      </c>
      <c r="R10" s="61">
        <v>27</v>
      </c>
      <c r="S10" s="61">
        <v>30</v>
      </c>
      <c r="T10" s="61">
        <v>1</v>
      </c>
      <c r="U10" s="61">
        <v>12</v>
      </c>
      <c r="V10" s="61">
        <v>6</v>
      </c>
      <c r="W10" s="61">
        <v>65</v>
      </c>
      <c r="X10" s="61">
        <v>46</v>
      </c>
      <c r="Y10" s="61">
        <v>15</v>
      </c>
      <c r="Z10" s="61">
        <v>35</v>
      </c>
    </row>
    <row r="11" spans="1:26" s="4" customFormat="1" ht="12" customHeight="1">
      <c r="A11" s="29" t="s">
        <v>252</v>
      </c>
      <c r="B11" s="61">
        <v>24</v>
      </c>
      <c r="C11" s="24">
        <v>0</v>
      </c>
      <c r="D11" s="61">
        <v>4</v>
      </c>
      <c r="E11" s="24">
        <v>0</v>
      </c>
      <c r="F11" s="24">
        <v>0</v>
      </c>
      <c r="G11" s="61">
        <v>1</v>
      </c>
      <c r="H11" s="24">
        <v>0</v>
      </c>
      <c r="I11" s="61">
        <v>1</v>
      </c>
      <c r="J11" s="61">
        <v>3</v>
      </c>
      <c r="K11" s="61">
        <v>1</v>
      </c>
      <c r="L11" s="24">
        <v>0</v>
      </c>
      <c r="M11" s="24">
        <v>0</v>
      </c>
      <c r="N11" s="24">
        <v>0</v>
      </c>
      <c r="O11" s="24">
        <v>0</v>
      </c>
      <c r="P11" s="61">
        <v>1</v>
      </c>
      <c r="Q11" s="61">
        <v>1</v>
      </c>
      <c r="R11" s="24">
        <v>0</v>
      </c>
      <c r="S11" s="61">
        <v>6</v>
      </c>
      <c r="T11" s="61">
        <v>1</v>
      </c>
      <c r="U11" s="24">
        <v>0</v>
      </c>
      <c r="V11" s="24">
        <v>0</v>
      </c>
      <c r="W11" s="61">
        <v>4</v>
      </c>
      <c r="X11" s="24">
        <v>0</v>
      </c>
      <c r="Y11" s="61">
        <v>1</v>
      </c>
      <c r="Z11" s="24">
        <v>0</v>
      </c>
    </row>
    <row r="12" spans="1:26" s="4" customFormat="1" ht="12" customHeight="1">
      <c r="A12" s="29" t="s">
        <v>253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</row>
    <row r="13" spans="1:26" s="4" customFormat="1" ht="12" customHeight="1">
      <c r="A13" s="29" t="s">
        <v>166</v>
      </c>
      <c r="B13" s="61">
        <v>207</v>
      </c>
      <c r="C13" s="61">
        <v>2</v>
      </c>
      <c r="D13" s="61">
        <v>27</v>
      </c>
      <c r="E13" s="61">
        <v>1</v>
      </c>
      <c r="F13" s="24">
        <v>0</v>
      </c>
      <c r="G13" s="61">
        <v>27</v>
      </c>
      <c r="H13" s="61">
        <v>3</v>
      </c>
      <c r="I13" s="61">
        <v>8</v>
      </c>
      <c r="J13" s="61">
        <v>10</v>
      </c>
      <c r="K13" s="61">
        <v>10</v>
      </c>
      <c r="L13" s="24">
        <v>0</v>
      </c>
      <c r="M13" s="24">
        <v>0</v>
      </c>
      <c r="N13" s="24">
        <v>0</v>
      </c>
      <c r="O13" s="61">
        <v>2</v>
      </c>
      <c r="P13" s="61">
        <v>20</v>
      </c>
      <c r="Q13" s="61">
        <v>9</v>
      </c>
      <c r="R13" s="61">
        <v>7</v>
      </c>
      <c r="S13" s="61">
        <v>13</v>
      </c>
      <c r="T13" s="61">
        <v>8</v>
      </c>
      <c r="U13" s="61">
        <v>7</v>
      </c>
      <c r="V13" s="61">
        <v>4</v>
      </c>
      <c r="W13" s="61">
        <v>12</v>
      </c>
      <c r="X13" s="61">
        <v>22</v>
      </c>
      <c r="Y13" s="61">
        <v>6</v>
      </c>
      <c r="Z13" s="61">
        <v>9</v>
      </c>
    </row>
    <row r="14" spans="1:26" s="4" customFormat="1" ht="12" customHeight="1">
      <c r="A14" s="29" t="s">
        <v>254</v>
      </c>
      <c r="B14" s="61">
        <v>19</v>
      </c>
      <c r="C14" s="24">
        <v>0</v>
      </c>
      <c r="D14" s="61">
        <v>4</v>
      </c>
      <c r="E14" s="24">
        <v>0</v>
      </c>
      <c r="F14" s="24">
        <v>0</v>
      </c>
      <c r="G14" s="61">
        <v>2</v>
      </c>
      <c r="H14" s="61">
        <v>1</v>
      </c>
      <c r="I14" s="24">
        <v>0</v>
      </c>
      <c r="J14" s="61">
        <v>4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61">
        <v>1</v>
      </c>
      <c r="Q14" s="24">
        <v>0</v>
      </c>
      <c r="R14" s="24">
        <v>0</v>
      </c>
      <c r="S14" s="61">
        <v>2</v>
      </c>
      <c r="T14" s="24">
        <v>0</v>
      </c>
      <c r="U14" s="24">
        <v>0</v>
      </c>
      <c r="V14" s="61">
        <v>1</v>
      </c>
      <c r="W14" s="61">
        <v>1</v>
      </c>
      <c r="X14" s="61">
        <v>2</v>
      </c>
      <c r="Y14" s="61">
        <v>1</v>
      </c>
      <c r="Z14" s="24">
        <v>0</v>
      </c>
    </row>
    <row r="15" spans="1:26" s="4" customFormat="1" ht="12" customHeight="1">
      <c r="A15" s="29" t="s">
        <v>167</v>
      </c>
      <c r="B15" s="61">
        <v>35</v>
      </c>
      <c r="C15" s="61">
        <v>3</v>
      </c>
      <c r="D15" s="61">
        <v>3</v>
      </c>
      <c r="E15" s="24">
        <v>0</v>
      </c>
      <c r="F15" s="24">
        <v>0</v>
      </c>
      <c r="G15" s="61">
        <v>6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61">
        <v>6</v>
      </c>
      <c r="Q15" s="61">
        <v>2</v>
      </c>
      <c r="R15" s="24">
        <v>0</v>
      </c>
      <c r="S15" s="61">
        <v>1</v>
      </c>
      <c r="T15" s="61">
        <v>2</v>
      </c>
      <c r="U15" s="61">
        <v>3</v>
      </c>
      <c r="V15" s="61">
        <v>1</v>
      </c>
      <c r="W15" s="24">
        <v>0</v>
      </c>
      <c r="X15" s="61">
        <v>7</v>
      </c>
      <c r="Y15" s="61">
        <v>1</v>
      </c>
      <c r="Z15" s="24">
        <v>0</v>
      </c>
    </row>
    <row r="16" spans="1:26" s="4" customFormat="1" ht="12" customHeight="1">
      <c r="A16" s="29" t="s">
        <v>255</v>
      </c>
      <c r="B16" s="61">
        <v>24</v>
      </c>
      <c r="C16" s="24">
        <v>0</v>
      </c>
      <c r="D16" s="61">
        <v>4</v>
      </c>
      <c r="E16" s="61">
        <v>6</v>
      </c>
      <c r="F16" s="24">
        <v>0</v>
      </c>
      <c r="G16" s="61">
        <v>1</v>
      </c>
      <c r="H16" s="24">
        <v>0</v>
      </c>
      <c r="I16" s="61">
        <v>5</v>
      </c>
      <c r="J16" s="61">
        <v>2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61">
        <v>1</v>
      </c>
      <c r="T16" s="61">
        <v>1</v>
      </c>
      <c r="U16" s="61">
        <v>2</v>
      </c>
      <c r="V16" s="24">
        <v>0</v>
      </c>
      <c r="W16" s="24">
        <v>0</v>
      </c>
      <c r="X16" s="61">
        <v>2</v>
      </c>
      <c r="Y16" s="24">
        <v>0</v>
      </c>
      <c r="Z16" s="24">
        <v>0</v>
      </c>
    </row>
    <row r="17" spans="1:26" s="4" customFormat="1" ht="12" customHeight="1">
      <c r="A17" s="29" t="s">
        <v>168</v>
      </c>
      <c r="B17" s="61">
        <v>67</v>
      </c>
      <c r="C17" s="61">
        <v>2</v>
      </c>
      <c r="D17" s="61">
        <v>14</v>
      </c>
      <c r="E17" s="24">
        <v>0</v>
      </c>
      <c r="F17" s="24">
        <v>0</v>
      </c>
      <c r="G17" s="61">
        <v>8</v>
      </c>
      <c r="H17" s="61">
        <v>2</v>
      </c>
      <c r="I17" s="61">
        <v>3</v>
      </c>
      <c r="J17" s="61">
        <v>2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61">
        <v>2</v>
      </c>
      <c r="Q17" s="61">
        <v>2</v>
      </c>
      <c r="R17" s="61">
        <v>1</v>
      </c>
      <c r="S17" s="61">
        <v>1</v>
      </c>
      <c r="T17" s="61">
        <v>4</v>
      </c>
      <c r="U17" s="61">
        <v>3</v>
      </c>
      <c r="V17" s="61">
        <v>2</v>
      </c>
      <c r="W17" s="61">
        <v>8</v>
      </c>
      <c r="X17" s="61">
        <v>9</v>
      </c>
      <c r="Y17" s="61">
        <v>1</v>
      </c>
      <c r="Z17" s="61">
        <v>3</v>
      </c>
    </row>
    <row r="18" spans="1:26" s="4" customFormat="1" ht="12" customHeight="1">
      <c r="A18" s="29" t="s">
        <v>256</v>
      </c>
      <c r="B18" s="61">
        <v>52</v>
      </c>
      <c r="C18" s="24">
        <v>0</v>
      </c>
      <c r="D18" s="61">
        <v>4</v>
      </c>
      <c r="E18" s="61">
        <v>1</v>
      </c>
      <c r="F18" s="61">
        <v>2</v>
      </c>
      <c r="G18" s="61">
        <v>13</v>
      </c>
      <c r="H18" s="61">
        <v>1</v>
      </c>
      <c r="I18" s="61">
        <v>2</v>
      </c>
      <c r="J18" s="61">
        <v>6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61">
        <v>6</v>
      </c>
      <c r="Q18" s="61">
        <v>1</v>
      </c>
      <c r="R18" s="61">
        <v>3</v>
      </c>
      <c r="S18" s="61">
        <v>2</v>
      </c>
      <c r="T18" s="61">
        <v>1</v>
      </c>
      <c r="U18" s="61">
        <v>4</v>
      </c>
      <c r="V18" s="61">
        <v>1</v>
      </c>
      <c r="W18" s="61">
        <v>1</v>
      </c>
      <c r="X18" s="61">
        <v>1</v>
      </c>
      <c r="Y18" s="61">
        <v>1</v>
      </c>
      <c r="Z18" s="61">
        <v>2</v>
      </c>
    </row>
    <row r="19" spans="1:26" s="4" customFormat="1" ht="12" customHeight="1">
      <c r="A19" s="29" t="s">
        <v>257</v>
      </c>
      <c r="B19" s="61">
        <v>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61">
        <v>1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61">
        <v>1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</row>
    <row r="20" spans="1:26" s="4" customFormat="1" ht="12" customHeight="1">
      <c r="A20" s="29" t="s">
        <v>169</v>
      </c>
      <c r="B20" s="61">
        <v>117</v>
      </c>
      <c r="C20" s="61">
        <v>1</v>
      </c>
      <c r="D20" s="61">
        <v>15</v>
      </c>
      <c r="E20" s="24">
        <v>0</v>
      </c>
      <c r="F20" s="24">
        <v>0</v>
      </c>
      <c r="G20" s="61">
        <v>11</v>
      </c>
      <c r="H20" s="61">
        <v>2</v>
      </c>
      <c r="I20" s="61">
        <v>12</v>
      </c>
      <c r="J20" s="61">
        <v>5</v>
      </c>
      <c r="K20" s="61">
        <v>2</v>
      </c>
      <c r="L20" s="61">
        <v>2</v>
      </c>
      <c r="M20" s="61">
        <v>1</v>
      </c>
      <c r="N20" s="24">
        <v>0</v>
      </c>
      <c r="O20" s="61">
        <v>1</v>
      </c>
      <c r="P20" s="61">
        <v>6</v>
      </c>
      <c r="Q20" s="61">
        <v>7</v>
      </c>
      <c r="R20" s="61">
        <v>3</v>
      </c>
      <c r="S20" s="61">
        <v>11</v>
      </c>
      <c r="T20" s="61">
        <v>10</v>
      </c>
      <c r="U20" s="61">
        <v>3</v>
      </c>
      <c r="V20" s="61">
        <v>3</v>
      </c>
      <c r="W20" s="61">
        <v>10</v>
      </c>
      <c r="X20" s="61">
        <v>6</v>
      </c>
      <c r="Y20" s="61">
        <v>3</v>
      </c>
      <c r="Z20" s="61">
        <v>3</v>
      </c>
    </row>
    <row r="21" spans="1:26" s="4" customFormat="1" ht="12" customHeight="1">
      <c r="A21" s="29" t="s">
        <v>170</v>
      </c>
      <c r="B21" s="61">
        <v>81</v>
      </c>
      <c r="C21" s="61">
        <v>2</v>
      </c>
      <c r="D21" s="61">
        <v>5</v>
      </c>
      <c r="E21" s="24">
        <v>0</v>
      </c>
      <c r="F21" s="24">
        <v>0</v>
      </c>
      <c r="G21" s="61">
        <v>9</v>
      </c>
      <c r="H21" s="24">
        <v>0</v>
      </c>
      <c r="I21" s="61">
        <v>3</v>
      </c>
      <c r="J21" s="61">
        <v>10</v>
      </c>
      <c r="K21" s="61">
        <v>2</v>
      </c>
      <c r="L21" s="61">
        <v>2</v>
      </c>
      <c r="M21" s="61">
        <v>2</v>
      </c>
      <c r="N21" s="24">
        <v>0</v>
      </c>
      <c r="O21" s="24">
        <v>0</v>
      </c>
      <c r="P21" s="61">
        <v>3</v>
      </c>
      <c r="Q21" s="61">
        <v>9</v>
      </c>
      <c r="R21" s="61">
        <v>1</v>
      </c>
      <c r="S21" s="61">
        <v>2</v>
      </c>
      <c r="T21" s="61">
        <v>9</v>
      </c>
      <c r="U21" s="61">
        <v>3</v>
      </c>
      <c r="V21" s="61">
        <v>1</v>
      </c>
      <c r="W21" s="61">
        <v>7</v>
      </c>
      <c r="X21" s="61">
        <v>6</v>
      </c>
      <c r="Y21" s="61">
        <v>4</v>
      </c>
      <c r="Z21" s="61">
        <v>1</v>
      </c>
    </row>
    <row r="22" spans="1:26" s="4" customFormat="1" ht="12" customHeight="1">
      <c r="A22" s="29" t="s">
        <v>258</v>
      </c>
      <c r="B22" s="61">
        <v>80</v>
      </c>
      <c r="C22" s="24">
        <v>0</v>
      </c>
      <c r="D22" s="61">
        <v>3</v>
      </c>
      <c r="E22" s="24">
        <v>0</v>
      </c>
      <c r="F22" s="61">
        <v>1</v>
      </c>
      <c r="G22" s="61">
        <v>11</v>
      </c>
      <c r="H22" s="61">
        <v>2</v>
      </c>
      <c r="I22" s="61">
        <v>5</v>
      </c>
      <c r="J22" s="61">
        <v>5</v>
      </c>
      <c r="K22" s="61">
        <v>4</v>
      </c>
      <c r="L22" s="61">
        <v>1</v>
      </c>
      <c r="M22" s="24">
        <v>0</v>
      </c>
      <c r="N22" s="24">
        <v>0</v>
      </c>
      <c r="O22" s="24">
        <v>0</v>
      </c>
      <c r="P22" s="61">
        <v>3</v>
      </c>
      <c r="Q22" s="61">
        <v>3</v>
      </c>
      <c r="R22" s="61">
        <v>7</v>
      </c>
      <c r="S22" s="61">
        <v>4</v>
      </c>
      <c r="T22" s="61">
        <v>3</v>
      </c>
      <c r="U22" s="61">
        <v>4</v>
      </c>
      <c r="V22" s="61">
        <v>2</v>
      </c>
      <c r="W22" s="61">
        <v>9</v>
      </c>
      <c r="X22" s="61">
        <v>8</v>
      </c>
      <c r="Y22" s="61">
        <v>3</v>
      </c>
      <c r="Z22" s="61">
        <v>2</v>
      </c>
    </row>
    <row r="23" spans="1:26" s="4" customFormat="1" ht="12" customHeight="1">
      <c r="A23" s="29" t="s">
        <v>259</v>
      </c>
      <c r="B23" s="61">
        <v>129</v>
      </c>
      <c r="C23" s="24">
        <v>0</v>
      </c>
      <c r="D23" s="61">
        <v>8</v>
      </c>
      <c r="E23" s="24">
        <v>0</v>
      </c>
      <c r="F23" s="24">
        <v>0</v>
      </c>
      <c r="G23" s="61">
        <v>31</v>
      </c>
      <c r="H23" s="61">
        <v>1</v>
      </c>
      <c r="I23" s="61">
        <v>9</v>
      </c>
      <c r="J23" s="61">
        <v>5</v>
      </c>
      <c r="K23" s="24">
        <v>0</v>
      </c>
      <c r="L23" s="24">
        <v>0</v>
      </c>
      <c r="M23" s="24">
        <v>0</v>
      </c>
      <c r="N23" s="24">
        <v>0</v>
      </c>
      <c r="O23" s="61">
        <v>1</v>
      </c>
      <c r="P23" s="61">
        <v>11</v>
      </c>
      <c r="Q23" s="61">
        <v>7</v>
      </c>
      <c r="R23" s="61">
        <v>7</v>
      </c>
      <c r="S23" s="61">
        <v>7</v>
      </c>
      <c r="T23" s="61">
        <v>1</v>
      </c>
      <c r="U23" s="61">
        <v>10</v>
      </c>
      <c r="V23" s="61">
        <v>1</v>
      </c>
      <c r="W23" s="61">
        <v>10</v>
      </c>
      <c r="X23" s="61">
        <v>14</v>
      </c>
      <c r="Y23" s="61">
        <v>2</v>
      </c>
      <c r="Z23" s="61">
        <v>4</v>
      </c>
    </row>
    <row r="24" spans="1:26" s="4" customFormat="1" ht="15" customHeight="1">
      <c r="A24" s="29" t="s">
        <v>171</v>
      </c>
      <c r="B24" s="61">
        <v>220</v>
      </c>
      <c r="C24" s="61">
        <v>2</v>
      </c>
      <c r="D24" s="61">
        <v>19</v>
      </c>
      <c r="E24" s="61">
        <v>1</v>
      </c>
      <c r="F24" s="61">
        <v>4</v>
      </c>
      <c r="G24" s="61">
        <v>52</v>
      </c>
      <c r="H24" s="24">
        <v>0</v>
      </c>
      <c r="I24" s="61">
        <v>9</v>
      </c>
      <c r="J24" s="61">
        <v>11</v>
      </c>
      <c r="K24" s="61">
        <v>3</v>
      </c>
      <c r="L24" s="24">
        <v>0</v>
      </c>
      <c r="M24" s="61">
        <v>1</v>
      </c>
      <c r="N24" s="24">
        <v>0</v>
      </c>
      <c r="O24" s="61">
        <v>1</v>
      </c>
      <c r="P24" s="61">
        <v>16</v>
      </c>
      <c r="Q24" s="61">
        <v>8</v>
      </c>
      <c r="R24" s="61">
        <v>7</v>
      </c>
      <c r="S24" s="61">
        <v>9</v>
      </c>
      <c r="T24" s="61">
        <v>2</v>
      </c>
      <c r="U24" s="61">
        <v>13</v>
      </c>
      <c r="V24" s="61">
        <v>3</v>
      </c>
      <c r="W24" s="61">
        <v>10</v>
      </c>
      <c r="X24" s="61">
        <v>18</v>
      </c>
      <c r="Y24" s="61">
        <v>1</v>
      </c>
      <c r="Z24" s="61">
        <v>30</v>
      </c>
    </row>
    <row r="25" spans="1:26" s="4" customFormat="1" ht="12" customHeight="1">
      <c r="A25" s="29" t="s">
        <v>172</v>
      </c>
      <c r="B25" s="61">
        <v>165</v>
      </c>
      <c r="C25" s="24">
        <v>0</v>
      </c>
      <c r="D25" s="61">
        <v>9</v>
      </c>
      <c r="E25" s="61">
        <v>1</v>
      </c>
      <c r="F25" s="61">
        <v>3</v>
      </c>
      <c r="G25" s="61">
        <v>20</v>
      </c>
      <c r="H25" s="61">
        <v>3</v>
      </c>
      <c r="I25" s="61">
        <v>14</v>
      </c>
      <c r="J25" s="61">
        <v>12</v>
      </c>
      <c r="K25" s="61">
        <v>3</v>
      </c>
      <c r="L25" s="24">
        <v>0</v>
      </c>
      <c r="M25" s="24">
        <v>0</v>
      </c>
      <c r="N25" s="24">
        <v>0</v>
      </c>
      <c r="O25" s="61">
        <v>2</v>
      </c>
      <c r="P25" s="61">
        <v>6</v>
      </c>
      <c r="Q25" s="61">
        <v>9</v>
      </c>
      <c r="R25" s="61">
        <v>7</v>
      </c>
      <c r="S25" s="61">
        <v>18</v>
      </c>
      <c r="T25" s="61">
        <v>3</v>
      </c>
      <c r="U25" s="61">
        <v>28</v>
      </c>
      <c r="V25" s="61">
        <v>3</v>
      </c>
      <c r="W25" s="61">
        <v>9</v>
      </c>
      <c r="X25" s="61">
        <v>5</v>
      </c>
      <c r="Y25" s="61">
        <v>3</v>
      </c>
      <c r="Z25" s="61">
        <v>7</v>
      </c>
    </row>
    <row r="26" spans="1:26" s="4" customFormat="1" ht="12" customHeight="1">
      <c r="A26" s="29" t="s">
        <v>260</v>
      </c>
      <c r="B26" s="61">
        <v>244</v>
      </c>
      <c r="C26" s="24">
        <v>0</v>
      </c>
      <c r="D26" s="61">
        <v>15</v>
      </c>
      <c r="E26" s="61">
        <v>4</v>
      </c>
      <c r="F26" s="61">
        <v>1</v>
      </c>
      <c r="G26" s="61">
        <v>24</v>
      </c>
      <c r="H26" s="61">
        <v>10</v>
      </c>
      <c r="I26" s="61">
        <v>7</v>
      </c>
      <c r="J26" s="61">
        <v>5</v>
      </c>
      <c r="K26" s="24">
        <v>0</v>
      </c>
      <c r="L26" s="24">
        <v>0</v>
      </c>
      <c r="M26" s="61">
        <v>1</v>
      </c>
      <c r="N26" s="61">
        <v>1</v>
      </c>
      <c r="O26" s="61">
        <v>3</v>
      </c>
      <c r="P26" s="61">
        <v>4</v>
      </c>
      <c r="Q26" s="61">
        <v>14</v>
      </c>
      <c r="R26" s="61">
        <v>12</v>
      </c>
      <c r="S26" s="61">
        <v>12</v>
      </c>
      <c r="T26" s="61">
        <v>10</v>
      </c>
      <c r="U26" s="61">
        <v>62</v>
      </c>
      <c r="V26" s="61">
        <v>3</v>
      </c>
      <c r="W26" s="61">
        <v>25</v>
      </c>
      <c r="X26" s="61">
        <v>14</v>
      </c>
      <c r="Y26" s="61">
        <v>7</v>
      </c>
      <c r="Z26" s="61">
        <v>10</v>
      </c>
    </row>
    <row r="27" spans="1:26" s="4" customFormat="1" ht="12" customHeight="1">
      <c r="A27" s="29" t="s">
        <v>173</v>
      </c>
      <c r="B27" s="61">
        <v>678</v>
      </c>
      <c r="C27" s="61">
        <v>4</v>
      </c>
      <c r="D27" s="61">
        <v>30</v>
      </c>
      <c r="E27" s="61">
        <v>10</v>
      </c>
      <c r="F27" s="61">
        <v>3</v>
      </c>
      <c r="G27" s="61">
        <v>179</v>
      </c>
      <c r="H27" s="61">
        <v>17</v>
      </c>
      <c r="I27" s="61">
        <v>38</v>
      </c>
      <c r="J27" s="61">
        <v>26</v>
      </c>
      <c r="K27" s="61">
        <v>3</v>
      </c>
      <c r="L27" s="61">
        <v>1</v>
      </c>
      <c r="M27" s="61">
        <v>3</v>
      </c>
      <c r="N27" s="24">
        <v>0</v>
      </c>
      <c r="O27" s="61">
        <v>1</v>
      </c>
      <c r="P27" s="61">
        <v>25</v>
      </c>
      <c r="Q27" s="61">
        <v>20</v>
      </c>
      <c r="R27" s="61">
        <v>15</v>
      </c>
      <c r="S27" s="61">
        <v>20</v>
      </c>
      <c r="T27" s="61">
        <v>9</v>
      </c>
      <c r="U27" s="61">
        <v>131</v>
      </c>
      <c r="V27" s="61">
        <v>14</v>
      </c>
      <c r="W27" s="61">
        <v>33</v>
      </c>
      <c r="X27" s="61">
        <v>60</v>
      </c>
      <c r="Y27" s="61">
        <v>16</v>
      </c>
      <c r="Z27" s="61">
        <v>20</v>
      </c>
    </row>
    <row r="28" spans="1:26" s="4" customFormat="1" ht="12" customHeight="1">
      <c r="A28" s="29" t="s">
        <v>174</v>
      </c>
      <c r="B28" s="61">
        <v>878</v>
      </c>
      <c r="C28" s="61">
        <v>5</v>
      </c>
      <c r="D28" s="61">
        <v>51</v>
      </c>
      <c r="E28" s="61">
        <v>2</v>
      </c>
      <c r="F28" s="61">
        <v>3</v>
      </c>
      <c r="G28" s="61">
        <v>67</v>
      </c>
      <c r="H28" s="61">
        <v>5</v>
      </c>
      <c r="I28" s="61">
        <v>29</v>
      </c>
      <c r="J28" s="61">
        <v>48</v>
      </c>
      <c r="K28" s="61">
        <v>2</v>
      </c>
      <c r="L28" s="61">
        <v>10</v>
      </c>
      <c r="M28" s="61">
        <v>3</v>
      </c>
      <c r="N28" s="24">
        <v>0</v>
      </c>
      <c r="O28" s="61">
        <v>5</v>
      </c>
      <c r="P28" s="61">
        <v>36</v>
      </c>
      <c r="Q28" s="61">
        <v>45</v>
      </c>
      <c r="R28" s="61">
        <v>56</v>
      </c>
      <c r="S28" s="61">
        <v>92</v>
      </c>
      <c r="T28" s="61">
        <v>51</v>
      </c>
      <c r="U28" s="61">
        <v>41</v>
      </c>
      <c r="V28" s="61">
        <v>18</v>
      </c>
      <c r="W28" s="61">
        <v>112</v>
      </c>
      <c r="X28" s="61">
        <v>100</v>
      </c>
      <c r="Y28" s="61">
        <v>44</v>
      </c>
      <c r="Z28" s="61">
        <v>53</v>
      </c>
    </row>
    <row r="29" spans="1:26" s="4" customFormat="1" ht="12" customHeight="1">
      <c r="A29" s="29" t="s">
        <v>261</v>
      </c>
      <c r="B29" s="61">
        <v>256</v>
      </c>
      <c r="C29" s="61">
        <v>1</v>
      </c>
      <c r="D29" s="61">
        <v>13</v>
      </c>
      <c r="E29" s="24">
        <v>0</v>
      </c>
      <c r="F29" s="24">
        <v>0</v>
      </c>
      <c r="G29" s="61">
        <v>31</v>
      </c>
      <c r="H29" s="61">
        <v>2</v>
      </c>
      <c r="I29" s="61">
        <v>13</v>
      </c>
      <c r="J29" s="61">
        <v>19</v>
      </c>
      <c r="K29" s="24">
        <v>0</v>
      </c>
      <c r="L29" s="24">
        <v>0</v>
      </c>
      <c r="M29" s="61">
        <v>2</v>
      </c>
      <c r="N29" s="61">
        <v>1</v>
      </c>
      <c r="O29" s="61">
        <v>4</v>
      </c>
      <c r="P29" s="61">
        <v>9</v>
      </c>
      <c r="Q29" s="61">
        <v>20</v>
      </c>
      <c r="R29" s="61">
        <v>5</v>
      </c>
      <c r="S29" s="61">
        <v>19</v>
      </c>
      <c r="T29" s="61">
        <v>12</v>
      </c>
      <c r="U29" s="61">
        <v>15</v>
      </c>
      <c r="V29" s="61">
        <v>11</v>
      </c>
      <c r="W29" s="61">
        <v>28</v>
      </c>
      <c r="X29" s="61">
        <v>18</v>
      </c>
      <c r="Y29" s="61">
        <v>16</v>
      </c>
      <c r="Z29" s="61">
        <v>17</v>
      </c>
    </row>
    <row r="30" spans="1:26" s="4" customFormat="1" ht="12" customHeight="1">
      <c r="A30" s="47" t="s">
        <v>262</v>
      </c>
      <c r="B30" s="61">
        <v>203</v>
      </c>
      <c r="C30" s="24">
        <v>0</v>
      </c>
      <c r="D30" s="61">
        <v>13</v>
      </c>
      <c r="E30" s="61">
        <v>1</v>
      </c>
      <c r="F30" s="24">
        <v>0</v>
      </c>
      <c r="G30" s="61">
        <v>33</v>
      </c>
      <c r="H30" s="61">
        <v>5</v>
      </c>
      <c r="I30" s="61">
        <v>5</v>
      </c>
      <c r="J30" s="61">
        <v>15</v>
      </c>
      <c r="K30" s="61">
        <v>2</v>
      </c>
      <c r="L30" s="24">
        <v>0</v>
      </c>
      <c r="M30" s="61">
        <v>1</v>
      </c>
      <c r="N30" s="24">
        <v>0</v>
      </c>
      <c r="O30" s="61">
        <v>3</v>
      </c>
      <c r="P30" s="61">
        <v>4</v>
      </c>
      <c r="Q30" s="61">
        <v>9</v>
      </c>
      <c r="R30" s="61">
        <v>3</v>
      </c>
      <c r="S30" s="61">
        <v>10</v>
      </c>
      <c r="T30" s="61">
        <v>6</v>
      </c>
      <c r="U30" s="61">
        <v>31</v>
      </c>
      <c r="V30" s="61">
        <v>5</v>
      </c>
      <c r="W30" s="61">
        <v>17</v>
      </c>
      <c r="X30" s="61">
        <v>20</v>
      </c>
      <c r="Y30" s="61">
        <v>8</v>
      </c>
      <c r="Z30" s="61">
        <v>12</v>
      </c>
    </row>
    <row r="31" spans="1:26" s="4" customFormat="1" ht="12" customHeight="1">
      <c r="A31" s="47" t="s">
        <v>263</v>
      </c>
      <c r="B31" s="61">
        <v>376</v>
      </c>
      <c r="C31" s="61">
        <v>1</v>
      </c>
      <c r="D31" s="61">
        <v>14</v>
      </c>
      <c r="E31" s="61">
        <v>5</v>
      </c>
      <c r="F31" s="61">
        <v>1</v>
      </c>
      <c r="G31" s="61">
        <v>95</v>
      </c>
      <c r="H31" s="61">
        <v>11</v>
      </c>
      <c r="I31" s="61">
        <v>8</v>
      </c>
      <c r="J31" s="61">
        <v>18</v>
      </c>
      <c r="K31" s="61">
        <v>2</v>
      </c>
      <c r="L31" s="24">
        <v>0</v>
      </c>
      <c r="M31" s="61">
        <v>2</v>
      </c>
      <c r="N31" s="24">
        <v>0</v>
      </c>
      <c r="O31" s="61">
        <v>5</v>
      </c>
      <c r="P31" s="61">
        <v>28</v>
      </c>
      <c r="Q31" s="61">
        <v>18</v>
      </c>
      <c r="R31" s="61">
        <v>7</v>
      </c>
      <c r="S31" s="61">
        <v>20</v>
      </c>
      <c r="T31" s="61">
        <v>4</v>
      </c>
      <c r="U31" s="61">
        <v>59</v>
      </c>
      <c r="V31" s="61">
        <v>16</v>
      </c>
      <c r="W31" s="61">
        <v>28</v>
      </c>
      <c r="X31" s="61">
        <v>12</v>
      </c>
      <c r="Y31" s="61">
        <v>7</v>
      </c>
      <c r="Z31" s="61">
        <v>15</v>
      </c>
    </row>
    <row r="32" spans="1:26" s="4" customFormat="1" ht="12" customHeight="1">
      <c r="A32" s="47" t="s">
        <v>264</v>
      </c>
      <c r="B32" s="61">
        <v>132</v>
      </c>
      <c r="C32" s="61">
        <v>1</v>
      </c>
      <c r="D32" s="61">
        <v>3</v>
      </c>
      <c r="E32" s="24">
        <v>0</v>
      </c>
      <c r="F32" s="24">
        <v>0</v>
      </c>
      <c r="G32" s="61">
        <v>36</v>
      </c>
      <c r="H32" s="61">
        <v>3</v>
      </c>
      <c r="I32" s="61">
        <v>6</v>
      </c>
      <c r="J32" s="61">
        <v>6</v>
      </c>
      <c r="K32" s="61">
        <v>1</v>
      </c>
      <c r="L32" s="61">
        <v>1</v>
      </c>
      <c r="M32" s="61">
        <v>3</v>
      </c>
      <c r="N32" s="24">
        <v>0</v>
      </c>
      <c r="O32" s="61">
        <v>1</v>
      </c>
      <c r="P32" s="61">
        <v>11</v>
      </c>
      <c r="Q32" s="61">
        <v>7</v>
      </c>
      <c r="R32" s="61">
        <v>5</v>
      </c>
      <c r="S32" s="61">
        <v>4</v>
      </c>
      <c r="T32" s="61">
        <v>2</v>
      </c>
      <c r="U32" s="61">
        <v>20</v>
      </c>
      <c r="V32" s="61">
        <v>2</v>
      </c>
      <c r="W32" s="61">
        <v>6</v>
      </c>
      <c r="X32" s="61">
        <v>7</v>
      </c>
      <c r="Y32" s="61">
        <v>2</v>
      </c>
      <c r="Z32" s="61">
        <v>5</v>
      </c>
    </row>
    <row r="33" spans="1:26" s="4" customFormat="1" ht="12" customHeight="1">
      <c r="A33" s="29" t="s">
        <v>265</v>
      </c>
      <c r="B33" s="61">
        <v>189</v>
      </c>
      <c r="C33" s="24">
        <v>0</v>
      </c>
      <c r="D33" s="61">
        <v>2</v>
      </c>
      <c r="E33" s="61">
        <v>9</v>
      </c>
      <c r="F33" s="24">
        <v>0</v>
      </c>
      <c r="G33" s="61">
        <v>58</v>
      </c>
      <c r="H33" s="61">
        <v>4</v>
      </c>
      <c r="I33" s="61">
        <v>5</v>
      </c>
      <c r="J33" s="61">
        <v>9</v>
      </c>
      <c r="K33" s="24">
        <v>0</v>
      </c>
      <c r="L33" s="24">
        <v>0</v>
      </c>
      <c r="M33" s="24">
        <v>0</v>
      </c>
      <c r="N33" s="24">
        <v>0</v>
      </c>
      <c r="O33" s="61">
        <v>1</v>
      </c>
      <c r="P33" s="61">
        <v>7</v>
      </c>
      <c r="Q33" s="61">
        <v>8</v>
      </c>
      <c r="R33" s="61">
        <v>1</v>
      </c>
      <c r="S33" s="61">
        <v>16</v>
      </c>
      <c r="T33" s="61">
        <v>2</v>
      </c>
      <c r="U33" s="61">
        <v>25</v>
      </c>
      <c r="V33" s="61">
        <v>3</v>
      </c>
      <c r="W33" s="61">
        <v>22</v>
      </c>
      <c r="X33" s="61">
        <v>8</v>
      </c>
      <c r="Y33" s="61">
        <v>5</v>
      </c>
      <c r="Z33" s="61">
        <v>4</v>
      </c>
    </row>
    <row r="34" spans="1:26" s="4" customFormat="1" ht="12" customHeight="1">
      <c r="A34" s="29" t="s">
        <v>266</v>
      </c>
      <c r="B34" s="61">
        <v>31</v>
      </c>
      <c r="C34" s="24">
        <v>0</v>
      </c>
      <c r="D34" s="61">
        <v>2</v>
      </c>
      <c r="E34" s="61">
        <v>5</v>
      </c>
      <c r="F34" s="24">
        <v>0</v>
      </c>
      <c r="G34" s="61">
        <v>9</v>
      </c>
      <c r="H34" s="24">
        <v>0</v>
      </c>
      <c r="I34" s="61">
        <v>1</v>
      </c>
      <c r="J34" s="61">
        <v>2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61">
        <v>1</v>
      </c>
      <c r="R34" s="24">
        <v>0</v>
      </c>
      <c r="S34" s="24">
        <v>0</v>
      </c>
      <c r="T34" s="24">
        <v>0</v>
      </c>
      <c r="U34" s="61">
        <v>4</v>
      </c>
      <c r="V34" s="61">
        <v>1</v>
      </c>
      <c r="W34" s="61">
        <v>3</v>
      </c>
      <c r="X34" s="61">
        <v>1</v>
      </c>
      <c r="Y34" s="24">
        <v>0</v>
      </c>
      <c r="Z34" s="61">
        <v>2</v>
      </c>
    </row>
    <row r="35" spans="1:26" s="4" customFormat="1" ht="12" customHeight="1">
      <c r="A35" s="29" t="s">
        <v>267</v>
      </c>
      <c r="B35" s="61">
        <v>158</v>
      </c>
      <c r="C35" s="24">
        <v>0</v>
      </c>
      <c r="D35" s="61">
        <v>9</v>
      </c>
      <c r="E35" s="61">
        <v>2</v>
      </c>
      <c r="F35" s="24">
        <v>0</v>
      </c>
      <c r="G35" s="61">
        <v>15</v>
      </c>
      <c r="H35" s="24">
        <v>0</v>
      </c>
      <c r="I35" s="61">
        <v>8</v>
      </c>
      <c r="J35" s="61">
        <v>10</v>
      </c>
      <c r="K35" s="24">
        <v>0</v>
      </c>
      <c r="L35" s="61">
        <v>1</v>
      </c>
      <c r="M35" s="24">
        <v>0</v>
      </c>
      <c r="N35" s="24">
        <v>0</v>
      </c>
      <c r="O35" s="24">
        <v>0</v>
      </c>
      <c r="P35" s="61">
        <v>5</v>
      </c>
      <c r="Q35" s="61">
        <v>8</v>
      </c>
      <c r="R35" s="61">
        <v>15</v>
      </c>
      <c r="S35" s="61">
        <v>9</v>
      </c>
      <c r="T35" s="61">
        <v>2</v>
      </c>
      <c r="U35" s="61">
        <v>8</v>
      </c>
      <c r="V35" s="61">
        <v>4</v>
      </c>
      <c r="W35" s="61">
        <v>29</v>
      </c>
      <c r="X35" s="61">
        <v>19</v>
      </c>
      <c r="Y35" s="61">
        <v>6</v>
      </c>
      <c r="Z35" s="61">
        <v>8</v>
      </c>
    </row>
    <row r="36" spans="1:26" s="4" customFormat="1" ht="12" customHeight="1">
      <c r="A36" s="29" t="s">
        <v>268</v>
      </c>
      <c r="B36" s="61">
        <v>14</v>
      </c>
      <c r="C36" s="24">
        <v>0</v>
      </c>
      <c r="D36" s="24">
        <v>0</v>
      </c>
      <c r="E36" s="24">
        <v>0</v>
      </c>
      <c r="F36" s="24">
        <v>0</v>
      </c>
      <c r="G36" s="61">
        <v>1</v>
      </c>
      <c r="H36" s="61">
        <v>1</v>
      </c>
      <c r="I36" s="24">
        <v>0</v>
      </c>
      <c r="J36" s="61">
        <v>2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61">
        <v>5</v>
      </c>
      <c r="R36" s="61">
        <v>4</v>
      </c>
      <c r="S36" s="24">
        <v>0</v>
      </c>
      <c r="T36" s="24">
        <v>0</v>
      </c>
      <c r="U36" s="24">
        <v>0</v>
      </c>
      <c r="V36" s="24">
        <v>0</v>
      </c>
      <c r="W36" s="61">
        <v>1</v>
      </c>
      <c r="X36" s="24">
        <v>0</v>
      </c>
      <c r="Y36" s="24">
        <v>0</v>
      </c>
      <c r="Z36" s="24">
        <v>0</v>
      </c>
    </row>
    <row r="37" spans="1:26" s="4" customFormat="1" ht="15.75" customHeight="1">
      <c r="A37" s="27" t="s">
        <v>269</v>
      </c>
      <c r="B37" s="61">
        <v>33</v>
      </c>
      <c r="C37" s="24">
        <v>0</v>
      </c>
      <c r="D37" s="61">
        <v>1</v>
      </c>
      <c r="E37" s="24">
        <v>0</v>
      </c>
      <c r="F37" s="24">
        <v>0</v>
      </c>
      <c r="G37" s="24">
        <v>0</v>
      </c>
      <c r="H37" s="61">
        <v>2</v>
      </c>
      <c r="I37" s="61">
        <v>1</v>
      </c>
      <c r="J37" s="61">
        <v>5</v>
      </c>
      <c r="K37" s="61">
        <v>2</v>
      </c>
      <c r="L37" s="24">
        <v>0</v>
      </c>
      <c r="M37" s="24">
        <v>0</v>
      </c>
      <c r="N37" s="24">
        <v>0</v>
      </c>
      <c r="O37" s="61">
        <v>7</v>
      </c>
      <c r="P37" s="61">
        <v>1</v>
      </c>
      <c r="Q37" s="61">
        <v>1</v>
      </c>
      <c r="R37" s="24">
        <v>0</v>
      </c>
      <c r="S37" s="61">
        <v>3</v>
      </c>
      <c r="T37" s="24">
        <v>0</v>
      </c>
      <c r="U37" s="61">
        <v>3</v>
      </c>
      <c r="V37" s="24">
        <v>0</v>
      </c>
      <c r="W37" s="61">
        <v>3</v>
      </c>
      <c r="X37" s="61">
        <v>2</v>
      </c>
      <c r="Y37" s="61">
        <v>1</v>
      </c>
      <c r="Z37" s="61">
        <v>1</v>
      </c>
    </row>
    <row r="38" spans="1:26" s="4" customFormat="1" ht="12" customHeight="1">
      <c r="A38" s="27" t="s">
        <v>270</v>
      </c>
      <c r="B38" s="61">
        <v>193</v>
      </c>
      <c r="C38" s="24">
        <v>0</v>
      </c>
      <c r="D38" s="61">
        <v>1</v>
      </c>
      <c r="E38" s="24">
        <v>0</v>
      </c>
      <c r="F38" s="24">
        <v>0</v>
      </c>
      <c r="G38" s="61">
        <v>4</v>
      </c>
      <c r="H38" s="61">
        <v>2</v>
      </c>
      <c r="I38" s="61">
        <v>13</v>
      </c>
      <c r="J38" s="61">
        <v>39</v>
      </c>
      <c r="K38" s="24">
        <v>0</v>
      </c>
      <c r="L38" s="24">
        <v>0</v>
      </c>
      <c r="M38" s="61">
        <v>1</v>
      </c>
      <c r="N38" s="61">
        <v>2</v>
      </c>
      <c r="O38" s="24">
        <v>0</v>
      </c>
      <c r="P38" s="61">
        <v>2</v>
      </c>
      <c r="Q38" s="61">
        <v>3</v>
      </c>
      <c r="R38" s="61">
        <v>1</v>
      </c>
      <c r="S38" s="61">
        <v>11</v>
      </c>
      <c r="T38" s="61">
        <v>3</v>
      </c>
      <c r="U38" s="61">
        <v>26</v>
      </c>
      <c r="V38" s="61">
        <v>6</v>
      </c>
      <c r="W38" s="61">
        <v>28</v>
      </c>
      <c r="X38" s="61">
        <v>23</v>
      </c>
      <c r="Y38" s="61">
        <v>10</v>
      </c>
      <c r="Z38" s="61">
        <v>18</v>
      </c>
    </row>
    <row r="39" spans="1:26" s="4" customFormat="1" ht="12" customHeight="1">
      <c r="A39" s="27" t="s">
        <v>271</v>
      </c>
      <c r="B39" s="61">
        <v>221</v>
      </c>
      <c r="C39" s="24">
        <v>0</v>
      </c>
      <c r="D39" s="61">
        <v>1</v>
      </c>
      <c r="E39" s="61">
        <v>4</v>
      </c>
      <c r="F39" s="61">
        <v>2</v>
      </c>
      <c r="G39" s="61">
        <v>4</v>
      </c>
      <c r="H39" s="61">
        <v>18</v>
      </c>
      <c r="I39" s="61">
        <v>10</v>
      </c>
      <c r="J39" s="61">
        <v>23</v>
      </c>
      <c r="K39" s="24">
        <v>0</v>
      </c>
      <c r="L39" s="24">
        <v>0</v>
      </c>
      <c r="M39" s="61">
        <v>2</v>
      </c>
      <c r="N39" s="24">
        <v>0</v>
      </c>
      <c r="O39" s="61">
        <v>7</v>
      </c>
      <c r="P39" s="61">
        <v>6</v>
      </c>
      <c r="Q39" s="61">
        <v>12</v>
      </c>
      <c r="R39" s="61">
        <v>9</v>
      </c>
      <c r="S39" s="61">
        <v>43</v>
      </c>
      <c r="T39" s="61">
        <v>5</v>
      </c>
      <c r="U39" s="61">
        <v>29</v>
      </c>
      <c r="V39" s="61">
        <v>8</v>
      </c>
      <c r="W39" s="61">
        <v>14</v>
      </c>
      <c r="X39" s="61">
        <v>8</v>
      </c>
      <c r="Y39" s="61">
        <v>7</v>
      </c>
      <c r="Z39" s="61">
        <v>9</v>
      </c>
    </row>
    <row r="40" spans="1:26" s="4" customFormat="1" ht="12" customHeight="1">
      <c r="A40" s="27" t="s">
        <v>159</v>
      </c>
      <c r="B40" s="62">
        <v>1070</v>
      </c>
      <c r="C40" s="61">
        <v>1</v>
      </c>
      <c r="D40" s="61">
        <v>18</v>
      </c>
      <c r="E40" s="61">
        <v>7</v>
      </c>
      <c r="F40" s="61">
        <v>4</v>
      </c>
      <c r="G40" s="61">
        <v>45</v>
      </c>
      <c r="H40" s="61">
        <v>15</v>
      </c>
      <c r="I40" s="61">
        <v>28</v>
      </c>
      <c r="J40" s="61">
        <v>188</v>
      </c>
      <c r="K40" s="61">
        <v>6</v>
      </c>
      <c r="L40" s="61">
        <v>2</v>
      </c>
      <c r="M40" s="61">
        <v>1</v>
      </c>
      <c r="N40" s="61">
        <v>5</v>
      </c>
      <c r="O40" s="61">
        <v>3</v>
      </c>
      <c r="P40" s="61">
        <v>60</v>
      </c>
      <c r="Q40" s="61">
        <v>86</v>
      </c>
      <c r="R40" s="61">
        <v>27</v>
      </c>
      <c r="S40" s="61">
        <v>80</v>
      </c>
      <c r="T40" s="61">
        <v>5</v>
      </c>
      <c r="U40" s="61">
        <v>83</v>
      </c>
      <c r="V40" s="61">
        <v>42</v>
      </c>
      <c r="W40" s="61">
        <v>104</v>
      </c>
      <c r="X40" s="61">
        <v>138</v>
      </c>
      <c r="Y40" s="61">
        <v>41</v>
      </c>
      <c r="Z40" s="61">
        <v>81</v>
      </c>
    </row>
    <row r="41" spans="1:26" s="4" customFormat="1" ht="12" customHeight="1">
      <c r="A41" s="27" t="s">
        <v>272</v>
      </c>
      <c r="B41" s="62">
        <v>1446</v>
      </c>
      <c r="C41" s="24">
        <v>0</v>
      </c>
      <c r="D41" s="61">
        <v>8</v>
      </c>
      <c r="E41" s="61">
        <v>5</v>
      </c>
      <c r="F41" s="61">
        <v>2</v>
      </c>
      <c r="G41" s="61">
        <v>5</v>
      </c>
      <c r="H41" s="61">
        <v>20</v>
      </c>
      <c r="I41" s="61">
        <v>90</v>
      </c>
      <c r="J41" s="61">
        <v>407</v>
      </c>
      <c r="K41" s="61">
        <v>2</v>
      </c>
      <c r="L41" s="24">
        <v>0</v>
      </c>
      <c r="M41" s="24">
        <v>0</v>
      </c>
      <c r="N41" s="24">
        <v>0</v>
      </c>
      <c r="O41" s="61">
        <v>3</v>
      </c>
      <c r="P41" s="61">
        <v>29</v>
      </c>
      <c r="Q41" s="61">
        <v>50</v>
      </c>
      <c r="R41" s="61">
        <v>18</v>
      </c>
      <c r="S41" s="61">
        <v>80</v>
      </c>
      <c r="T41" s="61">
        <v>4</v>
      </c>
      <c r="U41" s="61">
        <v>48</v>
      </c>
      <c r="V41" s="61">
        <v>73</v>
      </c>
      <c r="W41" s="61">
        <v>161</v>
      </c>
      <c r="X41" s="61">
        <v>282</v>
      </c>
      <c r="Y41" s="61">
        <v>103</v>
      </c>
      <c r="Z41" s="61">
        <v>56</v>
      </c>
    </row>
    <row r="42" spans="1:26" s="4" customFormat="1" ht="12" customHeight="1">
      <c r="A42" s="27" t="s">
        <v>156</v>
      </c>
      <c r="B42" s="62">
        <v>1195</v>
      </c>
      <c r="C42" s="61">
        <v>1</v>
      </c>
      <c r="D42" s="61">
        <v>7</v>
      </c>
      <c r="E42" s="61">
        <v>2</v>
      </c>
      <c r="F42" s="24">
        <v>0</v>
      </c>
      <c r="G42" s="61">
        <v>14</v>
      </c>
      <c r="H42" s="61">
        <v>4</v>
      </c>
      <c r="I42" s="61">
        <v>2</v>
      </c>
      <c r="J42" s="61">
        <v>92</v>
      </c>
      <c r="K42" s="61">
        <v>14</v>
      </c>
      <c r="L42" s="61">
        <v>1</v>
      </c>
      <c r="M42" s="24">
        <v>0</v>
      </c>
      <c r="N42" s="61">
        <v>10</v>
      </c>
      <c r="O42" s="61">
        <v>6</v>
      </c>
      <c r="P42" s="61">
        <v>35</v>
      </c>
      <c r="Q42" s="61">
        <v>59</v>
      </c>
      <c r="R42" s="61">
        <v>28</v>
      </c>
      <c r="S42" s="61">
        <v>48</v>
      </c>
      <c r="T42" s="61">
        <v>15</v>
      </c>
      <c r="U42" s="61">
        <v>47</v>
      </c>
      <c r="V42" s="61">
        <v>14</v>
      </c>
      <c r="W42" s="61">
        <v>217</v>
      </c>
      <c r="X42" s="61">
        <v>414</v>
      </c>
      <c r="Y42" s="61">
        <v>56</v>
      </c>
      <c r="Z42" s="61">
        <v>109</v>
      </c>
    </row>
    <row r="43" spans="1:26" s="4" customFormat="1" ht="12" customHeight="1">
      <c r="A43" s="27" t="s">
        <v>273</v>
      </c>
      <c r="B43" s="61">
        <v>98</v>
      </c>
      <c r="C43" s="61">
        <v>3</v>
      </c>
      <c r="D43" s="61">
        <v>1</v>
      </c>
      <c r="E43" s="24">
        <v>0</v>
      </c>
      <c r="F43" s="61">
        <v>1</v>
      </c>
      <c r="G43" s="24">
        <v>0</v>
      </c>
      <c r="H43" s="24">
        <v>0</v>
      </c>
      <c r="I43" s="61">
        <v>4</v>
      </c>
      <c r="J43" s="61">
        <v>30</v>
      </c>
      <c r="K43" s="61">
        <v>1</v>
      </c>
      <c r="L43" s="24">
        <v>0</v>
      </c>
      <c r="M43" s="24">
        <v>0</v>
      </c>
      <c r="N43" s="24">
        <v>0</v>
      </c>
      <c r="O43" s="61">
        <v>3</v>
      </c>
      <c r="P43" s="61">
        <v>3</v>
      </c>
      <c r="Q43" s="61">
        <v>10</v>
      </c>
      <c r="R43" s="61">
        <v>1</v>
      </c>
      <c r="S43" s="61">
        <v>10</v>
      </c>
      <c r="T43" s="24">
        <v>0</v>
      </c>
      <c r="U43" s="61">
        <v>3</v>
      </c>
      <c r="V43" s="61">
        <v>3</v>
      </c>
      <c r="W43" s="61">
        <v>6</v>
      </c>
      <c r="X43" s="61">
        <v>3</v>
      </c>
      <c r="Y43" s="61">
        <v>14</v>
      </c>
      <c r="Z43" s="61">
        <v>2</v>
      </c>
    </row>
    <row r="44" spans="1:26" s="4" customFormat="1" ht="12" customHeight="1">
      <c r="A44" s="27" t="s">
        <v>157</v>
      </c>
      <c r="B44" s="61">
        <v>256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61">
        <v>2</v>
      </c>
      <c r="I44" s="61">
        <v>50</v>
      </c>
      <c r="J44" s="61">
        <v>100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61">
        <v>1</v>
      </c>
      <c r="Q44" s="61">
        <v>2</v>
      </c>
      <c r="R44" s="61">
        <v>7</v>
      </c>
      <c r="S44" s="61">
        <v>12</v>
      </c>
      <c r="T44" s="61">
        <v>1</v>
      </c>
      <c r="U44" s="61">
        <v>1</v>
      </c>
      <c r="V44" s="61">
        <v>1</v>
      </c>
      <c r="W44" s="61">
        <v>24</v>
      </c>
      <c r="X44" s="61">
        <v>12</v>
      </c>
      <c r="Y44" s="61">
        <v>29</v>
      </c>
      <c r="Z44" s="61">
        <v>14</v>
      </c>
    </row>
    <row r="45" spans="1:26" s="4" customFormat="1" ht="12" customHeight="1">
      <c r="A45" s="28" t="s">
        <v>274</v>
      </c>
      <c r="B45" s="61">
        <v>97</v>
      </c>
      <c r="C45" s="24">
        <v>0</v>
      </c>
      <c r="D45" s="24">
        <v>0</v>
      </c>
      <c r="E45" s="24">
        <v>0</v>
      </c>
      <c r="F45" s="61">
        <v>1</v>
      </c>
      <c r="G45" s="24">
        <v>0</v>
      </c>
      <c r="H45" s="24">
        <v>0</v>
      </c>
      <c r="I45" s="61">
        <v>2</v>
      </c>
      <c r="J45" s="61">
        <v>53</v>
      </c>
      <c r="K45" s="24">
        <v>0</v>
      </c>
      <c r="L45" s="24">
        <v>0</v>
      </c>
      <c r="M45" s="61">
        <v>1</v>
      </c>
      <c r="N45" s="24">
        <v>0</v>
      </c>
      <c r="O45" s="24">
        <v>0</v>
      </c>
      <c r="P45" s="61">
        <v>1</v>
      </c>
      <c r="Q45" s="61">
        <v>2</v>
      </c>
      <c r="R45" s="61">
        <v>1</v>
      </c>
      <c r="S45" s="61">
        <v>8</v>
      </c>
      <c r="T45" s="24">
        <v>0</v>
      </c>
      <c r="U45" s="61">
        <v>2</v>
      </c>
      <c r="V45" s="24">
        <v>0</v>
      </c>
      <c r="W45" s="61">
        <v>2</v>
      </c>
      <c r="X45" s="61">
        <v>6</v>
      </c>
      <c r="Y45" s="61">
        <v>13</v>
      </c>
      <c r="Z45" s="61">
        <v>5</v>
      </c>
    </row>
    <row r="46" spans="1:26" s="4" customFormat="1" ht="12" customHeight="1">
      <c r="A46" s="28" t="s">
        <v>160</v>
      </c>
      <c r="B46" s="61">
        <v>121</v>
      </c>
      <c r="C46" s="24">
        <v>0</v>
      </c>
      <c r="D46" s="24">
        <v>0</v>
      </c>
      <c r="E46" s="24">
        <v>0</v>
      </c>
      <c r="F46" s="24">
        <v>0</v>
      </c>
      <c r="G46" s="61">
        <v>4</v>
      </c>
      <c r="H46" s="61">
        <v>2</v>
      </c>
      <c r="I46" s="61">
        <v>1</v>
      </c>
      <c r="J46" s="61">
        <v>26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61">
        <v>2</v>
      </c>
      <c r="Q46" s="61">
        <v>3</v>
      </c>
      <c r="R46" s="61">
        <v>2</v>
      </c>
      <c r="S46" s="61">
        <v>14</v>
      </c>
      <c r="T46" s="61">
        <v>2</v>
      </c>
      <c r="U46" s="61">
        <v>4</v>
      </c>
      <c r="V46" s="61">
        <v>5</v>
      </c>
      <c r="W46" s="61">
        <v>15</v>
      </c>
      <c r="X46" s="61">
        <v>16</v>
      </c>
      <c r="Y46" s="61">
        <v>11</v>
      </c>
      <c r="Z46" s="61">
        <v>14</v>
      </c>
    </row>
    <row r="47" spans="1:26" s="4" customFormat="1" ht="12" customHeight="1">
      <c r="A47" s="28" t="s">
        <v>275</v>
      </c>
      <c r="B47" s="61">
        <v>383</v>
      </c>
      <c r="C47" s="24">
        <v>0</v>
      </c>
      <c r="D47" s="61">
        <v>5</v>
      </c>
      <c r="E47" s="24">
        <v>0</v>
      </c>
      <c r="F47" s="24">
        <v>0</v>
      </c>
      <c r="G47" s="61">
        <v>6</v>
      </c>
      <c r="H47" s="61">
        <v>2</v>
      </c>
      <c r="I47" s="61">
        <v>14</v>
      </c>
      <c r="J47" s="61">
        <v>93</v>
      </c>
      <c r="K47" s="61">
        <v>1</v>
      </c>
      <c r="L47" s="24">
        <v>0</v>
      </c>
      <c r="M47" s="24">
        <v>0</v>
      </c>
      <c r="N47" s="24">
        <v>0</v>
      </c>
      <c r="O47" s="61">
        <v>1</v>
      </c>
      <c r="P47" s="61">
        <v>5</v>
      </c>
      <c r="Q47" s="61">
        <v>20</v>
      </c>
      <c r="R47" s="61">
        <v>8</v>
      </c>
      <c r="S47" s="61">
        <v>46</v>
      </c>
      <c r="T47" s="61">
        <v>3</v>
      </c>
      <c r="U47" s="61">
        <v>11</v>
      </c>
      <c r="V47" s="61">
        <v>8</v>
      </c>
      <c r="W47" s="61">
        <v>76</v>
      </c>
      <c r="X47" s="61">
        <v>36</v>
      </c>
      <c r="Y47" s="61">
        <v>27</v>
      </c>
      <c r="Z47" s="61">
        <v>21</v>
      </c>
    </row>
    <row r="48" spans="1:26" s="4" customFormat="1" ht="12" customHeight="1">
      <c r="A48" s="28" t="s">
        <v>276</v>
      </c>
      <c r="B48" s="61">
        <v>293</v>
      </c>
      <c r="C48" s="61">
        <v>1</v>
      </c>
      <c r="D48" s="61">
        <v>2</v>
      </c>
      <c r="E48" s="61">
        <v>5</v>
      </c>
      <c r="F48" s="24">
        <v>0</v>
      </c>
      <c r="G48" s="61">
        <v>2</v>
      </c>
      <c r="H48" s="61">
        <v>2</v>
      </c>
      <c r="I48" s="61">
        <v>11</v>
      </c>
      <c r="J48" s="61">
        <v>75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61">
        <v>2</v>
      </c>
      <c r="Q48" s="61">
        <v>1</v>
      </c>
      <c r="R48" s="61">
        <v>2</v>
      </c>
      <c r="S48" s="61">
        <v>9</v>
      </c>
      <c r="T48" s="61">
        <v>2</v>
      </c>
      <c r="U48" s="61">
        <v>27</v>
      </c>
      <c r="V48" s="61">
        <v>2</v>
      </c>
      <c r="W48" s="61">
        <v>58</v>
      </c>
      <c r="X48" s="61">
        <v>57</v>
      </c>
      <c r="Y48" s="61">
        <v>16</v>
      </c>
      <c r="Z48" s="61">
        <v>19</v>
      </c>
    </row>
    <row r="49" spans="1:26" s="4" customFormat="1" ht="12" customHeight="1">
      <c r="A49" s="28" t="s">
        <v>277</v>
      </c>
      <c r="B49" s="61">
        <v>76</v>
      </c>
      <c r="C49" s="24">
        <v>0</v>
      </c>
      <c r="D49" s="24">
        <v>0</v>
      </c>
      <c r="E49" s="61">
        <v>3</v>
      </c>
      <c r="F49" s="24">
        <v>0</v>
      </c>
      <c r="G49" s="61">
        <v>9</v>
      </c>
      <c r="H49" s="61">
        <v>1</v>
      </c>
      <c r="I49" s="24">
        <v>0</v>
      </c>
      <c r="J49" s="61">
        <v>5</v>
      </c>
      <c r="K49" s="24">
        <v>0</v>
      </c>
      <c r="L49" s="24">
        <v>0</v>
      </c>
      <c r="M49" s="24">
        <v>0</v>
      </c>
      <c r="N49" s="24">
        <v>0</v>
      </c>
      <c r="O49" s="61">
        <v>2</v>
      </c>
      <c r="P49" s="24">
        <v>0</v>
      </c>
      <c r="Q49" s="61">
        <v>5</v>
      </c>
      <c r="R49" s="61">
        <v>3</v>
      </c>
      <c r="S49" s="61">
        <v>19</v>
      </c>
      <c r="T49" s="24">
        <v>0</v>
      </c>
      <c r="U49" s="61">
        <v>7</v>
      </c>
      <c r="V49" s="61">
        <v>1</v>
      </c>
      <c r="W49" s="61">
        <v>9</v>
      </c>
      <c r="X49" s="61">
        <v>5</v>
      </c>
      <c r="Y49" s="61">
        <v>5</v>
      </c>
      <c r="Z49" s="61">
        <v>2</v>
      </c>
    </row>
    <row r="50" spans="1:26" s="4" customFormat="1" ht="12" customHeight="1">
      <c r="A50" s="28" t="s">
        <v>278</v>
      </c>
      <c r="B50" s="61">
        <v>644</v>
      </c>
      <c r="C50" s="24">
        <v>0</v>
      </c>
      <c r="D50" s="61">
        <v>3</v>
      </c>
      <c r="E50" s="61">
        <v>1</v>
      </c>
      <c r="F50" s="24">
        <v>0</v>
      </c>
      <c r="G50" s="61">
        <v>3</v>
      </c>
      <c r="H50" s="61">
        <v>1</v>
      </c>
      <c r="I50" s="61">
        <v>5</v>
      </c>
      <c r="J50" s="61">
        <v>68</v>
      </c>
      <c r="K50" s="61">
        <v>3</v>
      </c>
      <c r="L50" s="24">
        <v>0</v>
      </c>
      <c r="M50" s="61">
        <v>1</v>
      </c>
      <c r="N50" s="61">
        <v>2</v>
      </c>
      <c r="O50" s="61">
        <v>11</v>
      </c>
      <c r="P50" s="61">
        <v>7</v>
      </c>
      <c r="Q50" s="61">
        <v>22</v>
      </c>
      <c r="R50" s="61">
        <v>20</v>
      </c>
      <c r="S50" s="61">
        <v>41</v>
      </c>
      <c r="T50" s="24">
        <v>3</v>
      </c>
      <c r="U50" s="61">
        <v>21</v>
      </c>
      <c r="V50" s="61">
        <v>8</v>
      </c>
      <c r="W50" s="61">
        <v>115</v>
      </c>
      <c r="X50" s="61">
        <v>161</v>
      </c>
      <c r="Y50" s="61">
        <v>55</v>
      </c>
      <c r="Z50" s="61">
        <v>93</v>
      </c>
    </row>
    <row r="51" spans="1:26" s="4" customFormat="1" ht="12" customHeight="1">
      <c r="A51" s="28" t="s">
        <v>279</v>
      </c>
      <c r="B51" s="61">
        <v>196</v>
      </c>
      <c r="C51" s="24">
        <v>0</v>
      </c>
      <c r="D51" s="61">
        <v>1</v>
      </c>
      <c r="E51" s="24">
        <v>0</v>
      </c>
      <c r="F51" s="61">
        <v>1</v>
      </c>
      <c r="G51" s="24">
        <v>0</v>
      </c>
      <c r="H51" s="24">
        <v>0</v>
      </c>
      <c r="I51" s="24">
        <v>0</v>
      </c>
      <c r="J51" s="61">
        <v>10</v>
      </c>
      <c r="K51" s="61">
        <v>1</v>
      </c>
      <c r="L51" s="24">
        <v>0</v>
      </c>
      <c r="M51" s="24">
        <v>0</v>
      </c>
      <c r="N51" s="24">
        <v>0</v>
      </c>
      <c r="O51" s="61">
        <v>2</v>
      </c>
      <c r="P51" s="61">
        <v>3</v>
      </c>
      <c r="Q51" s="61">
        <v>3</v>
      </c>
      <c r="R51" s="61">
        <v>1</v>
      </c>
      <c r="S51" s="61">
        <v>6</v>
      </c>
      <c r="T51" s="24">
        <v>0</v>
      </c>
      <c r="U51" s="61">
        <v>10</v>
      </c>
      <c r="V51" s="61">
        <v>1</v>
      </c>
      <c r="W51" s="61">
        <v>16</v>
      </c>
      <c r="X51" s="61">
        <v>129</v>
      </c>
      <c r="Y51" s="61">
        <v>10</v>
      </c>
      <c r="Z51" s="61">
        <v>2</v>
      </c>
    </row>
    <row r="52" spans="1:26" s="4" customFormat="1" ht="12" customHeight="1" thickBot="1">
      <c r="A52" s="37" t="s">
        <v>280</v>
      </c>
      <c r="B52" s="61">
        <v>67</v>
      </c>
      <c r="C52" s="61">
        <v>1</v>
      </c>
      <c r="D52" s="61">
        <v>2</v>
      </c>
      <c r="E52" s="24">
        <v>0</v>
      </c>
      <c r="F52" s="61">
        <v>1</v>
      </c>
      <c r="G52" s="61">
        <v>2</v>
      </c>
      <c r="H52" s="61">
        <v>3</v>
      </c>
      <c r="I52" s="24">
        <v>0</v>
      </c>
      <c r="J52" s="61">
        <v>17</v>
      </c>
      <c r="K52" s="24">
        <v>0</v>
      </c>
      <c r="L52" s="24">
        <v>0</v>
      </c>
      <c r="M52" s="24">
        <v>0</v>
      </c>
      <c r="N52" s="24">
        <v>0</v>
      </c>
      <c r="O52" s="61">
        <v>3</v>
      </c>
      <c r="P52" s="61">
        <v>5</v>
      </c>
      <c r="Q52" s="61">
        <v>3</v>
      </c>
      <c r="R52" s="61">
        <v>1</v>
      </c>
      <c r="S52" s="61">
        <v>6</v>
      </c>
      <c r="T52" s="24">
        <v>0</v>
      </c>
      <c r="U52" s="61">
        <v>1</v>
      </c>
      <c r="V52" s="24">
        <v>0</v>
      </c>
      <c r="W52" s="61">
        <v>7</v>
      </c>
      <c r="X52" s="61">
        <v>7</v>
      </c>
      <c r="Y52" s="61">
        <v>5</v>
      </c>
      <c r="Z52" s="61">
        <v>3</v>
      </c>
    </row>
    <row r="53" spans="1:26" s="4" customFormat="1" ht="15" customHeight="1">
      <c r="A53" s="32" t="s">
        <v>286</v>
      </c>
      <c r="B53" s="32"/>
      <c r="C53" s="32"/>
      <c r="D53" s="3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="4" customFormat="1" ht="15" customHeight="1"/>
    <row r="55" spans="1:26" s="4" customFormat="1" ht="17.25" customHeight="1">
      <c r="A55" s="93" t="s">
        <v>368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3" t="s">
        <v>369</v>
      </c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</sheetData>
  <sheetProtection/>
  <mergeCells count="13">
    <mergeCell ref="L1:Z1"/>
    <mergeCell ref="L2:X2"/>
    <mergeCell ref="A1:K1"/>
    <mergeCell ref="A2:K2"/>
    <mergeCell ref="L3:R3"/>
    <mergeCell ref="T3:U3"/>
    <mergeCell ref="X3:Z3"/>
    <mergeCell ref="A55:K55"/>
    <mergeCell ref="L55:Z55"/>
    <mergeCell ref="A3:A4"/>
    <mergeCell ref="B3:B4"/>
    <mergeCell ref="C3:G3"/>
    <mergeCell ref="H3:J3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zoomScaleSheetLayoutView="100" zoomScalePageLayoutView="0" workbookViewId="0" topLeftCell="A1">
      <selection activeCell="AB28" sqref="AB28"/>
    </sheetView>
  </sheetViews>
  <sheetFormatPr defaultColWidth="9.00390625" defaultRowHeight="16.5"/>
  <cols>
    <col min="1" max="1" width="18.00390625" style="48" customWidth="1"/>
    <col min="2" max="2" width="6.375" style="48" customWidth="1"/>
    <col min="3" max="3" width="6.125" style="48" customWidth="1"/>
    <col min="4" max="4" width="5.75390625" style="48" customWidth="1"/>
    <col min="5" max="5" width="5.625" style="48" customWidth="1"/>
    <col min="6" max="12" width="5.125" style="48" customWidth="1"/>
    <col min="13" max="13" width="5.375" style="48" customWidth="1"/>
    <col min="14" max="14" width="4.875" style="48" customWidth="1"/>
    <col min="15" max="15" width="5.125" style="48" customWidth="1"/>
    <col min="16" max="16" width="4.875" style="48" customWidth="1"/>
    <col min="17" max="18" width="5.125" style="48" customWidth="1"/>
    <col min="19" max="27" width="5.375" style="48" customWidth="1"/>
    <col min="28" max="16384" width="9.00390625" style="48" customWidth="1"/>
  </cols>
  <sheetData>
    <row r="1" spans="1:27" s="3" customFormat="1" ht="45" customHeight="1">
      <c r="A1" s="101" t="s">
        <v>151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 t="s">
        <v>55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s="21" customFormat="1" ht="13.5" customHeight="1" thickBo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04" t="s">
        <v>437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AA2" s="49" t="s">
        <v>53</v>
      </c>
    </row>
    <row r="3" spans="1:27" s="22" customFormat="1" ht="19.5" customHeight="1">
      <c r="A3" s="74" t="s">
        <v>0</v>
      </c>
      <c r="B3" s="105" t="s">
        <v>1</v>
      </c>
      <c r="C3" s="97" t="s">
        <v>2</v>
      </c>
      <c r="D3" s="97" t="s">
        <v>3</v>
      </c>
      <c r="E3" s="97"/>
      <c r="F3" s="97"/>
      <c r="G3" s="97"/>
      <c r="H3" s="97"/>
      <c r="I3" s="97" t="s">
        <v>4</v>
      </c>
      <c r="J3" s="97"/>
      <c r="K3" s="97"/>
      <c r="L3" s="34" t="s">
        <v>54</v>
      </c>
      <c r="M3" s="81" t="s">
        <v>5</v>
      </c>
      <c r="N3" s="81"/>
      <c r="O3" s="81"/>
      <c r="P3" s="81"/>
      <c r="Q3" s="81"/>
      <c r="R3" s="81"/>
      <c r="S3" s="90"/>
      <c r="T3" s="33" t="s">
        <v>6</v>
      </c>
      <c r="U3" s="97" t="s">
        <v>7</v>
      </c>
      <c r="V3" s="97"/>
      <c r="W3" s="33" t="s">
        <v>8</v>
      </c>
      <c r="X3" s="33" t="s">
        <v>9</v>
      </c>
      <c r="Y3" s="98" t="s">
        <v>10</v>
      </c>
      <c r="Z3" s="81"/>
      <c r="AA3" s="99"/>
    </row>
    <row r="4" spans="1:27" s="22" customFormat="1" ht="48" customHeight="1" thickBot="1">
      <c r="A4" s="75"/>
      <c r="B4" s="106"/>
      <c r="C4" s="79"/>
      <c r="D4" s="26" t="s">
        <v>382</v>
      </c>
      <c r="E4" s="26" t="s">
        <v>11</v>
      </c>
      <c r="F4" s="26" t="s">
        <v>12</v>
      </c>
      <c r="G4" s="26" t="s">
        <v>13</v>
      </c>
      <c r="H4" s="26" t="s">
        <v>14</v>
      </c>
      <c r="I4" s="26" t="s">
        <v>15</v>
      </c>
      <c r="J4" s="26" t="s">
        <v>16</v>
      </c>
      <c r="K4" s="26" t="s">
        <v>17</v>
      </c>
      <c r="L4" s="36" t="s">
        <v>18</v>
      </c>
      <c r="M4" s="36" t="s">
        <v>19</v>
      </c>
      <c r="N4" s="38" t="s">
        <v>20</v>
      </c>
      <c r="O4" s="65" t="s">
        <v>383</v>
      </c>
      <c r="P4" s="38" t="s">
        <v>381</v>
      </c>
      <c r="Q4" s="38" t="s">
        <v>21</v>
      </c>
      <c r="R4" s="38" t="s">
        <v>384</v>
      </c>
      <c r="S4" s="38" t="s">
        <v>380</v>
      </c>
      <c r="T4" s="26" t="s">
        <v>22</v>
      </c>
      <c r="U4" s="26" t="s">
        <v>23</v>
      </c>
      <c r="V4" s="26" t="s">
        <v>385</v>
      </c>
      <c r="W4" s="26" t="s">
        <v>24</v>
      </c>
      <c r="X4" s="26" t="s">
        <v>9</v>
      </c>
      <c r="Y4" s="38" t="s">
        <v>25</v>
      </c>
      <c r="Z4" s="38" t="s">
        <v>26</v>
      </c>
      <c r="AA4" s="54" t="s">
        <v>27</v>
      </c>
    </row>
    <row r="5" spans="1:27" s="4" customFormat="1" ht="24" customHeight="1">
      <c r="A5" s="27" t="s">
        <v>56</v>
      </c>
      <c r="B5" s="11">
        <f>SUM(D5:AA5)</f>
        <v>99.99999999999999</v>
      </c>
      <c r="C5" s="11"/>
      <c r="D5" s="11">
        <f aca="true" t="shared" si="0" ref="D5:AA5">D6/$C$6*100</f>
        <v>0.3111111111111111</v>
      </c>
      <c r="E5" s="11">
        <f t="shared" si="0"/>
        <v>3.173333333333334</v>
      </c>
      <c r="F5" s="11">
        <f t="shared" si="0"/>
        <v>0.7022222222222222</v>
      </c>
      <c r="G5" s="11">
        <f t="shared" si="0"/>
        <v>0.28444444444444444</v>
      </c>
      <c r="H5" s="11">
        <f t="shared" si="0"/>
        <v>7.795555555555556</v>
      </c>
      <c r="I5" s="11">
        <f t="shared" si="0"/>
        <v>1.3511111111111112</v>
      </c>
      <c r="J5" s="11">
        <f t="shared" si="0"/>
        <v>4.053333333333333</v>
      </c>
      <c r="K5" s="11">
        <f t="shared" si="0"/>
        <v>13.253333333333334</v>
      </c>
      <c r="L5" s="11">
        <f t="shared" si="0"/>
        <v>0.6311111111111111</v>
      </c>
      <c r="M5" s="11">
        <f t="shared" si="0"/>
        <v>0.18666666666666668</v>
      </c>
      <c r="N5" s="11">
        <f t="shared" si="0"/>
        <v>0.2222222222222222</v>
      </c>
      <c r="O5" s="11">
        <f t="shared" si="0"/>
        <v>0.19555555555555554</v>
      </c>
      <c r="P5" s="11">
        <f t="shared" si="0"/>
        <v>0.7111111111111111</v>
      </c>
      <c r="Q5" s="11">
        <f t="shared" si="0"/>
        <v>3.493333333333333</v>
      </c>
      <c r="R5" s="11">
        <f t="shared" si="0"/>
        <v>4.64</v>
      </c>
      <c r="S5" s="11">
        <f t="shared" si="0"/>
        <v>2.871111111111111</v>
      </c>
      <c r="T5" s="11">
        <f t="shared" si="0"/>
        <v>6.648888888888889</v>
      </c>
      <c r="U5" s="11">
        <f t="shared" si="0"/>
        <v>1.6622222222222223</v>
      </c>
      <c r="V5" s="11">
        <f t="shared" si="0"/>
        <v>7.2266666666666675</v>
      </c>
      <c r="W5" s="11">
        <f t="shared" si="0"/>
        <v>2.462222222222222</v>
      </c>
      <c r="X5" s="11">
        <f t="shared" si="0"/>
        <v>11.68</v>
      </c>
      <c r="Y5" s="11">
        <f t="shared" si="0"/>
        <v>15.217777777777778</v>
      </c>
      <c r="Z5" s="11">
        <f t="shared" si="0"/>
        <v>4.986666666666666</v>
      </c>
      <c r="AA5" s="11">
        <f t="shared" si="0"/>
        <v>6.239999999999999</v>
      </c>
    </row>
    <row r="6" spans="1:27" s="4" customFormat="1" ht="24" customHeight="1">
      <c r="A6" s="27" t="s">
        <v>28</v>
      </c>
      <c r="B6" s="11"/>
      <c r="C6" s="62">
        <v>11250</v>
      </c>
      <c r="D6" s="61">
        <v>35</v>
      </c>
      <c r="E6" s="61">
        <v>357</v>
      </c>
      <c r="F6" s="61">
        <v>79</v>
      </c>
      <c r="G6" s="61">
        <v>32</v>
      </c>
      <c r="H6" s="61">
        <v>877</v>
      </c>
      <c r="I6" s="61">
        <v>152</v>
      </c>
      <c r="J6" s="61">
        <v>456</v>
      </c>
      <c r="K6" s="62">
        <v>1491</v>
      </c>
      <c r="L6" s="61">
        <v>71</v>
      </c>
      <c r="M6" s="61">
        <v>21</v>
      </c>
      <c r="N6" s="61">
        <v>25</v>
      </c>
      <c r="O6" s="61">
        <v>22</v>
      </c>
      <c r="P6" s="61">
        <v>80</v>
      </c>
      <c r="Q6" s="61">
        <v>393</v>
      </c>
      <c r="R6" s="61">
        <v>522</v>
      </c>
      <c r="S6" s="61">
        <v>323</v>
      </c>
      <c r="T6" s="61">
        <v>748</v>
      </c>
      <c r="U6" s="61">
        <v>187</v>
      </c>
      <c r="V6" s="61">
        <v>813</v>
      </c>
      <c r="W6" s="61">
        <v>277</v>
      </c>
      <c r="X6" s="62">
        <v>1314</v>
      </c>
      <c r="Y6" s="62">
        <v>1712</v>
      </c>
      <c r="Z6" s="61">
        <v>561</v>
      </c>
      <c r="AA6" s="61">
        <v>702</v>
      </c>
    </row>
    <row r="7" spans="1:27" s="4" customFormat="1" ht="27" customHeight="1">
      <c r="A7" s="27" t="s">
        <v>29</v>
      </c>
      <c r="B7" s="11">
        <f>C7/$C$6*100</f>
        <v>4.551111111111111</v>
      </c>
      <c r="C7" s="61">
        <v>512</v>
      </c>
      <c r="D7" s="24">
        <v>0</v>
      </c>
      <c r="E7" s="61">
        <v>3</v>
      </c>
      <c r="F7" s="61">
        <v>1</v>
      </c>
      <c r="G7" s="61">
        <v>3</v>
      </c>
      <c r="H7" s="61">
        <v>8</v>
      </c>
      <c r="I7" s="61">
        <v>19</v>
      </c>
      <c r="J7" s="61">
        <v>43</v>
      </c>
      <c r="K7" s="61">
        <v>36</v>
      </c>
      <c r="L7" s="61">
        <v>1</v>
      </c>
      <c r="M7" s="24">
        <v>0</v>
      </c>
      <c r="N7" s="24">
        <v>0</v>
      </c>
      <c r="O7" s="61">
        <v>1</v>
      </c>
      <c r="P7" s="24">
        <v>0</v>
      </c>
      <c r="Q7" s="61">
        <v>1</v>
      </c>
      <c r="R7" s="61">
        <v>120</v>
      </c>
      <c r="S7" s="61">
        <v>4</v>
      </c>
      <c r="T7" s="61">
        <v>146</v>
      </c>
      <c r="U7" s="24">
        <v>0</v>
      </c>
      <c r="V7" s="61">
        <v>14</v>
      </c>
      <c r="W7" s="61">
        <v>10</v>
      </c>
      <c r="X7" s="61">
        <v>32</v>
      </c>
      <c r="Y7" s="61">
        <v>31</v>
      </c>
      <c r="Z7" s="61">
        <v>23</v>
      </c>
      <c r="AA7" s="61">
        <v>16</v>
      </c>
    </row>
    <row r="8" spans="1:27" s="4" customFormat="1" ht="15.75" customHeight="1">
      <c r="A8" s="27" t="s">
        <v>30</v>
      </c>
      <c r="B8" s="11">
        <f aca="true" t="shared" si="1" ref="B8:B28">C8/$C$6*100</f>
        <v>21.20888888888889</v>
      </c>
      <c r="C8" s="62">
        <v>2386</v>
      </c>
      <c r="D8" s="61">
        <v>2</v>
      </c>
      <c r="E8" s="61">
        <v>12</v>
      </c>
      <c r="F8" s="61">
        <v>1</v>
      </c>
      <c r="G8" s="61">
        <v>2</v>
      </c>
      <c r="H8" s="61">
        <v>14</v>
      </c>
      <c r="I8" s="61">
        <v>7</v>
      </c>
      <c r="J8" s="61">
        <v>57</v>
      </c>
      <c r="K8" s="61">
        <v>203</v>
      </c>
      <c r="L8" s="61">
        <v>2</v>
      </c>
      <c r="M8" s="61">
        <v>1</v>
      </c>
      <c r="N8" s="24">
        <v>0</v>
      </c>
      <c r="O8" s="24">
        <v>0</v>
      </c>
      <c r="P8" s="61">
        <v>10</v>
      </c>
      <c r="Q8" s="61">
        <v>21</v>
      </c>
      <c r="R8" s="61">
        <v>71</v>
      </c>
      <c r="S8" s="61">
        <v>32</v>
      </c>
      <c r="T8" s="61">
        <v>410</v>
      </c>
      <c r="U8" s="61">
        <v>6</v>
      </c>
      <c r="V8" s="61">
        <v>82</v>
      </c>
      <c r="W8" s="61">
        <v>27</v>
      </c>
      <c r="X8" s="61">
        <v>502</v>
      </c>
      <c r="Y8" s="61">
        <v>416</v>
      </c>
      <c r="Z8" s="61">
        <v>315</v>
      </c>
      <c r="AA8" s="61">
        <v>193</v>
      </c>
    </row>
    <row r="9" spans="1:32" s="4" customFormat="1" ht="15.75" customHeight="1">
      <c r="A9" s="27" t="s">
        <v>31</v>
      </c>
      <c r="B9" s="11">
        <f t="shared" si="1"/>
        <v>3.3155555555555556</v>
      </c>
      <c r="C9" s="61">
        <v>373</v>
      </c>
      <c r="D9" s="61">
        <v>2</v>
      </c>
      <c r="E9" s="61">
        <v>6</v>
      </c>
      <c r="F9" s="61">
        <v>2</v>
      </c>
      <c r="G9" s="24">
        <v>0</v>
      </c>
      <c r="H9" s="61">
        <v>13</v>
      </c>
      <c r="I9" s="61">
        <v>7</v>
      </c>
      <c r="J9" s="61">
        <v>28</v>
      </c>
      <c r="K9" s="61">
        <v>127</v>
      </c>
      <c r="L9" s="24">
        <v>0</v>
      </c>
      <c r="M9" s="24">
        <v>0</v>
      </c>
      <c r="N9" s="24">
        <v>0</v>
      </c>
      <c r="O9" s="24">
        <v>0</v>
      </c>
      <c r="P9" s="61">
        <v>4</v>
      </c>
      <c r="Q9" s="61">
        <v>6</v>
      </c>
      <c r="R9" s="61">
        <v>18</v>
      </c>
      <c r="S9" s="61">
        <v>10</v>
      </c>
      <c r="T9" s="61">
        <v>21</v>
      </c>
      <c r="U9" s="61">
        <v>1</v>
      </c>
      <c r="V9" s="61">
        <v>13</v>
      </c>
      <c r="W9" s="61">
        <v>5</v>
      </c>
      <c r="X9" s="61">
        <v>25</v>
      </c>
      <c r="Y9" s="61">
        <v>63</v>
      </c>
      <c r="Z9" s="61">
        <v>8</v>
      </c>
      <c r="AA9" s="61">
        <v>14</v>
      </c>
      <c r="AD9" s="60"/>
      <c r="AE9" s="60"/>
      <c r="AF9" s="60"/>
    </row>
    <row r="10" spans="1:32" s="4" customFormat="1" ht="16.5" customHeight="1">
      <c r="A10" s="27" t="s">
        <v>32</v>
      </c>
      <c r="B10" s="11">
        <f t="shared" si="1"/>
        <v>3.111111111111111</v>
      </c>
      <c r="C10" s="61">
        <v>350</v>
      </c>
      <c r="D10" s="24">
        <v>0</v>
      </c>
      <c r="E10" s="61">
        <v>5</v>
      </c>
      <c r="F10" s="61">
        <v>1</v>
      </c>
      <c r="G10" s="24">
        <v>0</v>
      </c>
      <c r="H10" s="61">
        <v>25</v>
      </c>
      <c r="I10" s="61">
        <v>10</v>
      </c>
      <c r="J10" s="61">
        <v>7</v>
      </c>
      <c r="K10" s="61">
        <v>1</v>
      </c>
      <c r="L10" s="61">
        <v>3</v>
      </c>
      <c r="M10" s="24">
        <v>0</v>
      </c>
      <c r="N10" s="24">
        <v>0</v>
      </c>
      <c r="O10" s="24">
        <v>0</v>
      </c>
      <c r="P10" s="24">
        <v>0</v>
      </c>
      <c r="Q10" s="61">
        <v>13</v>
      </c>
      <c r="R10" s="61">
        <v>32</v>
      </c>
      <c r="S10" s="61">
        <v>16</v>
      </c>
      <c r="T10" s="61">
        <v>9</v>
      </c>
      <c r="U10" s="61">
        <v>1</v>
      </c>
      <c r="V10" s="61">
        <v>93</v>
      </c>
      <c r="W10" s="61">
        <v>30</v>
      </c>
      <c r="X10" s="61">
        <v>27</v>
      </c>
      <c r="Y10" s="61">
        <v>59</v>
      </c>
      <c r="Z10" s="61">
        <v>5</v>
      </c>
      <c r="AA10" s="61">
        <v>13</v>
      </c>
      <c r="AD10" s="60"/>
      <c r="AE10" s="60"/>
      <c r="AF10" s="60"/>
    </row>
    <row r="11" spans="1:32" s="4" customFormat="1" ht="27" customHeight="1">
      <c r="A11" s="27" t="s">
        <v>289</v>
      </c>
      <c r="B11" s="11">
        <f t="shared" si="1"/>
        <v>2.48</v>
      </c>
      <c r="C11" s="61">
        <v>279</v>
      </c>
      <c r="D11" s="24">
        <v>0</v>
      </c>
      <c r="E11" s="61">
        <v>2</v>
      </c>
      <c r="F11" s="24">
        <v>0</v>
      </c>
      <c r="G11" s="61">
        <v>1</v>
      </c>
      <c r="H11" s="61">
        <v>7</v>
      </c>
      <c r="I11" s="61">
        <v>6</v>
      </c>
      <c r="J11" s="61">
        <v>9</v>
      </c>
      <c r="K11" s="61">
        <v>6</v>
      </c>
      <c r="L11" s="24">
        <v>0</v>
      </c>
      <c r="M11" s="24">
        <v>0</v>
      </c>
      <c r="N11" s="24">
        <v>0</v>
      </c>
      <c r="O11" s="24">
        <v>0</v>
      </c>
      <c r="P11" s="61">
        <v>3</v>
      </c>
      <c r="Q11" s="61">
        <v>12</v>
      </c>
      <c r="R11" s="61">
        <v>21</v>
      </c>
      <c r="S11" s="61">
        <v>16</v>
      </c>
      <c r="T11" s="61">
        <v>10</v>
      </c>
      <c r="U11" s="61">
        <v>5</v>
      </c>
      <c r="V11" s="61">
        <v>54</v>
      </c>
      <c r="W11" s="61">
        <v>40</v>
      </c>
      <c r="X11" s="61">
        <v>27</v>
      </c>
      <c r="Y11" s="61">
        <v>46</v>
      </c>
      <c r="Z11" s="61">
        <v>1</v>
      </c>
      <c r="AA11" s="61">
        <v>13</v>
      </c>
      <c r="AD11" s="60"/>
      <c r="AE11" s="60"/>
      <c r="AF11" s="60"/>
    </row>
    <row r="12" spans="1:32" s="4" customFormat="1" ht="16.5" customHeight="1">
      <c r="A12" s="27" t="s">
        <v>33</v>
      </c>
      <c r="B12" s="11">
        <f t="shared" si="1"/>
        <v>6.035555555555556</v>
      </c>
      <c r="C12" s="61">
        <v>679</v>
      </c>
      <c r="D12" s="61">
        <v>3</v>
      </c>
      <c r="E12" s="61">
        <v>12</v>
      </c>
      <c r="F12" s="24">
        <v>0</v>
      </c>
      <c r="G12" s="61">
        <v>3</v>
      </c>
      <c r="H12" s="61">
        <v>30</v>
      </c>
      <c r="I12" s="61">
        <v>21</v>
      </c>
      <c r="J12" s="61">
        <v>82</v>
      </c>
      <c r="K12" s="61">
        <v>282</v>
      </c>
      <c r="L12" s="24">
        <v>0</v>
      </c>
      <c r="M12" s="24">
        <v>0</v>
      </c>
      <c r="N12" s="24">
        <v>0</v>
      </c>
      <c r="O12" s="61">
        <v>1</v>
      </c>
      <c r="P12" s="24">
        <v>0</v>
      </c>
      <c r="Q12" s="61">
        <v>31</v>
      </c>
      <c r="R12" s="61">
        <v>18</v>
      </c>
      <c r="S12" s="61">
        <v>29</v>
      </c>
      <c r="T12" s="61">
        <v>13</v>
      </c>
      <c r="U12" s="24">
        <v>0</v>
      </c>
      <c r="V12" s="61">
        <v>27</v>
      </c>
      <c r="W12" s="61">
        <v>12</v>
      </c>
      <c r="X12" s="61">
        <v>32</v>
      </c>
      <c r="Y12" s="61">
        <v>60</v>
      </c>
      <c r="Z12" s="61">
        <v>2</v>
      </c>
      <c r="AA12" s="61">
        <v>21</v>
      </c>
      <c r="AD12" s="60"/>
      <c r="AE12" s="60"/>
      <c r="AF12" s="60"/>
    </row>
    <row r="13" spans="1:32" s="4" customFormat="1" ht="16.5" customHeight="1">
      <c r="A13" s="27" t="s">
        <v>34</v>
      </c>
      <c r="B13" s="11">
        <f t="shared" si="1"/>
        <v>13.253333333333334</v>
      </c>
      <c r="C13" s="62">
        <v>1491</v>
      </c>
      <c r="D13" s="61">
        <v>18</v>
      </c>
      <c r="E13" s="61">
        <v>247</v>
      </c>
      <c r="F13" s="61">
        <v>11</v>
      </c>
      <c r="G13" s="61">
        <v>14</v>
      </c>
      <c r="H13" s="61">
        <v>475</v>
      </c>
      <c r="I13" s="61">
        <v>49</v>
      </c>
      <c r="J13" s="61">
        <v>105</v>
      </c>
      <c r="K13" s="61">
        <v>31</v>
      </c>
      <c r="L13" s="61">
        <v>8</v>
      </c>
      <c r="M13" s="61">
        <v>1</v>
      </c>
      <c r="N13" s="61">
        <v>5</v>
      </c>
      <c r="O13" s="24">
        <v>0</v>
      </c>
      <c r="P13" s="61">
        <v>8</v>
      </c>
      <c r="Q13" s="61">
        <v>37</v>
      </c>
      <c r="R13" s="61">
        <v>48</v>
      </c>
      <c r="S13" s="61">
        <v>78</v>
      </c>
      <c r="T13" s="61">
        <v>18</v>
      </c>
      <c r="U13" s="61">
        <v>1</v>
      </c>
      <c r="V13" s="61">
        <v>91</v>
      </c>
      <c r="W13" s="61">
        <v>20</v>
      </c>
      <c r="X13" s="61">
        <v>48</v>
      </c>
      <c r="Y13" s="61">
        <v>126</v>
      </c>
      <c r="Z13" s="61">
        <v>5</v>
      </c>
      <c r="AA13" s="61">
        <v>47</v>
      </c>
      <c r="AD13" s="60"/>
      <c r="AE13" s="60"/>
      <c r="AF13" s="60"/>
    </row>
    <row r="14" spans="1:32" s="4" customFormat="1" ht="16.5" customHeight="1">
      <c r="A14" s="27" t="s">
        <v>440</v>
      </c>
      <c r="B14" s="11">
        <f t="shared" si="1"/>
        <v>14.275555555555556</v>
      </c>
      <c r="C14" s="62">
        <v>1606</v>
      </c>
      <c r="D14" s="61">
        <v>7</v>
      </c>
      <c r="E14" s="61">
        <v>50</v>
      </c>
      <c r="F14" s="61">
        <v>56</v>
      </c>
      <c r="G14" s="61">
        <v>5</v>
      </c>
      <c r="H14" s="61">
        <v>215</v>
      </c>
      <c r="I14" s="61">
        <v>5</v>
      </c>
      <c r="J14" s="61">
        <v>19</v>
      </c>
      <c r="K14" s="61">
        <v>15</v>
      </c>
      <c r="L14" s="61">
        <v>4</v>
      </c>
      <c r="M14" s="24">
        <v>0</v>
      </c>
      <c r="N14" s="61">
        <v>1</v>
      </c>
      <c r="O14" s="61">
        <v>2</v>
      </c>
      <c r="P14" s="61">
        <v>3</v>
      </c>
      <c r="Q14" s="61">
        <v>217</v>
      </c>
      <c r="R14" s="61">
        <v>106</v>
      </c>
      <c r="S14" s="61">
        <v>73</v>
      </c>
      <c r="T14" s="61">
        <v>29</v>
      </c>
      <c r="U14" s="61">
        <v>5</v>
      </c>
      <c r="V14" s="61">
        <v>286</v>
      </c>
      <c r="W14" s="61">
        <v>14</v>
      </c>
      <c r="X14" s="61">
        <v>115</v>
      </c>
      <c r="Y14" s="61">
        <v>297</v>
      </c>
      <c r="Z14" s="61">
        <v>8</v>
      </c>
      <c r="AA14" s="61">
        <v>74</v>
      </c>
      <c r="AD14" s="60"/>
      <c r="AE14" s="60"/>
      <c r="AF14" s="60"/>
    </row>
    <row r="15" spans="1:32" s="4" customFormat="1" ht="27" customHeight="1">
      <c r="A15" s="27" t="s">
        <v>35</v>
      </c>
      <c r="B15" s="11">
        <f t="shared" si="1"/>
        <v>0.9866666666666666</v>
      </c>
      <c r="C15" s="61">
        <v>111</v>
      </c>
      <c r="D15" s="24">
        <v>0</v>
      </c>
      <c r="E15" s="24">
        <v>0</v>
      </c>
      <c r="F15" s="61">
        <v>1</v>
      </c>
      <c r="G15" s="24">
        <v>0</v>
      </c>
      <c r="H15" s="61">
        <v>2</v>
      </c>
      <c r="I15" s="61">
        <v>3</v>
      </c>
      <c r="J15" s="61">
        <v>8</v>
      </c>
      <c r="K15" s="61">
        <v>1</v>
      </c>
      <c r="L15" s="24">
        <v>0</v>
      </c>
      <c r="M15" s="24">
        <v>0</v>
      </c>
      <c r="N15" s="24">
        <v>0</v>
      </c>
      <c r="O15" s="24">
        <v>0</v>
      </c>
      <c r="P15" s="61">
        <v>1</v>
      </c>
      <c r="Q15" s="24">
        <v>0</v>
      </c>
      <c r="R15" s="61">
        <v>7</v>
      </c>
      <c r="S15" s="61">
        <v>3</v>
      </c>
      <c r="T15" s="61">
        <v>34</v>
      </c>
      <c r="U15" s="24">
        <v>0</v>
      </c>
      <c r="V15" s="61">
        <v>11</v>
      </c>
      <c r="W15" s="24">
        <v>0</v>
      </c>
      <c r="X15" s="61">
        <v>16</v>
      </c>
      <c r="Y15" s="61">
        <v>14</v>
      </c>
      <c r="Z15" s="61">
        <v>8</v>
      </c>
      <c r="AA15" s="61">
        <v>2</v>
      </c>
      <c r="AD15" s="60"/>
      <c r="AE15" s="60"/>
      <c r="AF15" s="60"/>
    </row>
    <row r="16" spans="1:27" s="4" customFormat="1" ht="16.5" customHeight="1">
      <c r="A16" s="27" t="s">
        <v>36</v>
      </c>
      <c r="B16" s="11">
        <f t="shared" si="1"/>
        <v>0.02666666666666667</v>
      </c>
      <c r="C16" s="61">
        <v>3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61">
        <v>3</v>
      </c>
      <c r="Y16" s="24">
        <v>0</v>
      </c>
      <c r="Z16" s="24">
        <v>0</v>
      </c>
      <c r="AA16" s="24">
        <v>0</v>
      </c>
    </row>
    <row r="17" spans="1:27" s="4" customFormat="1" ht="16.5" customHeight="1">
      <c r="A17" s="27" t="s">
        <v>37</v>
      </c>
      <c r="B17" s="11">
        <f t="shared" si="1"/>
        <v>5.137777777777778</v>
      </c>
      <c r="C17" s="61">
        <v>578</v>
      </c>
      <c r="D17" s="24">
        <v>0</v>
      </c>
      <c r="E17" s="61">
        <v>3</v>
      </c>
      <c r="F17" s="24">
        <v>0</v>
      </c>
      <c r="G17" s="61">
        <v>1</v>
      </c>
      <c r="H17" s="61">
        <v>12</v>
      </c>
      <c r="I17" s="61">
        <v>1</v>
      </c>
      <c r="J17" s="61">
        <v>2</v>
      </c>
      <c r="K17" s="61">
        <v>6</v>
      </c>
      <c r="L17" s="61">
        <v>36</v>
      </c>
      <c r="M17" s="24">
        <v>0</v>
      </c>
      <c r="N17" s="61">
        <v>6</v>
      </c>
      <c r="O17" s="61">
        <v>15</v>
      </c>
      <c r="P17" s="61">
        <v>8</v>
      </c>
      <c r="Q17" s="61">
        <v>1</v>
      </c>
      <c r="R17" s="61">
        <v>17</v>
      </c>
      <c r="S17" s="61">
        <v>19</v>
      </c>
      <c r="T17" s="61">
        <v>3</v>
      </c>
      <c r="U17" s="61">
        <v>17</v>
      </c>
      <c r="V17" s="61">
        <v>25</v>
      </c>
      <c r="W17" s="24">
        <v>0</v>
      </c>
      <c r="X17" s="61">
        <v>210</v>
      </c>
      <c r="Y17" s="61">
        <v>153</v>
      </c>
      <c r="Z17" s="61">
        <v>7</v>
      </c>
      <c r="AA17" s="61">
        <v>36</v>
      </c>
    </row>
    <row r="18" spans="1:27" s="4" customFormat="1" ht="16.5" customHeight="1">
      <c r="A18" s="27" t="s">
        <v>38</v>
      </c>
      <c r="B18" s="11">
        <f t="shared" si="1"/>
        <v>1.6</v>
      </c>
      <c r="C18" s="61">
        <v>180</v>
      </c>
      <c r="D18" s="24">
        <v>0</v>
      </c>
      <c r="E18" s="24">
        <v>0</v>
      </c>
      <c r="F18" s="24">
        <v>0</v>
      </c>
      <c r="G18" s="24">
        <v>0</v>
      </c>
      <c r="H18" s="61">
        <v>1</v>
      </c>
      <c r="I18" s="24">
        <v>0</v>
      </c>
      <c r="J18" s="61">
        <v>1</v>
      </c>
      <c r="K18" s="24">
        <v>0</v>
      </c>
      <c r="L18" s="61">
        <v>6</v>
      </c>
      <c r="M18" s="61">
        <v>17</v>
      </c>
      <c r="N18" s="61">
        <v>5</v>
      </c>
      <c r="O18" s="24">
        <v>0</v>
      </c>
      <c r="P18" s="61">
        <v>1</v>
      </c>
      <c r="Q18" s="61">
        <v>1</v>
      </c>
      <c r="R18" s="61">
        <v>2</v>
      </c>
      <c r="S18" s="24">
        <v>0</v>
      </c>
      <c r="T18" s="61">
        <v>5</v>
      </c>
      <c r="U18" s="61">
        <v>117</v>
      </c>
      <c r="V18" s="61">
        <v>1</v>
      </c>
      <c r="W18" s="24">
        <v>0</v>
      </c>
      <c r="X18" s="61">
        <v>5</v>
      </c>
      <c r="Y18" s="61">
        <v>16</v>
      </c>
      <c r="Z18" s="61">
        <v>1</v>
      </c>
      <c r="AA18" s="61">
        <v>1</v>
      </c>
    </row>
    <row r="19" spans="1:27" s="4" customFormat="1" ht="27" customHeight="1">
      <c r="A19" s="27" t="s">
        <v>39</v>
      </c>
      <c r="B19" s="11">
        <f t="shared" si="1"/>
        <v>0.3466666666666667</v>
      </c>
      <c r="C19" s="61">
        <v>39</v>
      </c>
      <c r="D19" s="61">
        <v>1</v>
      </c>
      <c r="E19" s="24">
        <v>0</v>
      </c>
      <c r="F19" s="61">
        <v>1</v>
      </c>
      <c r="G19" s="24">
        <v>0</v>
      </c>
      <c r="H19" s="61">
        <v>1</v>
      </c>
      <c r="I19" s="61">
        <v>2</v>
      </c>
      <c r="J19" s="24">
        <v>0</v>
      </c>
      <c r="K19" s="24">
        <v>0</v>
      </c>
      <c r="L19" s="61">
        <v>1</v>
      </c>
      <c r="M19" s="24">
        <v>0</v>
      </c>
      <c r="N19" s="61">
        <v>1</v>
      </c>
      <c r="O19" s="24">
        <v>0</v>
      </c>
      <c r="P19" s="61">
        <v>25</v>
      </c>
      <c r="Q19" s="24">
        <v>0</v>
      </c>
      <c r="R19" s="24">
        <v>0</v>
      </c>
      <c r="S19" s="61">
        <v>3</v>
      </c>
      <c r="T19" s="24">
        <v>0</v>
      </c>
      <c r="U19" s="24">
        <v>0</v>
      </c>
      <c r="V19" s="61">
        <v>1</v>
      </c>
      <c r="W19" s="24">
        <v>0</v>
      </c>
      <c r="X19" s="61">
        <v>1</v>
      </c>
      <c r="Y19" s="61">
        <v>2</v>
      </c>
      <c r="Z19" s="24">
        <v>0</v>
      </c>
      <c r="AA19" s="24">
        <v>0</v>
      </c>
    </row>
    <row r="20" spans="1:27" s="4" customFormat="1" ht="16.5" customHeight="1">
      <c r="A20" s="27" t="s">
        <v>40</v>
      </c>
      <c r="B20" s="11">
        <f t="shared" si="1"/>
        <v>0.12444444444444445</v>
      </c>
      <c r="C20" s="61">
        <v>14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61">
        <v>1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61">
        <v>1</v>
      </c>
      <c r="S20" s="24">
        <v>0</v>
      </c>
      <c r="T20" s="24">
        <v>0</v>
      </c>
      <c r="U20" s="61">
        <v>8</v>
      </c>
      <c r="V20" s="61">
        <v>1</v>
      </c>
      <c r="W20" s="24">
        <v>0</v>
      </c>
      <c r="X20" s="24">
        <v>0</v>
      </c>
      <c r="Y20" s="61">
        <v>3</v>
      </c>
      <c r="Z20" s="24">
        <v>0</v>
      </c>
      <c r="AA20" s="24">
        <v>0</v>
      </c>
    </row>
    <row r="21" spans="1:27" s="4" customFormat="1" ht="16.5" customHeight="1">
      <c r="A21" s="27" t="s">
        <v>41</v>
      </c>
      <c r="B21" s="11">
        <f t="shared" si="1"/>
        <v>0.19555555555555554</v>
      </c>
      <c r="C21" s="61">
        <v>22</v>
      </c>
      <c r="D21" s="24">
        <v>0</v>
      </c>
      <c r="E21" s="61">
        <v>2</v>
      </c>
      <c r="F21" s="24">
        <v>0</v>
      </c>
      <c r="G21" s="24">
        <v>0</v>
      </c>
      <c r="H21" s="61">
        <v>6</v>
      </c>
      <c r="I21" s="24">
        <v>0</v>
      </c>
      <c r="J21" s="24">
        <v>0</v>
      </c>
      <c r="K21" s="24">
        <v>0</v>
      </c>
      <c r="L21" s="61">
        <v>2</v>
      </c>
      <c r="M21" s="24">
        <v>0</v>
      </c>
      <c r="N21" s="61">
        <v>2</v>
      </c>
      <c r="O21" s="61">
        <v>1</v>
      </c>
      <c r="P21" s="24">
        <v>0</v>
      </c>
      <c r="Q21" s="24">
        <v>0</v>
      </c>
      <c r="R21" s="61">
        <v>1</v>
      </c>
      <c r="S21" s="24">
        <v>0</v>
      </c>
      <c r="T21" s="24">
        <v>0</v>
      </c>
      <c r="U21" s="24">
        <v>0</v>
      </c>
      <c r="V21" s="61">
        <v>3</v>
      </c>
      <c r="W21" s="24">
        <v>0</v>
      </c>
      <c r="X21" s="61">
        <v>1</v>
      </c>
      <c r="Y21" s="61">
        <v>2</v>
      </c>
      <c r="Z21" s="24">
        <v>0</v>
      </c>
      <c r="AA21" s="61">
        <v>2</v>
      </c>
    </row>
    <row r="22" spans="1:27" s="4" customFormat="1" ht="16.5" customHeight="1">
      <c r="A22" s="27" t="s">
        <v>42</v>
      </c>
      <c r="B22" s="11">
        <f t="shared" si="1"/>
        <v>0.26666666666666666</v>
      </c>
      <c r="C22" s="61">
        <v>30</v>
      </c>
      <c r="D22" s="24">
        <v>0</v>
      </c>
      <c r="E22" s="24">
        <v>0</v>
      </c>
      <c r="F22" s="24">
        <v>0</v>
      </c>
      <c r="G22" s="24">
        <v>0</v>
      </c>
      <c r="H22" s="61">
        <v>1</v>
      </c>
      <c r="I22" s="24">
        <v>0</v>
      </c>
      <c r="J22" s="24">
        <v>0</v>
      </c>
      <c r="K22" s="24">
        <v>0</v>
      </c>
      <c r="L22" s="24">
        <v>0</v>
      </c>
      <c r="M22" s="61">
        <v>1</v>
      </c>
      <c r="N22" s="24">
        <v>0</v>
      </c>
      <c r="O22" s="24">
        <v>0</v>
      </c>
      <c r="P22" s="61">
        <v>8</v>
      </c>
      <c r="Q22" s="61">
        <v>1</v>
      </c>
      <c r="R22" s="24">
        <v>0</v>
      </c>
      <c r="S22" s="24">
        <v>0</v>
      </c>
      <c r="T22" s="24">
        <v>0</v>
      </c>
      <c r="U22" s="61">
        <v>12</v>
      </c>
      <c r="V22" s="61">
        <v>1</v>
      </c>
      <c r="W22" s="24">
        <v>0</v>
      </c>
      <c r="X22" s="61">
        <v>3</v>
      </c>
      <c r="Y22" s="61">
        <v>2</v>
      </c>
      <c r="Z22" s="24">
        <v>0</v>
      </c>
      <c r="AA22" s="61">
        <v>1</v>
      </c>
    </row>
    <row r="23" spans="1:27" s="4" customFormat="1" ht="27" customHeight="1">
      <c r="A23" s="27" t="s">
        <v>43</v>
      </c>
      <c r="B23" s="11">
        <f t="shared" si="1"/>
        <v>6.168888888888889</v>
      </c>
      <c r="C23" s="61">
        <v>694</v>
      </c>
      <c r="D23" s="24">
        <v>0</v>
      </c>
      <c r="E23" s="61">
        <v>9</v>
      </c>
      <c r="F23" s="61">
        <v>2</v>
      </c>
      <c r="G23" s="24">
        <v>0</v>
      </c>
      <c r="H23" s="61">
        <v>30</v>
      </c>
      <c r="I23" s="61">
        <v>11</v>
      </c>
      <c r="J23" s="61">
        <v>25</v>
      </c>
      <c r="K23" s="61">
        <v>27</v>
      </c>
      <c r="L23" s="61">
        <v>2</v>
      </c>
      <c r="M23" s="24">
        <v>0</v>
      </c>
      <c r="N23" s="61">
        <v>1</v>
      </c>
      <c r="O23" s="61">
        <v>2</v>
      </c>
      <c r="P23" s="61">
        <v>5</v>
      </c>
      <c r="Q23" s="61">
        <v>29</v>
      </c>
      <c r="R23" s="61">
        <v>29</v>
      </c>
      <c r="S23" s="61">
        <v>22</v>
      </c>
      <c r="T23" s="61">
        <v>21</v>
      </c>
      <c r="U23" s="61">
        <v>5</v>
      </c>
      <c r="V23" s="61">
        <v>52</v>
      </c>
      <c r="W23" s="61">
        <v>94</v>
      </c>
      <c r="X23" s="61">
        <v>84</v>
      </c>
      <c r="Y23" s="61">
        <v>127</v>
      </c>
      <c r="Z23" s="61">
        <v>65</v>
      </c>
      <c r="AA23" s="61">
        <v>52</v>
      </c>
    </row>
    <row r="24" spans="1:27" s="4" customFormat="1" ht="16.5" customHeight="1">
      <c r="A24" s="27" t="s">
        <v>44</v>
      </c>
      <c r="B24" s="11">
        <f t="shared" si="1"/>
        <v>8.204444444444444</v>
      </c>
      <c r="C24" s="61">
        <v>923</v>
      </c>
      <c r="D24" s="24">
        <v>0</v>
      </c>
      <c r="E24" s="61">
        <v>6</v>
      </c>
      <c r="F24" s="61">
        <v>3</v>
      </c>
      <c r="G24" s="61">
        <v>2</v>
      </c>
      <c r="H24" s="61">
        <v>36</v>
      </c>
      <c r="I24" s="61">
        <v>10</v>
      </c>
      <c r="J24" s="61">
        <v>31</v>
      </c>
      <c r="K24" s="61">
        <v>48</v>
      </c>
      <c r="L24" s="61">
        <v>5</v>
      </c>
      <c r="M24" s="61">
        <v>1</v>
      </c>
      <c r="N24" s="61">
        <v>2</v>
      </c>
      <c r="O24" s="24">
        <v>0</v>
      </c>
      <c r="P24" s="61">
        <v>4</v>
      </c>
      <c r="Q24" s="61">
        <v>22</v>
      </c>
      <c r="R24" s="61">
        <v>29</v>
      </c>
      <c r="S24" s="61">
        <v>17</v>
      </c>
      <c r="T24" s="61">
        <v>22</v>
      </c>
      <c r="U24" s="61">
        <v>8</v>
      </c>
      <c r="V24" s="61">
        <v>54</v>
      </c>
      <c r="W24" s="61">
        <v>23</v>
      </c>
      <c r="X24" s="61">
        <v>137</v>
      </c>
      <c r="Y24" s="61">
        <v>248</v>
      </c>
      <c r="Z24" s="61">
        <v>76</v>
      </c>
      <c r="AA24" s="61">
        <v>139</v>
      </c>
    </row>
    <row r="25" spans="1:27" s="4" customFormat="1" ht="16.5" customHeight="1">
      <c r="A25" s="27" t="s">
        <v>45</v>
      </c>
      <c r="B25" s="11">
        <f t="shared" si="1"/>
        <v>1.28</v>
      </c>
      <c r="C25" s="61">
        <v>144</v>
      </c>
      <c r="D25" s="61">
        <v>1</v>
      </c>
      <c r="E25" s="24">
        <v>0</v>
      </c>
      <c r="F25" s="24">
        <v>0</v>
      </c>
      <c r="G25" s="24">
        <v>0</v>
      </c>
      <c r="H25" s="61">
        <v>1</v>
      </c>
      <c r="I25" s="61">
        <v>1</v>
      </c>
      <c r="J25" s="24">
        <v>0</v>
      </c>
      <c r="K25" s="61">
        <v>6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61">
        <v>1</v>
      </c>
      <c r="R25" s="61">
        <v>2</v>
      </c>
      <c r="S25" s="61">
        <v>1</v>
      </c>
      <c r="T25" s="24">
        <v>0</v>
      </c>
      <c r="U25" s="61">
        <v>1</v>
      </c>
      <c r="V25" s="61">
        <v>2</v>
      </c>
      <c r="W25" s="61">
        <v>2</v>
      </c>
      <c r="X25" s="61">
        <v>17</v>
      </c>
      <c r="Y25" s="61">
        <v>20</v>
      </c>
      <c r="Z25" s="61">
        <v>22</v>
      </c>
      <c r="AA25" s="61">
        <v>67</v>
      </c>
    </row>
    <row r="26" spans="1:27" s="4" customFormat="1" ht="27" customHeight="1">
      <c r="A26" s="27" t="s">
        <v>122</v>
      </c>
      <c r="B26" s="1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4" customFormat="1" ht="15.75" customHeight="1">
      <c r="A27" s="27" t="s">
        <v>47</v>
      </c>
      <c r="B27" s="11">
        <f t="shared" si="1"/>
        <v>5.733333333333333</v>
      </c>
      <c r="C27" s="58">
        <v>645</v>
      </c>
      <c r="D27" s="58">
        <v>0</v>
      </c>
      <c r="E27" s="58">
        <v>0</v>
      </c>
      <c r="F27" s="58">
        <v>0</v>
      </c>
      <c r="G27" s="68">
        <v>1</v>
      </c>
      <c r="H27" s="24">
        <v>0</v>
      </c>
      <c r="I27" s="58">
        <v>0</v>
      </c>
      <c r="J27" s="58">
        <v>29</v>
      </c>
      <c r="K27" s="58">
        <v>549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5</v>
      </c>
      <c r="U27" s="58">
        <v>0</v>
      </c>
      <c r="V27" s="58">
        <v>2</v>
      </c>
      <c r="W27" s="58">
        <v>0</v>
      </c>
      <c r="X27" s="58">
        <v>18</v>
      </c>
      <c r="Y27" s="58">
        <v>20</v>
      </c>
      <c r="Z27" s="58">
        <v>13</v>
      </c>
      <c r="AA27" s="58">
        <v>7</v>
      </c>
    </row>
    <row r="28" spans="1:27" s="4" customFormat="1" ht="15.75" customHeight="1" thickBot="1">
      <c r="A28" s="27" t="s">
        <v>48</v>
      </c>
      <c r="B28" s="11">
        <f t="shared" si="1"/>
        <v>1.6977777777777778</v>
      </c>
      <c r="C28" s="58">
        <v>191</v>
      </c>
      <c r="D28" s="58">
        <v>1</v>
      </c>
      <c r="E28" s="58">
        <v>0</v>
      </c>
      <c r="F28" s="58">
        <v>0</v>
      </c>
      <c r="G28" s="24">
        <v>0</v>
      </c>
      <c r="H28" s="24">
        <v>0</v>
      </c>
      <c r="I28" s="58">
        <v>0</v>
      </c>
      <c r="J28" s="58">
        <v>10</v>
      </c>
      <c r="K28" s="58">
        <v>153</v>
      </c>
      <c r="L28" s="58">
        <v>0</v>
      </c>
      <c r="M28" s="58">
        <v>0</v>
      </c>
      <c r="N28" s="58">
        <v>1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2</v>
      </c>
      <c r="U28" s="58">
        <v>0</v>
      </c>
      <c r="V28" s="58">
        <v>0</v>
      </c>
      <c r="W28" s="58">
        <v>0</v>
      </c>
      <c r="X28" s="58">
        <v>11</v>
      </c>
      <c r="Y28" s="58">
        <v>7</v>
      </c>
      <c r="Z28" s="58">
        <v>2</v>
      </c>
      <c r="AA28" s="58">
        <v>4</v>
      </c>
    </row>
    <row r="29" spans="1:27" s="4" customFormat="1" ht="30.75" customHeight="1">
      <c r="A29" s="103" t="s">
        <v>281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s="4" customFormat="1" ht="74.25" customHeight="1">
      <c r="A30" s="50" t="s">
        <v>49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s="4" customFormat="1" ht="11.25" customHeight="1">
      <c r="A31" s="93" t="s">
        <v>370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3" t="s">
        <v>371</v>
      </c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</sheetData>
  <sheetProtection/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zoomScaleSheetLayoutView="110" zoomScalePageLayoutView="0" workbookViewId="0" topLeftCell="A1">
      <selection activeCell="AB29" sqref="AB29"/>
    </sheetView>
  </sheetViews>
  <sheetFormatPr defaultColWidth="9.00390625" defaultRowHeight="16.5"/>
  <cols>
    <col min="1" max="1" width="18.00390625" style="52" customWidth="1"/>
    <col min="2" max="2" width="6.375" style="52" customWidth="1"/>
    <col min="3" max="3" width="6.125" style="52" customWidth="1"/>
    <col min="4" max="4" width="5.75390625" style="52" customWidth="1"/>
    <col min="5" max="5" width="5.625" style="52" customWidth="1"/>
    <col min="6" max="12" width="5.125" style="52" customWidth="1"/>
    <col min="13" max="13" width="5.375" style="52" customWidth="1"/>
    <col min="14" max="14" width="4.875" style="52" customWidth="1"/>
    <col min="15" max="15" width="5.125" style="52" customWidth="1"/>
    <col min="16" max="16" width="4.875" style="52" customWidth="1"/>
    <col min="17" max="18" width="5.125" style="52" customWidth="1"/>
    <col min="19" max="27" width="5.375" style="52" customWidth="1"/>
    <col min="28" max="16384" width="9.00390625" style="52" customWidth="1"/>
  </cols>
  <sheetData>
    <row r="1" spans="1:27" s="3" customFormat="1" ht="45" customHeight="1">
      <c r="A1" s="101" t="s">
        <v>152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 t="s">
        <v>126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s="21" customFormat="1" ht="13.5" customHeight="1" thickBo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04" t="s">
        <v>438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AA2" s="49" t="s">
        <v>53</v>
      </c>
    </row>
    <row r="3" spans="1:27" s="22" customFormat="1" ht="19.5" customHeight="1">
      <c r="A3" s="74" t="s">
        <v>75</v>
      </c>
      <c r="B3" s="105" t="s">
        <v>76</v>
      </c>
      <c r="C3" s="97" t="s">
        <v>77</v>
      </c>
      <c r="D3" s="97" t="s">
        <v>78</v>
      </c>
      <c r="E3" s="97"/>
      <c r="F3" s="97"/>
      <c r="G3" s="97"/>
      <c r="H3" s="97"/>
      <c r="I3" s="97" t="s">
        <v>79</v>
      </c>
      <c r="J3" s="97"/>
      <c r="K3" s="97"/>
      <c r="L3" s="34" t="s">
        <v>54</v>
      </c>
      <c r="M3" s="81" t="s">
        <v>80</v>
      </c>
      <c r="N3" s="81"/>
      <c r="O3" s="81"/>
      <c r="P3" s="81"/>
      <c r="Q3" s="81"/>
      <c r="R3" s="81"/>
      <c r="S3" s="90"/>
      <c r="T3" s="33" t="s">
        <v>81</v>
      </c>
      <c r="U3" s="97" t="s">
        <v>82</v>
      </c>
      <c r="V3" s="97"/>
      <c r="W3" s="33" t="s">
        <v>83</v>
      </c>
      <c r="X3" s="33" t="s">
        <v>84</v>
      </c>
      <c r="Y3" s="98" t="s">
        <v>85</v>
      </c>
      <c r="Z3" s="81"/>
      <c r="AA3" s="99"/>
    </row>
    <row r="4" spans="1:27" s="22" customFormat="1" ht="48" customHeight="1" thickBot="1">
      <c r="A4" s="75"/>
      <c r="B4" s="106"/>
      <c r="C4" s="79"/>
      <c r="D4" s="26" t="s">
        <v>211</v>
      </c>
      <c r="E4" s="26" t="s">
        <v>86</v>
      </c>
      <c r="F4" s="26" t="s">
        <v>87</v>
      </c>
      <c r="G4" s="26" t="s">
        <v>88</v>
      </c>
      <c r="H4" s="26" t="s">
        <v>89</v>
      </c>
      <c r="I4" s="26" t="s">
        <v>90</v>
      </c>
      <c r="J4" s="26" t="s">
        <v>91</v>
      </c>
      <c r="K4" s="26" t="s">
        <v>92</v>
      </c>
      <c r="L4" s="36" t="s">
        <v>93</v>
      </c>
      <c r="M4" s="36" t="s">
        <v>94</v>
      </c>
      <c r="N4" s="38" t="s">
        <v>95</v>
      </c>
      <c r="O4" s="38" t="s">
        <v>386</v>
      </c>
      <c r="P4" s="38" t="s">
        <v>381</v>
      </c>
      <c r="Q4" s="38" t="s">
        <v>96</v>
      </c>
      <c r="R4" s="38" t="s">
        <v>387</v>
      </c>
      <c r="S4" s="38" t="s">
        <v>97</v>
      </c>
      <c r="T4" s="26" t="s">
        <v>98</v>
      </c>
      <c r="U4" s="26" t="s">
        <v>99</v>
      </c>
      <c r="V4" s="26" t="s">
        <v>388</v>
      </c>
      <c r="W4" s="26" t="s">
        <v>100</v>
      </c>
      <c r="X4" s="26" t="s">
        <v>389</v>
      </c>
      <c r="Y4" s="38" t="s">
        <v>101</v>
      </c>
      <c r="Z4" s="38" t="s">
        <v>102</v>
      </c>
      <c r="AA4" s="54" t="s">
        <v>103</v>
      </c>
    </row>
    <row r="5" spans="1:27" s="4" customFormat="1" ht="24" customHeight="1">
      <c r="A5" s="27" t="s">
        <v>56</v>
      </c>
      <c r="B5" s="11">
        <f>SUM(D5:AA5)</f>
        <v>99.99999999999999</v>
      </c>
      <c r="C5" s="11"/>
      <c r="D5" s="11">
        <f aca="true" t="shared" si="0" ref="D5:AA5">D6/$C$6*100</f>
        <v>0.5815160955347871</v>
      </c>
      <c r="E5" s="11">
        <f t="shared" si="0"/>
        <v>6.375908618899273</v>
      </c>
      <c r="F5" s="11">
        <f t="shared" si="0"/>
        <v>1.0799584631360333</v>
      </c>
      <c r="G5" s="11">
        <f t="shared" si="0"/>
        <v>0.4153686396677051</v>
      </c>
      <c r="H5" s="11">
        <f t="shared" si="0"/>
        <v>16.157840083073726</v>
      </c>
      <c r="I5" s="11">
        <f t="shared" si="0"/>
        <v>1.61993769470405</v>
      </c>
      <c r="J5" s="11">
        <f t="shared" si="0"/>
        <v>4.672897196261682</v>
      </c>
      <c r="K5" s="11">
        <f t="shared" si="0"/>
        <v>5.337487019730011</v>
      </c>
      <c r="L5" s="11">
        <f t="shared" si="0"/>
        <v>0.8515057113187955</v>
      </c>
      <c r="M5" s="11">
        <f t="shared" si="0"/>
        <v>0.3738317757009346</v>
      </c>
      <c r="N5" s="11">
        <f t="shared" si="0"/>
        <v>0.3946002076843198</v>
      </c>
      <c r="O5" s="11">
        <f t="shared" si="0"/>
        <v>0.06230529595015576</v>
      </c>
      <c r="P5" s="11">
        <f t="shared" si="0"/>
        <v>0.6438213914849429</v>
      </c>
      <c r="Q5" s="11">
        <f t="shared" si="0"/>
        <v>4.7767393561786085</v>
      </c>
      <c r="R5" s="11">
        <f t="shared" si="0"/>
        <v>4.94288681204569</v>
      </c>
      <c r="S5" s="11">
        <f t="shared" si="0"/>
        <v>4.008307372793355</v>
      </c>
      <c r="T5" s="11">
        <f t="shared" si="0"/>
        <v>6.438213914849429</v>
      </c>
      <c r="U5" s="11">
        <f t="shared" si="0"/>
        <v>2.990654205607477</v>
      </c>
      <c r="V5" s="11">
        <f t="shared" si="0"/>
        <v>10.134994807892005</v>
      </c>
      <c r="W5" s="11">
        <f t="shared" si="0"/>
        <v>2.1806853582554515</v>
      </c>
      <c r="X5" s="11">
        <f t="shared" si="0"/>
        <v>9.345794392523365</v>
      </c>
      <c r="Y5" s="11">
        <f t="shared" si="0"/>
        <v>8.411214953271028</v>
      </c>
      <c r="Z5" s="11">
        <f t="shared" si="0"/>
        <v>3.177570093457944</v>
      </c>
      <c r="AA5" s="11">
        <f t="shared" si="0"/>
        <v>5.0259605399792315</v>
      </c>
    </row>
    <row r="6" spans="1:27" s="4" customFormat="1" ht="24" customHeight="1">
      <c r="A6" s="27" t="s">
        <v>104</v>
      </c>
      <c r="B6" s="11"/>
      <c r="C6" s="62">
        <v>4815</v>
      </c>
      <c r="D6" s="61">
        <v>28</v>
      </c>
      <c r="E6" s="61">
        <v>307</v>
      </c>
      <c r="F6" s="61">
        <v>52</v>
      </c>
      <c r="G6" s="61">
        <v>20</v>
      </c>
      <c r="H6" s="61">
        <v>778</v>
      </c>
      <c r="I6" s="61">
        <v>78</v>
      </c>
      <c r="J6" s="61">
        <v>225</v>
      </c>
      <c r="K6" s="61">
        <v>257</v>
      </c>
      <c r="L6" s="61">
        <v>41</v>
      </c>
      <c r="M6" s="61">
        <v>18</v>
      </c>
      <c r="N6" s="61">
        <v>19</v>
      </c>
      <c r="O6" s="61">
        <v>3</v>
      </c>
      <c r="P6" s="61">
        <v>31</v>
      </c>
      <c r="Q6" s="61">
        <v>230</v>
      </c>
      <c r="R6" s="61">
        <v>238</v>
      </c>
      <c r="S6" s="61">
        <v>193</v>
      </c>
      <c r="T6" s="61">
        <v>310</v>
      </c>
      <c r="U6" s="61">
        <v>144</v>
      </c>
      <c r="V6" s="61">
        <v>488</v>
      </c>
      <c r="W6" s="61">
        <v>105</v>
      </c>
      <c r="X6" s="61">
        <v>450</v>
      </c>
      <c r="Y6" s="61">
        <v>405</v>
      </c>
      <c r="Z6" s="61">
        <v>153</v>
      </c>
      <c r="AA6" s="61">
        <v>242</v>
      </c>
    </row>
    <row r="7" spans="1:27" s="4" customFormat="1" ht="27" customHeight="1">
      <c r="A7" s="27" t="s">
        <v>105</v>
      </c>
      <c r="B7" s="11">
        <f>C7/$C$6*100</f>
        <v>3.67601246105919</v>
      </c>
      <c r="C7" s="61">
        <v>177</v>
      </c>
      <c r="D7" s="58">
        <v>0</v>
      </c>
      <c r="E7" s="61">
        <v>3</v>
      </c>
      <c r="F7" s="58">
        <v>0</v>
      </c>
      <c r="G7" s="58">
        <v>0</v>
      </c>
      <c r="H7" s="61">
        <v>7</v>
      </c>
      <c r="I7" s="61">
        <v>4</v>
      </c>
      <c r="J7" s="61">
        <v>14</v>
      </c>
      <c r="K7" s="61">
        <v>8</v>
      </c>
      <c r="L7" s="61">
        <v>1</v>
      </c>
      <c r="M7" s="58">
        <v>0</v>
      </c>
      <c r="N7" s="58">
        <v>0</v>
      </c>
      <c r="O7" s="61">
        <v>1</v>
      </c>
      <c r="P7" s="58">
        <v>0</v>
      </c>
      <c r="Q7" s="61">
        <v>1</v>
      </c>
      <c r="R7" s="61">
        <v>42</v>
      </c>
      <c r="S7" s="61">
        <v>1</v>
      </c>
      <c r="T7" s="61">
        <v>57</v>
      </c>
      <c r="U7" s="58">
        <v>0</v>
      </c>
      <c r="V7" s="61">
        <v>6</v>
      </c>
      <c r="W7" s="61">
        <v>4</v>
      </c>
      <c r="X7" s="61">
        <v>13</v>
      </c>
      <c r="Y7" s="61">
        <v>5</v>
      </c>
      <c r="Z7" s="61">
        <v>6</v>
      </c>
      <c r="AA7" s="61">
        <v>4</v>
      </c>
    </row>
    <row r="8" spans="1:27" s="4" customFormat="1" ht="15.75" customHeight="1">
      <c r="A8" s="27" t="s">
        <v>106</v>
      </c>
      <c r="B8" s="11">
        <f aca="true" t="shared" si="1" ref="B8:B28">C8/$C$6*100</f>
        <v>16.884735202492212</v>
      </c>
      <c r="C8" s="61">
        <v>813</v>
      </c>
      <c r="D8" s="58">
        <v>0</v>
      </c>
      <c r="E8" s="61">
        <v>8</v>
      </c>
      <c r="F8" s="61">
        <v>1</v>
      </c>
      <c r="G8" s="61">
        <v>1</v>
      </c>
      <c r="H8" s="61">
        <v>13</v>
      </c>
      <c r="I8" s="61">
        <v>2</v>
      </c>
      <c r="J8" s="61">
        <v>15</v>
      </c>
      <c r="K8" s="61">
        <v>47</v>
      </c>
      <c r="L8" s="61">
        <v>2</v>
      </c>
      <c r="M8" s="61">
        <v>1</v>
      </c>
      <c r="N8" s="58">
        <v>0</v>
      </c>
      <c r="O8" s="58">
        <v>0</v>
      </c>
      <c r="P8" s="61">
        <v>1</v>
      </c>
      <c r="Q8" s="61">
        <v>12</v>
      </c>
      <c r="R8" s="61">
        <v>24</v>
      </c>
      <c r="S8" s="61">
        <v>18</v>
      </c>
      <c r="T8" s="61">
        <v>187</v>
      </c>
      <c r="U8" s="61">
        <v>5</v>
      </c>
      <c r="V8" s="61">
        <v>46</v>
      </c>
      <c r="W8" s="61">
        <v>10</v>
      </c>
      <c r="X8" s="61">
        <v>154</v>
      </c>
      <c r="Y8" s="61">
        <v>108</v>
      </c>
      <c r="Z8" s="61">
        <v>88</v>
      </c>
      <c r="AA8" s="61">
        <v>70</v>
      </c>
    </row>
    <row r="9" spans="1:27" s="4" customFormat="1" ht="15.75" customHeight="1">
      <c r="A9" s="27" t="s">
        <v>107</v>
      </c>
      <c r="B9" s="11">
        <f t="shared" si="1"/>
        <v>2.471443406022845</v>
      </c>
      <c r="C9" s="61">
        <v>119</v>
      </c>
      <c r="D9" s="61">
        <v>1</v>
      </c>
      <c r="E9" s="61">
        <v>4</v>
      </c>
      <c r="F9" s="61">
        <v>1</v>
      </c>
      <c r="G9" s="58">
        <v>0</v>
      </c>
      <c r="H9" s="61">
        <v>10</v>
      </c>
      <c r="I9" s="61">
        <v>3</v>
      </c>
      <c r="J9" s="61">
        <v>9</v>
      </c>
      <c r="K9" s="61">
        <v>30</v>
      </c>
      <c r="L9" s="58">
        <v>0</v>
      </c>
      <c r="M9" s="58">
        <v>0</v>
      </c>
      <c r="N9" s="58">
        <v>0</v>
      </c>
      <c r="O9" s="58">
        <v>0</v>
      </c>
      <c r="P9" s="61">
        <v>2</v>
      </c>
      <c r="Q9" s="61">
        <v>2</v>
      </c>
      <c r="R9" s="61">
        <v>9</v>
      </c>
      <c r="S9" s="61">
        <v>6</v>
      </c>
      <c r="T9" s="61">
        <v>7</v>
      </c>
      <c r="U9" s="61">
        <v>1</v>
      </c>
      <c r="V9" s="61">
        <v>6</v>
      </c>
      <c r="W9" s="61">
        <v>2</v>
      </c>
      <c r="X9" s="61">
        <v>9</v>
      </c>
      <c r="Y9" s="61">
        <v>10</v>
      </c>
      <c r="Z9" s="61">
        <v>2</v>
      </c>
      <c r="AA9" s="61">
        <v>5</v>
      </c>
    </row>
    <row r="10" spans="1:27" s="4" customFormat="1" ht="16.5" customHeight="1">
      <c r="A10" s="27" t="s">
        <v>108</v>
      </c>
      <c r="B10" s="11">
        <f t="shared" si="1"/>
        <v>4.215991692627206</v>
      </c>
      <c r="C10" s="61">
        <v>203</v>
      </c>
      <c r="D10" s="58">
        <v>0</v>
      </c>
      <c r="E10" s="61">
        <v>4</v>
      </c>
      <c r="F10" s="61">
        <v>1</v>
      </c>
      <c r="G10" s="58">
        <v>0</v>
      </c>
      <c r="H10" s="61">
        <v>19</v>
      </c>
      <c r="I10" s="61">
        <v>8</v>
      </c>
      <c r="J10" s="61">
        <v>3</v>
      </c>
      <c r="K10" s="58">
        <v>0</v>
      </c>
      <c r="L10" s="61">
        <v>1</v>
      </c>
      <c r="M10" s="58">
        <v>0</v>
      </c>
      <c r="N10" s="58">
        <v>0</v>
      </c>
      <c r="O10" s="58">
        <v>0</v>
      </c>
      <c r="P10" s="58">
        <v>0</v>
      </c>
      <c r="Q10" s="61">
        <v>11</v>
      </c>
      <c r="R10" s="61">
        <v>19</v>
      </c>
      <c r="S10" s="61">
        <v>11</v>
      </c>
      <c r="T10" s="61">
        <v>6</v>
      </c>
      <c r="U10" s="61">
        <v>1</v>
      </c>
      <c r="V10" s="61">
        <v>64</v>
      </c>
      <c r="W10" s="61">
        <v>10</v>
      </c>
      <c r="X10" s="61">
        <v>16</v>
      </c>
      <c r="Y10" s="61">
        <v>21</v>
      </c>
      <c r="Z10" s="61">
        <v>3</v>
      </c>
      <c r="AA10" s="61">
        <v>5</v>
      </c>
    </row>
    <row r="11" spans="1:27" s="4" customFormat="1" ht="27" customHeight="1">
      <c r="A11" s="27" t="s">
        <v>290</v>
      </c>
      <c r="B11" s="11">
        <f t="shared" si="1"/>
        <v>2.8245067497403946</v>
      </c>
      <c r="C11" s="61">
        <v>136</v>
      </c>
      <c r="D11" s="58">
        <v>0</v>
      </c>
      <c r="E11" s="61">
        <v>2</v>
      </c>
      <c r="F11" s="58">
        <v>0</v>
      </c>
      <c r="G11" s="58">
        <v>0</v>
      </c>
      <c r="H11" s="61">
        <v>7</v>
      </c>
      <c r="I11" s="61">
        <v>3</v>
      </c>
      <c r="J11" s="61">
        <v>8</v>
      </c>
      <c r="K11" s="61">
        <v>1</v>
      </c>
      <c r="L11" s="58">
        <v>0</v>
      </c>
      <c r="M11" s="58">
        <v>0</v>
      </c>
      <c r="N11" s="58">
        <v>0</v>
      </c>
      <c r="O11" s="58">
        <v>0</v>
      </c>
      <c r="P11" s="61">
        <v>1</v>
      </c>
      <c r="Q11" s="61">
        <v>8</v>
      </c>
      <c r="R11" s="61">
        <v>14</v>
      </c>
      <c r="S11" s="61">
        <v>8</v>
      </c>
      <c r="T11" s="61">
        <v>4</v>
      </c>
      <c r="U11" s="61">
        <v>4</v>
      </c>
      <c r="V11" s="61">
        <v>35</v>
      </c>
      <c r="W11" s="61">
        <v>16</v>
      </c>
      <c r="X11" s="61">
        <v>9</v>
      </c>
      <c r="Y11" s="61">
        <v>12</v>
      </c>
      <c r="Z11" s="61">
        <v>1</v>
      </c>
      <c r="AA11" s="61">
        <v>3</v>
      </c>
    </row>
    <row r="12" spans="1:27" s="4" customFormat="1" ht="16.5" customHeight="1">
      <c r="A12" s="27" t="s">
        <v>109</v>
      </c>
      <c r="B12" s="11">
        <f>C12/$C$6*100</f>
        <v>5.794392523364486</v>
      </c>
      <c r="C12" s="61">
        <v>279</v>
      </c>
      <c r="D12" s="61">
        <v>2</v>
      </c>
      <c r="E12" s="61">
        <v>10</v>
      </c>
      <c r="F12" s="58">
        <v>0</v>
      </c>
      <c r="G12" s="61">
        <v>3</v>
      </c>
      <c r="H12" s="61">
        <v>28</v>
      </c>
      <c r="I12" s="61">
        <v>9</v>
      </c>
      <c r="J12" s="61">
        <v>49</v>
      </c>
      <c r="K12" s="61">
        <v>65</v>
      </c>
      <c r="L12" s="58">
        <v>0</v>
      </c>
      <c r="M12" s="58">
        <v>0</v>
      </c>
      <c r="N12" s="58">
        <v>0</v>
      </c>
      <c r="O12" s="61">
        <v>1</v>
      </c>
      <c r="P12" s="58">
        <v>0</v>
      </c>
      <c r="Q12" s="61">
        <v>17</v>
      </c>
      <c r="R12" s="61">
        <v>11</v>
      </c>
      <c r="S12" s="61">
        <v>15</v>
      </c>
      <c r="T12" s="61">
        <v>5</v>
      </c>
      <c r="U12" s="58">
        <v>0</v>
      </c>
      <c r="V12" s="61">
        <v>17</v>
      </c>
      <c r="W12" s="61">
        <v>8</v>
      </c>
      <c r="X12" s="61">
        <v>9</v>
      </c>
      <c r="Y12" s="61">
        <v>22</v>
      </c>
      <c r="Z12" s="61">
        <v>1</v>
      </c>
      <c r="AA12" s="61">
        <v>7</v>
      </c>
    </row>
    <row r="13" spans="1:27" s="4" customFormat="1" ht="16.5" customHeight="1">
      <c r="A13" s="27" t="s">
        <v>110</v>
      </c>
      <c r="B13" s="11">
        <f t="shared" si="1"/>
        <v>23.447559709241954</v>
      </c>
      <c r="C13" s="62">
        <v>1129</v>
      </c>
      <c r="D13" s="61">
        <v>17</v>
      </c>
      <c r="E13" s="61">
        <v>218</v>
      </c>
      <c r="F13" s="61">
        <v>8</v>
      </c>
      <c r="G13" s="61">
        <v>12</v>
      </c>
      <c r="H13" s="61">
        <v>433</v>
      </c>
      <c r="I13" s="61">
        <v>29</v>
      </c>
      <c r="J13" s="61">
        <v>73</v>
      </c>
      <c r="K13" s="61">
        <v>2</v>
      </c>
      <c r="L13" s="61">
        <v>5</v>
      </c>
      <c r="M13" s="61">
        <v>1</v>
      </c>
      <c r="N13" s="61">
        <v>5</v>
      </c>
      <c r="O13" s="58">
        <v>0</v>
      </c>
      <c r="P13" s="61">
        <v>3</v>
      </c>
      <c r="Q13" s="61">
        <v>24</v>
      </c>
      <c r="R13" s="61">
        <v>29</v>
      </c>
      <c r="S13" s="61">
        <v>58</v>
      </c>
      <c r="T13" s="61">
        <v>3</v>
      </c>
      <c r="U13" s="61">
        <v>1</v>
      </c>
      <c r="V13" s="61">
        <v>69</v>
      </c>
      <c r="W13" s="61">
        <v>9</v>
      </c>
      <c r="X13" s="61">
        <v>37</v>
      </c>
      <c r="Y13" s="61">
        <v>54</v>
      </c>
      <c r="Z13" s="61">
        <v>2</v>
      </c>
      <c r="AA13" s="61">
        <v>37</v>
      </c>
    </row>
    <row r="14" spans="1:27" s="4" customFormat="1" ht="16.5" customHeight="1">
      <c r="A14" s="27" t="s">
        <v>441</v>
      </c>
      <c r="B14" s="11">
        <f t="shared" si="1"/>
        <v>16.510903426791277</v>
      </c>
      <c r="C14" s="61">
        <v>795</v>
      </c>
      <c r="D14" s="61">
        <v>7</v>
      </c>
      <c r="E14" s="61">
        <v>41</v>
      </c>
      <c r="F14" s="61">
        <v>36</v>
      </c>
      <c r="G14" s="61">
        <v>2</v>
      </c>
      <c r="H14" s="61">
        <v>180</v>
      </c>
      <c r="I14" s="61">
        <v>4</v>
      </c>
      <c r="J14" s="61">
        <v>11</v>
      </c>
      <c r="K14" s="61">
        <v>1</v>
      </c>
      <c r="L14" s="61">
        <v>3</v>
      </c>
      <c r="M14" s="58">
        <v>0</v>
      </c>
      <c r="N14" s="61">
        <v>1</v>
      </c>
      <c r="O14" s="58">
        <v>0</v>
      </c>
      <c r="P14" s="61">
        <v>3</v>
      </c>
      <c r="Q14" s="61">
        <v>117</v>
      </c>
      <c r="R14" s="61">
        <v>43</v>
      </c>
      <c r="S14" s="61">
        <v>39</v>
      </c>
      <c r="T14" s="61">
        <v>11</v>
      </c>
      <c r="U14" s="61">
        <v>1</v>
      </c>
      <c r="V14" s="61">
        <v>150</v>
      </c>
      <c r="W14" s="61">
        <v>4</v>
      </c>
      <c r="X14" s="61">
        <v>38</v>
      </c>
      <c r="Y14" s="61">
        <v>72</v>
      </c>
      <c r="Z14" s="61">
        <v>1</v>
      </c>
      <c r="AA14" s="61">
        <v>30</v>
      </c>
    </row>
    <row r="15" spans="1:27" s="4" customFormat="1" ht="27" customHeight="1">
      <c r="A15" s="27" t="s">
        <v>111</v>
      </c>
      <c r="B15" s="11">
        <f t="shared" si="1"/>
        <v>0.8515057113187955</v>
      </c>
      <c r="C15" s="61">
        <v>41</v>
      </c>
      <c r="D15" s="58">
        <v>0</v>
      </c>
      <c r="E15" s="58">
        <v>0</v>
      </c>
      <c r="F15" s="58">
        <v>0</v>
      </c>
      <c r="G15" s="58">
        <v>0</v>
      </c>
      <c r="H15" s="61">
        <v>2</v>
      </c>
      <c r="I15" s="58">
        <v>0</v>
      </c>
      <c r="J15" s="61">
        <v>2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61">
        <v>1</v>
      </c>
      <c r="Q15" s="58">
        <v>0</v>
      </c>
      <c r="R15" s="61">
        <v>5</v>
      </c>
      <c r="S15" s="58">
        <v>0</v>
      </c>
      <c r="T15" s="61">
        <v>14</v>
      </c>
      <c r="U15" s="58">
        <v>0</v>
      </c>
      <c r="V15" s="61">
        <v>6</v>
      </c>
      <c r="W15" s="58">
        <v>0</v>
      </c>
      <c r="X15" s="61">
        <v>7</v>
      </c>
      <c r="Y15" s="61">
        <v>3</v>
      </c>
      <c r="Z15" s="61">
        <v>1</v>
      </c>
      <c r="AA15" s="58">
        <v>0</v>
      </c>
    </row>
    <row r="16" spans="1:27" s="4" customFormat="1" ht="16.5" customHeight="1">
      <c r="A16" s="27" t="s">
        <v>112</v>
      </c>
      <c r="B16" s="11">
        <f t="shared" si="1"/>
        <v>0</v>
      </c>
      <c r="C16" s="61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</row>
    <row r="17" spans="1:27" s="4" customFormat="1" ht="16.5" customHeight="1">
      <c r="A17" s="27" t="s">
        <v>113</v>
      </c>
      <c r="B17" s="11">
        <f>C17/$C$6*100</f>
        <v>3.8629283489096577</v>
      </c>
      <c r="C17" s="61">
        <v>186</v>
      </c>
      <c r="D17" s="58">
        <v>0</v>
      </c>
      <c r="E17" s="61">
        <v>1</v>
      </c>
      <c r="F17" s="58">
        <v>0</v>
      </c>
      <c r="G17" s="61">
        <v>1</v>
      </c>
      <c r="H17" s="61">
        <v>11</v>
      </c>
      <c r="I17" s="61">
        <v>1</v>
      </c>
      <c r="J17" s="61">
        <v>2</v>
      </c>
      <c r="K17" s="61">
        <v>1</v>
      </c>
      <c r="L17" s="61">
        <v>20</v>
      </c>
      <c r="M17" s="58">
        <v>0</v>
      </c>
      <c r="N17" s="61">
        <v>3</v>
      </c>
      <c r="O17" s="61">
        <v>1</v>
      </c>
      <c r="P17" s="61">
        <v>4</v>
      </c>
      <c r="Q17" s="61">
        <v>1</v>
      </c>
      <c r="R17" s="61">
        <v>7</v>
      </c>
      <c r="S17" s="61">
        <v>11</v>
      </c>
      <c r="T17" s="61">
        <v>2</v>
      </c>
      <c r="U17" s="61">
        <v>7</v>
      </c>
      <c r="V17" s="61">
        <v>14</v>
      </c>
      <c r="W17" s="58">
        <v>0</v>
      </c>
      <c r="X17" s="61">
        <v>73</v>
      </c>
      <c r="Y17" s="61">
        <v>19</v>
      </c>
      <c r="Z17" s="58">
        <v>0</v>
      </c>
      <c r="AA17" s="61">
        <v>7</v>
      </c>
    </row>
    <row r="18" spans="1:27" s="4" customFormat="1" ht="16.5" customHeight="1">
      <c r="A18" s="27" t="s">
        <v>114</v>
      </c>
      <c r="B18" s="11">
        <f t="shared" si="1"/>
        <v>2.907580477673936</v>
      </c>
      <c r="C18" s="61">
        <v>140</v>
      </c>
      <c r="D18" s="58">
        <v>0</v>
      </c>
      <c r="E18" s="58">
        <v>0</v>
      </c>
      <c r="F18" s="58">
        <v>0</v>
      </c>
      <c r="G18" s="58">
        <v>0</v>
      </c>
      <c r="H18" s="61">
        <v>1</v>
      </c>
      <c r="I18" s="58">
        <v>0</v>
      </c>
      <c r="J18" s="61">
        <v>1</v>
      </c>
      <c r="K18" s="58">
        <v>0</v>
      </c>
      <c r="L18" s="61">
        <v>4</v>
      </c>
      <c r="M18" s="61">
        <v>15</v>
      </c>
      <c r="N18" s="61">
        <v>5</v>
      </c>
      <c r="O18" s="58">
        <v>0</v>
      </c>
      <c r="P18" s="58">
        <v>0</v>
      </c>
      <c r="Q18" s="61">
        <v>1</v>
      </c>
      <c r="R18" s="61">
        <v>2</v>
      </c>
      <c r="S18" s="58">
        <v>0</v>
      </c>
      <c r="T18" s="61">
        <v>2</v>
      </c>
      <c r="U18" s="61">
        <v>102</v>
      </c>
      <c r="V18" s="58">
        <v>0</v>
      </c>
      <c r="W18" s="58">
        <v>0</v>
      </c>
      <c r="X18" s="61">
        <v>2</v>
      </c>
      <c r="Y18" s="61">
        <v>3</v>
      </c>
      <c r="Z18" s="61">
        <v>1</v>
      </c>
      <c r="AA18" s="61">
        <v>1</v>
      </c>
    </row>
    <row r="19" spans="1:27" s="4" customFormat="1" ht="27" customHeight="1">
      <c r="A19" s="27" t="s">
        <v>115</v>
      </c>
      <c r="B19" s="11">
        <f t="shared" si="1"/>
        <v>0.4153686396677051</v>
      </c>
      <c r="C19" s="61">
        <v>20</v>
      </c>
      <c r="D19" s="61">
        <v>1</v>
      </c>
      <c r="E19" s="58">
        <v>0</v>
      </c>
      <c r="F19" s="61">
        <v>1</v>
      </c>
      <c r="G19" s="58">
        <v>0</v>
      </c>
      <c r="H19" s="61">
        <v>1</v>
      </c>
      <c r="I19" s="58">
        <v>0</v>
      </c>
      <c r="J19" s="58">
        <v>0</v>
      </c>
      <c r="K19" s="58">
        <v>0</v>
      </c>
      <c r="L19" s="61">
        <v>1</v>
      </c>
      <c r="M19" s="58">
        <v>0</v>
      </c>
      <c r="N19" s="61">
        <v>1</v>
      </c>
      <c r="O19" s="58">
        <v>0</v>
      </c>
      <c r="P19" s="61">
        <v>13</v>
      </c>
      <c r="Q19" s="58">
        <v>0</v>
      </c>
      <c r="R19" s="58">
        <v>0</v>
      </c>
      <c r="S19" s="61">
        <v>1</v>
      </c>
      <c r="T19" s="58">
        <v>0</v>
      </c>
      <c r="U19" s="58">
        <v>0</v>
      </c>
      <c r="V19" s="58">
        <v>0</v>
      </c>
      <c r="W19" s="58">
        <v>0</v>
      </c>
      <c r="X19" s="61">
        <v>1</v>
      </c>
      <c r="Y19" s="58">
        <v>0</v>
      </c>
      <c r="Z19" s="58">
        <v>0</v>
      </c>
      <c r="AA19" s="58">
        <v>0</v>
      </c>
    </row>
    <row r="20" spans="1:27" s="4" customFormat="1" ht="16.5" customHeight="1">
      <c r="A20" s="27" t="s">
        <v>116</v>
      </c>
      <c r="B20" s="11">
        <f t="shared" si="1"/>
        <v>0.12461059190031153</v>
      </c>
      <c r="C20" s="61">
        <v>6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61">
        <v>1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61">
        <v>3</v>
      </c>
      <c r="V20" s="61">
        <v>1</v>
      </c>
      <c r="W20" s="58">
        <v>0</v>
      </c>
      <c r="X20" s="58">
        <v>0</v>
      </c>
      <c r="Y20" s="61">
        <v>1</v>
      </c>
      <c r="Z20" s="58">
        <v>0</v>
      </c>
      <c r="AA20" s="58">
        <v>0</v>
      </c>
    </row>
    <row r="21" spans="1:27" s="4" customFormat="1" ht="16.5" customHeight="1">
      <c r="A21" s="27" t="s">
        <v>117</v>
      </c>
      <c r="B21" s="11">
        <f>C21/$C$6*100</f>
        <v>0.3115264797507788</v>
      </c>
      <c r="C21" s="61">
        <v>15</v>
      </c>
      <c r="D21" s="58">
        <v>0</v>
      </c>
      <c r="E21" s="61">
        <v>2</v>
      </c>
      <c r="F21" s="58">
        <v>0</v>
      </c>
      <c r="G21" s="58">
        <v>0</v>
      </c>
      <c r="H21" s="61">
        <v>6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1">
        <v>2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61">
        <v>3</v>
      </c>
      <c r="W21" s="58">
        <v>0</v>
      </c>
      <c r="X21" s="61">
        <v>1</v>
      </c>
      <c r="Y21" s="61">
        <v>1</v>
      </c>
      <c r="Z21" s="58">
        <v>0</v>
      </c>
      <c r="AA21" s="58">
        <v>0</v>
      </c>
    </row>
    <row r="22" spans="1:27" s="4" customFormat="1" ht="16.5" customHeight="1">
      <c r="A22" s="27" t="s">
        <v>118</v>
      </c>
      <c r="B22" s="11">
        <f t="shared" si="1"/>
        <v>0.3738317757009346</v>
      </c>
      <c r="C22" s="61">
        <v>18</v>
      </c>
      <c r="D22" s="58">
        <v>0</v>
      </c>
      <c r="E22" s="58">
        <v>0</v>
      </c>
      <c r="F22" s="58">
        <v>0</v>
      </c>
      <c r="G22" s="58">
        <v>0</v>
      </c>
      <c r="H22" s="61">
        <v>1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61">
        <v>1</v>
      </c>
      <c r="R22" s="58">
        <v>0</v>
      </c>
      <c r="S22" s="58">
        <v>0</v>
      </c>
      <c r="T22" s="58">
        <v>0</v>
      </c>
      <c r="U22" s="61">
        <v>10</v>
      </c>
      <c r="V22" s="61">
        <v>1</v>
      </c>
      <c r="W22" s="58">
        <v>0</v>
      </c>
      <c r="X22" s="61">
        <v>3</v>
      </c>
      <c r="Y22" s="61">
        <v>1</v>
      </c>
      <c r="Z22" s="58">
        <v>0</v>
      </c>
      <c r="AA22" s="61">
        <v>1</v>
      </c>
    </row>
    <row r="23" spans="1:27" s="4" customFormat="1" ht="27" customHeight="1">
      <c r="A23" s="27" t="s">
        <v>119</v>
      </c>
      <c r="B23" s="11">
        <f t="shared" si="1"/>
        <v>5.649013499480789</v>
      </c>
      <c r="C23" s="61">
        <v>272</v>
      </c>
      <c r="D23" s="58">
        <v>0</v>
      </c>
      <c r="E23" s="61">
        <v>8</v>
      </c>
      <c r="F23" s="61">
        <v>1</v>
      </c>
      <c r="G23" s="58">
        <v>0</v>
      </c>
      <c r="H23" s="61">
        <v>27</v>
      </c>
      <c r="I23" s="61">
        <v>5</v>
      </c>
      <c r="J23" s="61">
        <v>13</v>
      </c>
      <c r="K23" s="61">
        <v>1</v>
      </c>
      <c r="L23" s="61">
        <v>2</v>
      </c>
      <c r="M23" s="58">
        <v>0</v>
      </c>
      <c r="N23" s="61">
        <v>1</v>
      </c>
      <c r="O23" s="58">
        <v>0</v>
      </c>
      <c r="P23" s="61">
        <v>1</v>
      </c>
      <c r="Q23" s="61">
        <v>21</v>
      </c>
      <c r="R23" s="61">
        <v>15</v>
      </c>
      <c r="S23" s="61">
        <v>13</v>
      </c>
      <c r="T23" s="61">
        <v>6</v>
      </c>
      <c r="U23" s="61">
        <v>5</v>
      </c>
      <c r="V23" s="61">
        <v>34</v>
      </c>
      <c r="W23" s="61">
        <v>32</v>
      </c>
      <c r="X23" s="61">
        <v>32</v>
      </c>
      <c r="Y23" s="61">
        <v>24</v>
      </c>
      <c r="Z23" s="61">
        <v>18</v>
      </c>
      <c r="AA23" s="61">
        <v>13</v>
      </c>
    </row>
    <row r="24" spans="1:27" s="4" customFormat="1" ht="16.5" customHeight="1">
      <c r="A24" s="27" t="s">
        <v>120</v>
      </c>
      <c r="B24" s="11">
        <f t="shared" si="1"/>
        <v>6.56282450674974</v>
      </c>
      <c r="C24" s="61">
        <v>316</v>
      </c>
      <c r="D24" s="58">
        <v>0</v>
      </c>
      <c r="E24" s="61">
        <v>6</v>
      </c>
      <c r="F24" s="61">
        <v>3</v>
      </c>
      <c r="G24" s="61">
        <v>1</v>
      </c>
      <c r="H24" s="61">
        <v>31</v>
      </c>
      <c r="I24" s="61">
        <v>10</v>
      </c>
      <c r="J24" s="61">
        <v>21</v>
      </c>
      <c r="K24" s="61">
        <v>10</v>
      </c>
      <c r="L24" s="61">
        <v>1</v>
      </c>
      <c r="M24" s="61">
        <v>1</v>
      </c>
      <c r="N24" s="58">
        <v>0</v>
      </c>
      <c r="O24" s="58">
        <v>0</v>
      </c>
      <c r="P24" s="61">
        <v>2</v>
      </c>
      <c r="Q24" s="61">
        <v>13</v>
      </c>
      <c r="R24" s="61">
        <v>17</v>
      </c>
      <c r="S24" s="61">
        <v>12</v>
      </c>
      <c r="T24" s="61">
        <v>6</v>
      </c>
      <c r="U24" s="61">
        <v>3</v>
      </c>
      <c r="V24" s="61">
        <v>34</v>
      </c>
      <c r="W24" s="61">
        <v>9</v>
      </c>
      <c r="X24" s="61">
        <v>32</v>
      </c>
      <c r="Y24" s="61">
        <v>44</v>
      </c>
      <c r="Z24" s="61">
        <v>22</v>
      </c>
      <c r="AA24" s="61">
        <v>38</v>
      </c>
    </row>
    <row r="25" spans="1:27" s="4" customFormat="1" ht="16.5" customHeight="1">
      <c r="A25" s="27" t="s">
        <v>121</v>
      </c>
      <c r="B25" s="11">
        <f t="shared" si="1"/>
        <v>0.7892004153686396</v>
      </c>
      <c r="C25" s="61">
        <v>38</v>
      </c>
      <c r="D25" s="58">
        <v>0</v>
      </c>
      <c r="E25" s="58">
        <v>0</v>
      </c>
      <c r="F25" s="58">
        <v>0</v>
      </c>
      <c r="G25" s="58">
        <v>0</v>
      </c>
      <c r="H25" s="61">
        <v>1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61">
        <v>1</v>
      </c>
      <c r="R25" s="61">
        <v>1</v>
      </c>
      <c r="S25" s="58">
        <v>0</v>
      </c>
      <c r="T25" s="58">
        <v>0</v>
      </c>
      <c r="U25" s="61">
        <v>1</v>
      </c>
      <c r="V25" s="61">
        <v>1</v>
      </c>
      <c r="W25" s="61">
        <v>1</v>
      </c>
      <c r="X25" s="61">
        <v>7</v>
      </c>
      <c r="Y25" s="61">
        <v>1</v>
      </c>
      <c r="Z25" s="61">
        <v>5</v>
      </c>
      <c r="AA25" s="61">
        <v>19</v>
      </c>
    </row>
    <row r="26" spans="1:27" s="4" customFormat="1" ht="27" customHeight="1">
      <c r="A26" s="27" t="s">
        <v>122</v>
      </c>
      <c r="B26" s="11"/>
      <c r="C26" s="61"/>
      <c r="D26" s="58"/>
      <c r="E26" s="58"/>
      <c r="F26" s="58"/>
      <c r="G26" s="58"/>
      <c r="H26" s="58"/>
      <c r="I26" s="58"/>
      <c r="J26" s="61"/>
      <c r="K26" s="61"/>
      <c r="L26" s="58"/>
      <c r="M26" s="58"/>
      <c r="N26" s="61"/>
      <c r="O26" s="58"/>
      <c r="P26" s="58"/>
      <c r="Q26" s="58"/>
      <c r="R26" s="58"/>
      <c r="S26" s="58"/>
      <c r="T26" s="58"/>
      <c r="U26" s="58"/>
      <c r="V26" s="61"/>
      <c r="W26" s="58"/>
      <c r="X26" s="61"/>
      <c r="Y26" s="61"/>
      <c r="Z26" s="61"/>
      <c r="AA26" s="61"/>
    </row>
    <row r="27" spans="1:27" s="4" customFormat="1" ht="15.75" customHeight="1">
      <c r="A27" s="27" t="s">
        <v>123</v>
      </c>
      <c r="B27" s="11">
        <f t="shared" si="1"/>
        <v>1.61993769470405</v>
      </c>
      <c r="C27" s="58">
        <v>78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1</v>
      </c>
      <c r="K27" s="58">
        <v>67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5</v>
      </c>
      <c r="Y27" s="58">
        <v>2</v>
      </c>
      <c r="Z27" s="58">
        <v>2</v>
      </c>
      <c r="AA27" s="58">
        <v>0</v>
      </c>
    </row>
    <row r="28" spans="1:27" s="4" customFormat="1" ht="15.75" customHeight="1" thickBot="1">
      <c r="A28" s="27" t="s">
        <v>124</v>
      </c>
      <c r="B28" s="11">
        <f t="shared" si="1"/>
        <v>0.7061266874350987</v>
      </c>
      <c r="C28" s="58">
        <v>34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3</v>
      </c>
      <c r="K28" s="58">
        <v>24</v>
      </c>
      <c r="L28" s="58">
        <v>0</v>
      </c>
      <c r="M28" s="58">
        <v>0</v>
      </c>
      <c r="N28" s="58">
        <v>1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2</v>
      </c>
      <c r="Y28" s="58">
        <v>2</v>
      </c>
      <c r="Z28" s="58">
        <v>0</v>
      </c>
      <c r="AA28" s="58">
        <v>2</v>
      </c>
    </row>
    <row r="29" spans="1:27" s="4" customFormat="1" ht="30.75" customHeight="1">
      <c r="A29" s="103" t="s">
        <v>282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s="4" customFormat="1" ht="74.25" customHeight="1">
      <c r="A30" s="50" t="s">
        <v>125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s="4" customFormat="1" ht="11.25" customHeight="1">
      <c r="A31" s="107" t="s">
        <v>372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 t="s">
        <v>373</v>
      </c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</sheetData>
  <sheetProtection/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SheetLayoutView="100" zoomScalePageLayoutView="0" workbookViewId="0" topLeftCell="A1">
      <selection activeCell="N1" sqref="N1:Z1"/>
    </sheetView>
  </sheetViews>
  <sheetFormatPr defaultColWidth="9.00390625" defaultRowHeight="16.5"/>
  <cols>
    <col min="1" max="1" width="16.625" style="5" customWidth="1"/>
    <col min="2" max="2" width="6.125" style="5" customWidth="1"/>
    <col min="3" max="3" width="5.875" style="5" customWidth="1"/>
    <col min="4" max="11" width="5.125" style="5" customWidth="1"/>
    <col min="12" max="12" width="4.50390625" style="5" customWidth="1"/>
    <col min="13" max="13" width="4.875" style="5" customWidth="1"/>
    <col min="14" max="14" width="6.00390625" style="5" customWidth="1"/>
    <col min="15" max="15" width="6.125" style="5" customWidth="1"/>
    <col min="16" max="27" width="5.50390625" style="5" customWidth="1"/>
    <col min="28" max="16384" width="9.00390625" style="5" customWidth="1"/>
  </cols>
  <sheetData>
    <row r="1" spans="1:27" s="3" customFormat="1" ht="48" customHeight="1">
      <c r="A1" s="101" t="s">
        <v>153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 t="s">
        <v>63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7"/>
    </row>
    <row r="2" spans="1:27" s="21" customFormat="1" ht="12.75" customHeight="1" thickBo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9" t="s">
        <v>437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49" t="s">
        <v>73</v>
      </c>
    </row>
    <row r="3" spans="1:27" s="22" customFormat="1" ht="96" customHeight="1" thickBot="1">
      <c r="A3" s="43" t="s">
        <v>128</v>
      </c>
      <c r="B3" s="44" t="s">
        <v>129</v>
      </c>
      <c r="C3" s="45" t="s">
        <v>130</v>
      </c>
      <c r="D3" s="45" t="s">
        <v>57</v>
      </c>
      <c r="E3" s="45" t="s">
        <v>131</v>
      </c>
      <c r="F3" s="45" t="s">
        <v>58</v>
      </c>
      <c r="G3" s="45" t="s">
        <v>59</v>
      </c>
      <c r="H3" s="45" t="s">
        <v>132</v>
      </c>
      <c r="I3" s="45" t="s">
        <v>133</v>
      </c>
      <c r="J3" s="45" t="s">
        <v>60</v>
      </c>
      <c r="K3" s="45" t="s">
        <v>134</v>
      </c>
      <c r="L3" s="45" t="s">
        <v>61</v>
      </c>
      <c r="M3" s="45" t="s">
        <v>62</v>
      </c>
      <c r="N3" s="46" t="s">
        <v>135</v>
      </c>
      <c r="O3" s="45" t="s">
        <v>64</v>
      </c>
      <c r="P3" s="45" t="s">
        <v>65</v>
      </c>
      <c r="Q3" s="45" t="s">
        <v>66</v>
      </c>
      <c r="R3" s="45" t="s">
        <v>67</v>
      </c>
      <c r="S3" s="45" t="s">
        <v>68</v>
      </c>
      <c r="T3" s="45" t="s">
        <v>136</v>
      </c>
      <c r="U3" s="45" t="s">
        <v>69</v>
      </c>
      <c r="V3" s="45" t="s">
        <v>70</v>
      </c>
      <c r="W3" s="45" t="s">
        <v>71</v>
      </c>
      <c r="X3" s="45" t="s">
        <v>72</v>
      </c>
      <c r="Y3" s="45" t="s">
        <v>137</v>
      </c>
      <c r="Z3" s="45" t="s">
        <v>138</v>
      </c>
      <c r="AA3" s="55" t="s">
        <v>139</v>
      </c>
    </row>
    <row r="4" spans="1:27" s="4" customFormat="1" ht="24" customHeight="1">
      <c r="A4" s="51" t="s">
        <v>127</v>
      </c>
      <c r="B4" s="11">
        <f>SUM(D4:AA4)</f>
        <v>100.00000000000001</v>
      </c>
      <c r="C4" s="58"/>
      <c r="D4" s="11">
        <f aca="true" t="shared" si="0" ref="D4:AA4">D5/$C$5*100</f>
        <v>7.046497295076354</v>
      </c>
      <c r="E4" s="11">
        <f t="shared" si="0"/>
        <v>3.362322810381428</v>
      </c>
      <c r="F4" s="11">
        <f t="shared" si="0"/>
        <v>1.1504485379716496</v>
      </c>
      <c r="G4" s="11">
        <f t="shared" si="0"/>
        <v>2.5953571184003286</v>
      </c>
      <c r="H4" s="11">
        <f t="shared" si="0"/>
        <v>0.7121824282681641</v>
      </c>
      <c r="I4" s="11">
        <f t="shared" si="0"/>
        <v>1.0477299185098952</v>
      </c>
      <c r="J4" s="11">
        <f t="shared" si="0"/>
        <v>2.9582962404985276</v>
      </c>
      <c r="K4" s="11">
        <f t="shared" si="0"/>
        <v>1.2668629733616381</v>
      </c>
      <c r="L4" s="11">
        <f t="shared" si="0"/>
        <v>2.4789426830103403</v>
      </c>
      <c r="M4" s="11">
        <f t="shared" si="0"/>
        <v>2.0817640210915567</v>
      </c>
      <c r="N4" s="11">
        <f t="shared" si="0"/>
        <v>1.2668629733616381</v>
      </c>
      <c r="O4" s="11">
        <f t="shared" si="0"/>
        <v>3.122646031637335</v>
      </c>
      <c r="P4" s="11">
        <f t="shared" si="0"/>
        <v>15.48996781483257</v>
      </c>
      <c r="Q4" s="11">
        <f t="shared" si="0"/>
        <v>16.70204752448127</v>
      </c>
      <c r="R4" s="11">
        <f t="shared" si="0"/>
        <v>0.8491405875505034</v>
      </c>
      <c r="S4" s="11">
        <f t="shared" si="0"/>
        <v>2.2529617201944805</v>
      </c>
      <c r="T4" s="11">
        <f t="shared" si="0"/>
        <v>0.21228514688762584</v>
      </c>
      <c r="U4" s="11">
        <f t="shared" si="0"/>
        <v>0.9997945627610765</v>
      </c>
      <c r="V4" s="11">
        <f t="shared" si="0"/>
        <v>6.3000753269876055</v>
      </c>
      <c r="W4" s="11">
        <f t="shared" si="0"/>
        <v>7.813462987057454</v>
      </c>
      <c r="X4" s="11">
        <f t="shared" si="0"/>
        <v>14.866808190097924</v>
      </c>
      <c r="Y4" s="11">
        <f t="shared" si="0"/>
        <v>0.28076422652879546</v>
      </c>
      <c r="Z4" s="11">
        <f t="shared" si="0"/>
        <v>0.3423953982058481</v>
      </c>
      <c r="AA4" s="11">
        <f t="shared" si="0"/>
        <v>4.800383482845991</v>
      </c>
    </row>
    <row r="5" spans="1:27" s="4" customFormat="1" ht="27.75" customHeight="1">
      <c r="A5" s="27" t="s">
        <v>28</v>
      </c>
      <c r="B5" s="11"/>
      <c r="C5" s="62">
        <v>14603</v>
      </c>
      <c r="D5" s="62">
        <v>1029</v>
      </c>
      <c r="E5" s="61">
        <v>491</v>
      </c>
      <c r="F5" s="61">
        <v>168</v>
      </c>
      <c r="G5" s="61">
        <v>379</v>
      </c>
      <c r="H5" s="61">
        <v>104</v>
      </c>
      <c r="I5" s="61">
        <v>153</v>
      </c>
      <c r="J5" s="61">
        <v>432</v>
      </c>
      <c r="K5" s="61">
        <v>185</v>
      </c>
      <c r="L5" s="61">
        <v>362</v>
      </c>
      <c r="M5" s="61">
        <v>304</v>
      </c>
      <c r="N5" s="61">
        <v>185</v>
      </c>
      <c r="O5" s="61">
        <v>456</v>
      </c>
      <c r="P5" s="62">
        <v>2262</v>
      </c>
      <c r="Q5" s="62">
        <v>2439</v>
      </c>
      <c r="R5" s="61">
        <v>124</v>
      </c>
      <c r="S5" s="61">
        <v>329</v>
      </c>
      <c r="T5" s="61">
        <v>31</v>
      </c>
      <c r="U5" s="61">
        <v>146</v>
      </c>
      <c r="V5" s="61">
        <v>920</v>
      </c>
      <c r="W5" s="62">
        <v>1141</v>
      </c>
      <c r="X5" s="62">
        <v>2171</v>
      </c>
      <c r="Y5" s="61">
        <v>41</v>
      </c>
      <c r="Z5" s="61">
        <v>50</v>
      </c>
      <c r="AA5" s="61">
        <v>701</v>
      </c>
    </row>
    <row r="6" spans="1:27" s="4" customFormat="1" ht="27.75" customHeight="1">
      <c r="A6" s="27" t="s">
        <v>29</v>
      </c>
      <c r="B6" s="11">
        <f>C6/$C$5*100</f>
        <v>5.129083065123605</v>
      </c>
      <c r="C6" s="61">
        <v>749</v>
      </c>
      <c r="D6" s="61">
        <v>120</v>
      </c>
      <c r="E6" s="61">
        <v>27</v>
      </c>
      <c r="F6" s="61">
        <v>13</v>
      </c>
      <c r="G6" s="61">
        <v>29</v>
      </c>
      <c r="H6" s="61">
        <v>7</v>
      </c>
      <c r="I6" s="61">
        <v>9</v>
      </c>
      <c r="J6" s="61">
        <v>41</v>
      </c>
      <c r="K6" s="61">
        <v>10</v>
      </c>
      <c r="L6" s="61">
        <v>26</v>
      </c>
      <c r="M6" s="61">
        <v>22</v>
      </c>
      <c r="N6" s="61">
        <v>30</v>
      </c>
      <c r="O6" s="61">
        <v>45</v>
      </c>
      <c r="P6" s="61">
        <v>56</v>
      </c>
      <c r="Q6" s="61">
        <v>8</v>
      </c>
      <c r="R6" s="61">
        <v>8</v>
      </c>
      <c r="S6" s="61">
        <v>34</v>
      </c>
      <c r="T6" s="61">
        <v>3</v>
      </c>
      <c r="U6" s="61">
        <v>18</v>
      </c>
      <c r="V6" s="61">
        <v>40</v>
      </c>
      <c r="W6" s="61">
        <v>55</v>
      </c>
      <c r="X6" s="61">
        <v>118</v>
      </c>
      <c r="Y6" s="61">
        <v>5</v>
      </c>
      <c r="Z6" s="61">
        <v>3</v>
      </c>
      <c r="AA6" s="61">
        <v>22</v>
      </c>
    </row>
    <row r="7" spans="1:27" s="4" customFormat="1" ht="15" customHeight="1">
      <c r="A7" s="27" t="s">
        <v>30</v>
      </c>
      <c r="B7" s="11">
        <f aca="true" t="shared" si="1" ref="B7:B27">C7/$C$5*100</f>
        <v>22.16667807984661</v>
      </c>
      <c r="C7" s="62">
        <v>3237</v>
      </c>
      <c r="D7" s="61">
        <v>215</v>
      </c>
      <c r="E7" s="61">
        <v>86</v>
      </c>
      <c r="F7" s="61">
        <v>43</v>
      </c>
      <c r="G7" s="61">
        <v>118</v>
      </c>
      <c r="H7" s="61">
        <v>23</v>
      </c>
      <c r="I7" s="61">
        <v>25</v>
      </c>
      <c r="J7" s="61">
        <v>150</v>
      </c>
      <c r="K7" s="61">
        <v>33</v>
      </c>
      <c r="L7" s="61">
        <v>144</v>
      </c>
      <c r="M7" s="61">
        <v>75</v>
      </c>
      <c r="N7" s="61">
        <v>65</v>
      </c>
      <c r="O7" s="61">
        <v>128</v>
      </c>
      <c r="P7" s="61">
        <v>347</v>
      </c>
      <c r="Q7" s="61">
        <v>51</v>
      </c>
      <c r="R7" s="61">
        <v>17</v>
      </c>
      <c r="S7" s="61">
        <v>158</v>
      </c>
      <c r="T7" s="61">
        <v>8</v>
      </c>
      <c r="U7" s="61">
        <v>66</v>
      </c>
      <c r="V7" s="61">
        <v>378</v>
      </c>
      <c r="W7" s="61">
        <v>296</v>
      </c>
      <c r="X7" s="61">
        <v>692</v>
      </c>
      <c r="Y7" s="61">
        <v>3</v>
      </c>
      <c r="Z7" s="61">
        <v>5</v>
      </c>
      <c r="AA7" s="61">
        <v>111</v>
      </c>
    </row>
    <row r="8" spans="1:27" s="4" customFormat="1" ht="15" customHeight="1">
      <c r="A8" s="27" t="s">
        <v>31</v>
      </c>
      <c r="B8" s="11">
        <f t="shared" si="1"/>
        <v>3.670478668766692</v>
      </c>
      <c r="C8" s="61">
        <v>536</v>
      </c>
      <c r="D8" s="61">
        <v>103</v>
      </c>
      <c r="E8" s="61">
        <v>22</v>
      </c>
      <c r="F8" s="61">
        <v>7</v>
      </c>
      <c r="G8" s="61">
        <v>29</v>
      </c>
      <c r="H8" s="61">
        <v>4</v>
      </c>
      <c r="I8" s="61">
        <v>6</v>
      </c>
      <c r="J8" s="61">
        <v>16</v>
      </c>
      <c r="K8" s="61">
        <v>3</v>
      </c>
      <c r="L8" s="61">
        <v>8</v>
      </c>
      <c r="M8" s="61">
        <v>25</v>
      </c>
      <c r="N8" s="61">
        <v>10</v>
      </c>
      <c r="O8" s="61">
        <v>15</v>
      </c>
      <c r="P8" s="61">
        <v>50</v>
      </c>
      <c r="Q8" s="61">
        <v>12</v>
      </c>
      <c r="R8" s="61">
        <v>6</v>
      </c>
      <c r="S8" s="61">
        <v>10</v>
      </c>
      <c r="T8" s="61">
        <v>1</v>
      </c>
      <c r="U8" s="61">
        <v>6</v>
      </c>
      <c r="V8" s="61">
        <v>42</v>
      </c>
      <c r="W8" s="61">
        <v>57</v>
      </c>
      <c r="X8" s="61">
        <v>82</v>
      </c>
      <c r="Y8" s="61">
        <v>4</v>
      </c>
      <c r="Z8" s="61">
        <v>3</v>
      </c>
      <c r="AA8" s="61">
        <v>15</v>
      </c>
    </row>
    <row r="9" spans="1:27" s="4" customFormat="1" ht="15" customHeight="1">
      <c r="A9" s="27" t="s">
        <v>32</v>
      </c>
      <c r="B9" s="11">
        <f t="shared" si="1"/>
        <v>2.698075737862083</v>
      </c>
      <c r="C9" s="61">
        <v>394</v>
      </c>
      <c r="D9" s="61">
        <v>76</v>
      </c>
      <c r="E9" s="61">
        <v>23</v>
      </c>
      <c r="F9" s="61">
        <v>4</v>
      </c>
      <c r="G9" s="61">
        <v>3</v>
      </c>
      <c r="H9" s="61">
        <v>2</v>
      </c>
      <c r="I9" s="61">
        <v>5</v>
      </c>
      <c r="J9" s="61">
        <v>4</v>
      </c>
      <c r="K9" s="61">
        <v>3</v>
      </c>
      <c r="L9" s="61">
        <v>2</v>
      </c>
      <c r="M9" s="61">
        <v>2</v>
      </c>
      <c r="N9" s="61">
        <v>2</v>
      </c>
      <c r="O9" s="61">
        <v>2</v>
      </c>
      <c r="P9" s="61">
        <v>32</v>
      </c>
      <c r="Q9" s="61">
        <v>44</v>
      </c>
      <c r="R9" s="61">
        <v>5</v>
      </c>
      <c r="S9" s="61">
        <v>2</v>
      </c>
      <c r="T9" s="61">
        <v>1</v>
      </c>
      <c r="U9" s="61">
        <v>1</v>
      </c>
      <c r="V9" s="61">
        <v>11</v>
      </c>
      <c r="W9" s="61">
        <v>34</v>
      </c>
      <c r="X9" s="61">
        <v>108</v>
      </c>
      <c r="Y9" s="61">
        <v>1</v>
      </c>
      <c r="Z9" s="58">
        <v>0</v>
      </c>
      <c r="AA9" s="61">
        <v>27</v>
      </c>
    </row>
    <row r="10" spans="1:27" s="4" customFormat="1" ht="27.75" customHeight="1">
      <c r="A10" s="27" t="s">
        <v>291</v>
      </c>
      <c r="B10" s="11">
        <f t="shared" si="1"/>
        <v>2.3967677874409365</v>
      </c>
      <c r="C10" s="61">
        <v>350</v>
      </c>
      <c r="D10" s="61">
        <v>29</v>
      </c>
      <c r="E10" s="61">
        <v>7</v>
      </c>
      <c r="F10" s="61">
        <v>2</v>
      </c>
      <c r="G10" s="61">
        <v>15</v>
      </c>
      <c r="H10" s="58">
        <v>0</v>
      </c>
      <c r="I10" s="61">
        <v>3</v>
      </c>
      <c r="J10" s="61">
        <v>2</v>
      </c>
      <c r="K10" s="61">
        <v>1</v>
      </c>
      <c r="L10" s="61">
        <v>3</v>
      </c>
      <c r="M10" s="61">
        <v>7</v>
      </c>
      <c r="N10" s="61">
        <v>3</v>
      </c>
      <c r="O10" s="61">
        <v>17</v>
      </c>
      <c r="P10" s="61">
        <v>30</v>
      </c>
      <c r="Q10" s="61">
        <v>34</v>
      </c>
      <c r="R10" s="61">
        <v>2</v>
      </c>
      <c r="S10" s="61">
        <v>6</v>
      </c>
      <c r="T10" s="61">
        <v>1</v>
      </c>
      <c r="U10" s="61">
        <v>4</v>
      </c>
      <c r="V10" s="61">
        <v>20</v>
      </c>
      <c r="W10" s="61">
        <v>39</v>
      </c>
      <c r="X10" s="61">
        <v>118</v>
      </c>
      <c r="Y10" s="58">
        <v>0</v>
      </c>
      <c r="Z10" s="61">
        <v>1</v>
      </c>
      <c r="AA10" s="61">
        <v>6</v>
      </c>
    </row>
    <row r="11" spans="1:27" s="4" customFormat="1" ht="15" customHeight="1">
      <c r="A11" s="27" t="s">
        <v>33</v>
      </c>
      <c r="B11" s="11">
        <f t="shared" si="1"/>
        <v>7.169759638430459</v>
      </c>
      <c r="C11" s="62">
        <v>1047</v>
      </c>
      <c r="D11" s="61">
        <v>124</v>
      </c>
      <c r="E11" s="61">
        <v>53</v>
      </c>
      <c r="F11" s="61">
        <v>20</v>
      </c>
      <c r="G11" s="61">
        <v>21</v>
      </c>
      <c r="H11" s="61">
        <v>15</v>
      </c>
      <c r="I11" s="61">
        <v>8</v>
      </c>
      <c r="J11" s="61">
        <v>33</v>
      </c>
      <c r="K11" s="61">
        <v>8</v>
      </c>
      <c r="L11" s="61">
        <v>18</v>
      </c>
      <c r="M11" s="61">
        <v>34</v>
      </c>
      <c r="N11" s="61">
        <v>21</v>
      </c>
      <c r="O11" s="61">
        <v>31</v>
      </c>
      <c r="P11" s="61">
        <v>108</v>
      </c>
      <c r="Q11" s="61">
        <v>46</v>
      </c>
      <c r="R11" s="61">
        <v>18</v>
      </c>
      <c r="S11" s="61">
        <v>30</v>
      </c>
      <c r="T11" s="61">
        <v>2</v>
      </c>
      <c r="U11" s="61">
        <v>18</v>
      </c>
      <c r="V11" s="61">
        <v>92</v>
      </c>
      <c r="W11" s="61">
        <v>137</v>
      </c>
      <c r="X11" s="61">
        <v>172</v>
      </c>
      <c r="Y11" s="61">
        <v>8</v>
      </c>
      <c r="Z11" s="61">
        <v>1</v>
      </c>
      <c r="AA11" s="61">
        <v>29</v>
      </c>
    </row>
    <row r="12" spans="1:27" s="4" customFormat="1" ht="15" customHeight="1">
      <c r="A12" s="27" t="s">
        <v>34</v>
      </c>
      <c r="B12" s="11">
        <f t="shared" si="1"/>
        <v>11.477093747860028</v>
      </c>
      <c r="C12" s="62">
        <v>1676</v>
      </c>
      <c r="D12" s="61">
        <v>10</v>
      </c>
      <c r="E12" s="61">
        <v>9</v>
      </c>
      <c r="F12" s="61">
        <v>1</v>
      </c>
      <c r="G12" s="61">
        <v>3</v>
      </c>
      <c r="H12" s="58">
        <v>0</v>
      </c>
      <c r="I12" s="61">
        <v>17</v>
      </c>
      <c r="J12" s="61">
        <v>13</v>
      </c>
      <c r="K12" s="61">
        <v>23</v>
      </c>
      <c r="L12" s="61">
        <v>27</v>
      </c>
      <c r="M12" s="61">
        <v>10</v>
      </c>
      <c r="N12" s="61">
        <v>7</v>
      </c>
      <c r="O12" s="61">
        <v>3</v>
      </c>
      <c r="P12" s="61">
        <v>419</v>
      </c>
      <c r="Q12" s="61">
        <v>988</v>
      </c>
      <c r="R12" s="61">
        <v>4</v>
      </c>
      <c r="S12" s="61">
        <v>9</v>
      </c>
      <c r="T12" s="61">
        <v>1</v>
      </c>
      <c r="U12" s="61">
        <v>1</v>
      </c>
      <c r="V12" s="61">
        <v>7</v>
      </c>
      <c r="W12" s="61">
        <v>23</v>
      </c>
      <c r="X12" s="61">
        <v>90</v>
      </c>
      <c r="Y12" s="61">
        <v>1</v>
      </c>
      <c r="Z12" s="61">
        <v>1</v>
      </c>
      <c r="AA12" s="61">
        <v>9</v>
      </c>
    </row>
    <row r="13" spans="1:27" s="4" customFormat="1" ht="15" customHeight="1">
      <c r="A13" s="27" t="s">
        <v>442</v>
      </c>
      <c r="B13" s="11">
        <f t="shared" si="1"/>
        <v>11.963295213312334</v>
      </c>
      <c r="C13" s="62">
        <v>1747</v>
      </c>
      <c r="D13" s="61">
        <v>41</v>
      </c>
      <c r="E13" s="61">
        <v>29</v>
      </c>
      <c r="F13" s="61">
        <v>2</v>
      </c>
      <c r="G13" s="61">
        <v>4</v>
      </c>
      <c r="H13" s="58">
        <v>0</v>
      </c>
      <c r="I13" s="61">
        <v>5</v>
      </c>
      <c r="J13" s="61">
        <v>24</v>
      </c>
      <c r="K13" s="61">
        <v>22</v>
      </c>
      <c r="L13" s="61">
        <v>37</v>
      </c>
      <c r="M13" s="61">
        <v>1</v>
      </c>
      <c r="N13" s="58">
        <v>0</v>
      </c>
      <c r="O13" s="61">
        <v>6</v>
      </c>
      <c r="P13" s="61">
        <v>487</v>
      </c>
      <c r="Q13" s="61">
        <v>889</v>
      </c>
      <c r="R13" s="61">
        <v>6</v>
      </c>
      <c r="S13" s="61">
        <v>8</v>
      </c>
      <c r="T13" s="61">
        <v>2</v>
      </c>
      <c r="U13" s="61">
        <v>2</v>
      </c>
      <c r="V13" s="61">
        <v>27</v>
      </c>
      <c r="W13" s="61">
        <v>64</v>
      </c>
      <c r="X13" s="61">
        <v>64</v>
      </c>
      <c r="Y13" s="61">
        <v>2</v>
      </c>
      <c r="Z13" s="58">
        <v>0</v>
      </c>
      <c r="AA13" s="61">
        <v>25</v>
      </c>
    </row>
    <row r="14" spans="1:27" s="4" customFormat="1" ht="27.75" customHeight="1">
      <c r="A14" s="27" t="s">
        <v>35</v>
      </c>
      <c r="B14" s="11">
        <f t="shared" si="1"/>
        <v>0.8833801273710881</v>
      </c>
      <c r="C14" s="61">
        <v>129</v>
      </c>
      <c r="D14" s="58">
        <v>0</v>
      </c>
      <c r="E14" s="61">
        <v>3</v>
      </c>
      <c r="F14" s="61">
        <v>1</v>
      </c>
      <c r="G14" s="61">
        <v>4</v>
      </c>
      <c r="H14" s="58">
        <v>0</v>
      </c>
      <c r="I14" s="58">
        <v>0</v>
      </c>
      <c r="J14" s="61">
        <v>2</v>
      </c>
      <c r="K14" s="61">
        <v>1</v>
      </c>
      <c r="L14" s="58">
        <v>0</v>
      </c>
      <c r="M14" s="61">
        <v>1</v>
      </c>
      <c r="N14" s="58">
        <v>0</v>
      </c>
      <c r="O14" s="61">
        <v>2</v>
      </c>
      <c r="P14" s="61">
        <v>5</v>
      </c>
      <c r="Q14" s="61">
        <v>3</v>
      </c>
      <c r="R14" s="58">
        <v>0</v>
      </c>
      <c r="S14" s="61">
        <v>3</v>
      </c>
      <c r="T14" s="58">
        <v>0</v>
      </c>
      <c r="U14" s="61">
        <v>3</v>
      </c>
      <c r="V14" s="61">
        <v>5</v>
      </c>
      <c r="W14" s="61">
        <v>15</v>
      </c>
      <c r="X14" s="61">
        <v>79</v>
      </c>
      <c r="Y14" s="58">
        <v>0</v>
      </c>
      <c r="Z14" s="58">
        <v>0</v>
      </c>
      <c r="AA14" s="61">
        <v>2</v>
      </c>
    </row>
    <row r="15" spans="1:27" s="4" customFormat="1" ht="15" customHeight="1">
      <c r="A15" s="27" t="s">
        <v>36</v>
      </c>
      <c r="B15" s="11">
        <f t="shared" si="1"/>
        <v>0.020543723892350887</v>
      </c>
      <c r="C15" s="61">
        <v>3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61">
        <v>3</v>
      </c>
    </row>
    <row r="16" spans="1:27" s="4" customFormat="1" ht="15" customHeight="1">
      <c r="A16" s="27" t="s">
        <v>37</v>
      </c>
      <c r="B16" s="11">
        <f t="shared" si="1"/>
        <v>5.457782647401219</v>
      </c>
      <c r="C16" s="61">
        <v>797</v>
      </c>
      <c r="D16" s="61">
        <v>6</v>
      </c>
      <c r="E16" s="61">
        <v>62</v>
      </c>
      <c r="F16" s="61">
        <v>18</v>
      </c>
      <c r="G16" s="61">
        <v>9</v>
      </c>
      <c r="H16" s="61">
        <v>1</v>
      </c>
      <c r="I16" s="61">
        <v>19</v>
      </c>
      <c r="J16" s="61">
        <v>25</v>
      </c>
      <c r="K16" s="61">
        <v>39</v>
      </c>
      <c r="L16" s="61">
        <v>18</v>
      </c>
      <c r="M16" s="61">
        <v>22</v>
      </c>
      <c r="N16" s="61">
        <v>2</v>
      </c>
      <c r="O16" s="61">
        <v>14</v>
      </c>
      <c r="P16" s="61">
        <v>228</v>
      </c>
      <c r="Q16" s="61">
        <v>63</v>
      </c>
      <c r="R16" s="61">
        <v>12</v>
      </c>
      <c r="S16" s="61">
        <v>14</v>
      </c>
      <c r="T16" s="61">
        <v>4</v>
      </c>
      <c r="U16" s="58">
        <v>0</v>
      </c>
      <c r="V16" s="61">
        <v>10</v>
      </c>
      <c r="W16" s="61">
        <v>88</v>
      </c>
      <c r="X16" s="61">
        <v>121</v>
      </c>
      <c r="Y16" s="61">
        <v>1</v>
      </c>
      <c r="Z16" s="61">
        <v>3</v>
      </c>
      <c r="AA16" s="61">
        <v>18</v>
      </c>
    </row>
    <row r="17" spans="1:27" s="4" customFormat="1" ht="15" customHeight="1">
      <c r="A17" s="27" t="s">
        <v>38</v>
      </c>
      <c r="B17" s="11">
        <f t="shared" si="1"/>
        <v>1.6024104636033691</v>
      </c>
      <c r="C17" s="61">
        <v>234</v>
      </c>
      <c r="D17" s="61">
        <v>26</v>
      </c>
      <c r="E17" s="61">
        <v>30</v>
      </c>
      <c r="F17" s="61">
        <v>7</v>
      </c>
      <c r="G17" s="61">
        <v>5</v>
      </c>
      <c r="H17" s="58">
        <v>0</v>
      </c>
      <c r="I17" s="61">
        <v>4</v>
      </c>
      <c r="J17" s="61">
        <v>4</v>
      </c>
      <c r="K17" s="61">
        <v>5</v>
      </c>
      <c r="L17" s="58">
        <v>0</v>
      </c>
      <c r="M17" s="61">
        <v>6</v>
      </c>
      <c r="N17" s="58">
        <v>0</v>
      </c>
      <c r="O17" s="61">
        <v>4</v>
      </c>
      <c r="P17" s="61">
        <v>21</v>
      </c>
      <c r="Q17" s="61">
        <v>4</v>
      </c>
      <c r="R17" s="61">
        <v>3</v>
      </c>
      <c r="S17" s="61">
        <v>3</v>
      </c>
      <c r="T17" s="61">
        <v>2</v>
      </c>
      <c r="U17" s="61">
        <v>1</v>
      </c>
      <c r="V17" s="61">
        <v>5</v>
      </c>
      <c r="W17" s="61">
        <v>14</v>
      </c>
      <c r="X17" s="61">
        <v>8</v>
      </c>
      <c r="Y17" s="61">
        <v>2</v>
      </c>
      <c r="Z17" s="61">
        <v>2</v>
      </c>
      <c r="AA17" s="61">
        <v>78</v>
      </c>
    </row>
    <row r="18" spans="1:27" s="4" customFormat="1" ht="27.75" customHeight="1">
      <c r="A18" s="27" t="s">
        <v>39</v>
      </c>
      <c r="B18" s="11">
        <f t="shared" si="1"/>
        <v>0.41087447784701775</v>
      </c>
      <c r="C18" s="61">
        <v>60</v>
      </c>
      <c r="D18" s="61">
        <v>2</v>
      </c>
      <c r="E18" s="61">
        <v>4</v>
      </c>
      <c r="F18" s="58">
        <v>0</v>
      </c>
      <c r="G18" s="58">
        <v>0</v>
      </c>
      <c r="H18" s="58">
        <v>0</v>
      </c>
      <c r="I18" s="61">
        <v>1</v>
      </c>
      <c r="J18" s="58">
        <v>0</v>
      </c>
      <c r="K18" s="58">
        <v>0</v>
      </c>
      <c r="L18" s="58">
        <v>0</v>
      </c>
      <c r="M18" s="61">
        <v>2</v>
      </c>
      <c r="N18" s="58">
        <v>0</v>
      </c>
      <c r="O18" s="61">
        <v>1</v>
      </c>
      <c r="P18" s="61">
        <v>21</v>
      </c>
      <c r="Q18" s="61">
        <v>8</v>
      </c>
      <c r="R18" s="61">
        <v>3</v>
      </c>
      <c r="S18" s="61">
        <v>2</v>
      </c>
      <c r="T18" s="58">
        <v>0</v>
      </c>
      <c r="U18" s="61">
        <v>1</v>
      </c>
      <c r="V18" s="61">
        <v>1</v>
      </c>
      <c r="W18" s="61">
        <v>3</v>
      </c>
      <c r="X18" s="61">
        <v>3</v>
      </c>
      <c r="Y18" s="58">
        <v>0</v>
      </c>
      <c r="Z18" s="61">
        <v>4</v>
      </c>
      <c r="AA18" s="61">
        <v>4</v>
      </c>
    </row>
    <row r="19" spans="1:27" s="4" customFormat="1" ht="15" customHeight="1">
      <c r="A19" s="27" t="s">
        <v>40</v>
      </c>
      <c r="B19" s="11">
        <f t="shared" si="1"/>
        <v>0.19174142299527494</v>
      </c>
      <c r="C19" s="61">
        <v>28</v>
      </c>
      <c r="D19" s="61">
        <v>2</v>
      </c>
      <c r="E19" s="61">
        <v>8</v>
      </c>
      <c r="F19" s="58">
        <v>0</v>
      </c>
      <c r="G19" s="58">
        <v>0</v>
      </c>
      <c r="H19" s="58">
        <v>0</v>
      </c>
      <c r="I19" s="58">
        <v>0</v>
      </c>
      <c r="J19" s="61">
        <v>1</v>
      </c>
      <c r="K19" s="61">
        <v>3</v>
      </c>
      <c r="L19" s="58">
        <v>0</v>
      </c>
      <c r="M19" s="61">
        <v>1</v>
      </c>
      <c r="N19" s="58">
        <v>0</v>
      </c>
      <c r="O19" s="61">
        <v>1</v>
      </c>
      <c r="P19" s="61">
        <v>4</v>
      </c>
      <c r="Q19" s="58">
        <v>0</v>
      </c>
      <c r="R19" s="58">
        <v>0</v>
      </c>
      <c r="S19" s="58">
        <v>0</v>
      </c>
      <c r="T19" s="58">
        <v>0</v>
      </c>
      <c r="U19" s="61">
        <v>1</v>
      </c>
      <c r="V19" s="61">
        <v>1</v>
      </c>
      <c r="W19" s="61">
        <v>5</v>
      </c>
      <c r="X19" s="58">
        <v>0</v>
      </c>
      <c r="Y19" s="58">
        <v>0</v>
      </c>
      <c r="Z19" s="58">
        <v>0</v>
      </c>
      <c r="AA19" s="61">
        <v>1</v>
      </c>
    </row>
    <row r="20" spans="1:27" s="4" customFormat="1" ht="15" customHeight="1">
      <c r="A20" s="27" t="s">
        <v>41</v>
      </c>
      <c r="B20" s="11">
        <f t="shared" si="1"/>
        <v>0.17804560706704103</v>
      </c>
      <c r="C20" s="61">
        <v>26</v>
      </c>
      <c r="D20" s="61">
        <v>1</v>
      </c>
      <c r="E20" s="61">
        <v>2</v>
      </c>
      <c r="F20" s="58">
        <v>0</v>
      </c>
      <c r="G20" s="58">
        <v>0</v>
      </c>
      <c r="H20" s="58">
        <v>0</v>
      </c>
      <c r="I20" s="61">
        <v>1</v>
      </c>
      <c r="J20" s="61">
        <v>2</v>
      </c>
      <c r="K20" s="58">
        <v>0</v>
      </c>
      <c r="L20" s="58">
        <v>0</v>
      </c>
      <c r="M20" s="61">
        <v>5</v>
      </c>
      <c r="N20" s="58">
        <v>0</v>
      </c>
      <c r="O20" s="58">
        <v>0</v>
      </c>
      <c r="P20" s="61">
        <v>3</v>
      </c>
      <c r="Q20" s="61">
        <v>1</v>
      </c>
      <c r="R20" s="61">
        <v>2</v>
      </c>
      <c r="S20" s="58">
        <v>0</v>
      </c>
      <c r="T20" s="58">
        <v>0</v>
      </c>
      <c r="U20" s="58">
        <v>0</v>
      </c>
      <c r="V20" s="58">
        <v>0</v>
      </c>
      <c r="W20" s="61">
        <v>4</v>
      </c>
      <c r="X20" s="58">
        <v>0</v>
      </c>
      <c r="Y20" s="58">
        <v>0</v>
      </c>
      <c r="Z20" s="58">
        <v>0</v>
      </c>
      <c r="AA20" s="61">
        <v>5</v>
      </c>
    </row>
    <row r="21" spans="1:27" s="4" customFormat="1" ht="15" customHeight="1">
      <c r="A21" s="27" t="s">
        <v>42</v>
      </c>
      <c r="B21" s="11">
        <f t="shared" si="1"/>
        <v>0.362939122098199</v>
      </c>
      <c r="C21" s="61">
        <v>53</v>
      </c>
      <c r="D21" s="61">
        <v>1</v>
      </c>
      <c r="E21" s="61">
        <v>5</v>
      </c>
      <c r="F21" s="61">
        <v>2</v>
      </c>
      <c r="G21" s="61">
        <v>1</v>
      </c>
      <c r="H21" s="58">
        <v>0</v>
      </c>
      <c r="I21" s="61">
        <v>4</v>
      </c>
      <c r="J21" s="61">
        <v>2</v>
      </c>
      <c r="K21" s="61">
        <v>1</v>
      </c>
      <c r="L21" s="58">
        <v>0</v>
      </c>
      <c r="M21" s="61">
        <v>12</v>
      </c>
      <c r="N21" s="58">
        <v>0</v>
      </c>
      <c r="O21" s="61">
        <v>4</v>
      </c>
      <c r="P21" s="61">
        <v>8</v>
      </c>
      <c r="Q21" s="58">
        <v>0</v>
      </c>
      <c r="R21" s="61">
        <v>2</v>
      </c>
      <c r="S21" s="58">
        <v>0</v>
      </c>
      <c r="T21" s="58">
        <v>0</v>
      </c>
      <c r="U21" s="61">
        <v>2</v>
      </c>
      <c r="V21" s="58">
        <v>0</v>
      </c>
      <c r="W21" s="61">
        <v>5</v>
      </c>
      <c r="X21" s="61">
        <v>1</v>
      </c>
      <c r="Y21" s="58">
        <v>0</v>
      </c>
      <c r="Z21" s="58">
        <v>0</v>
      </c>
      <c r="AA21" s="61">
        <v>3</v>
      </c>
    </row>
    <row r="22" spans="1:27" s="4" customFormat="1" ht="27.75" customHeight="1">
      <c r="A22" s="27" t="s">
        <v>43</v>
      </c>
      <c r="B22" s="11">
        <f t="shared" si="1"/>
        <v>5.375607751831815</v>
      </c>
      <c r="C22" s="61">
        <v>785</v>
      </c>
      <c r="D22" s="61">
        <v>32</v>
      </c>
      <c r="E22" s="61">
        <v>15</v>
      </c>
      <c r="F22" s="61">
        <v>3</v>
      </c>
      <c r="G22" s="61">
        <v>35</v>
      </c>
      <c r="H22" s="61">
        <v>2</v>
      </c>
      <c r="I22" s="61">
        <v>11</v>
      </c>
      <c r="J22" s="61">
        <v>19</v>
      </c>
      <c r="K22" s="61">
        <v>4</v>
      </c>
      <c r="L22" s="61">
        <v>25</v>
      </c>
      <c r="M22" s="61">
        <v>9</v>
      </c>
      <c r="N22" s="61">
        <v>4</v>
      </c>
      <c r="O22" s="61">
        <v>104</v>
      </c>
      <c r="P22" s="61">
        <v>90</v>
      </c>
      <c r="Q22" s="61">
        <v>128</v>
      </c>
      <c r="R22" s="61">
        <v>17</v>
      </c>
      <c r="S22" s="61">
        <v>13</v>
      </c>
      <c r="T22" s="61">
        <v>1</v>
      </c>
      <c r="U22" s="61">
        <v>2</v>
      </c>
      <c r="V22" s="61">
        <v>29</v>
      </c>
      <c r="W22" s="61">
        <v>29</v>
      </c>
      <c r="X22" s="61">
        <v>123</v>
      </c>
      <c r="Y22" s="58">
        <v>0</v>
      </c>
      <c r="Z22" s="61">
        <v>2</v>
      </c>
      <c r="AA22" s="61">
        <v>88</v>
      </c>
    </row>
    <row r="23" spans="1:27" s="4" customFormat="1" ht="15" customHeight="1">
      <c r="A23" s="27" t="s">
        <v>44</v>
      </c>
      <c r="B23" s="11">
        <f t="shared" si="1"/>
        <v>7.546394576456892</v>
      </c>
      <c r="C23" s="62">
        <v>1102</v>
      </c>
      <c r="D23" s="61">
        <v>107</v>
      </c>
      <c r="E23" s="61">
        <v>42</v>
      </c>
      <c r="F23" s="61">
        <v>18</v>
      </c>
      <c r="G23" s="61">
        <v>19</v>
      </c>
      <c r="H23" s="61">
        <v>4</v>
      </c>
      <c r="I23" s="61">
        <v>14</v>
      </c>
      <c r="J23" s="61">
        <v>22</v>
      </c>
      <c r="K23" s="61">
        <v>6</v>
      </c>
      <c r="L23" s="61">
        <v>22</v>
      </c>
      <c r="M23" s="61">
        <v>18</v>
      </c>
      <c r="N23" s="61">
        <v>4</v>
      </c>
      <c r="O23" s="61">
        <v>45</v>
      </c>
      <c r="P23" s="61">
        <v>138</v>
      </c>
      <c r="Q23" s="61">
        <v>116</v>
      </c>
      <c r="R23" s="61">
        <v>8</v>
      </c>
      <c r="S23" s="61">
        <v>9</v>
      </c>
      <c r="T23" s="61">
        <v>3</v>
      </c>
      <c r="U23" s="61">
        <v>6</v>
      </c>
      <c r="V23" s="61">
        <v>37</v>
      </c>
      <c r="W23" s="61">
        <v>81</v>
      </c>
      <c r="X23" s="61">
        <v>176</v>
      </c>
      <c r="Y23" s="61">
        <v>4</v>
      </c>
      <c r="Z23" s="61">
        <v>11</v>
      </c>
      <c r="AA23" s="61">
        <v>192</v>
      </c>
    </row>
    <row r="24" spans="1:27" s="4" customFormat="1" ht="15" customHeight="1">
      <c r="A24" s="27" t="s">
        <v>45</v>
      </c>
      <c r="B24" s="11">
        <f t="shared" si="1"/>
        <v>1.2052318016845853</v>
      </c>
      <c r="C24" s="61">
        <v>176</v>
      </c>
      <c r="D24" s="61">
        <v>18</v>
      </c>
      <c r="E24" s="61">
        <v>11</v>
      </c>
      <c r="F24" s="61">
        <v>3</v>
      </c>
      <c r="G24" s="61">
        <v>4</v>
      </c>
      <c r="H24" s="61">
        <v>1</v>
      </c>
      <c r="I24" s="61">
        <v>2</v>
      </c>
      <c r="J24" s="61">
        <v>1</v>
      </c>
      <c r="K24" s="61">
        <v>2</v>
      </c>
      <c r="L24" s="61">
        <v>4</v>
      </c>
      <c r="M24" s="61">
        <v>6</v>
      </c>
      <c r="N24" s="58">
        <v>0</v>
      </c>
      <c r="O24" s="61">
        <v>3</v>
      </c>
      <c r="P24" s="61">
        <v>23</v>
      </c>
      <c r="Q24" s="61">
        <v>11</v>
      </c>
      <c r="R24" s="61">
        <v>1</v>
      </c>
      <c r="S24" s="61">
        <v>4</v>
      </c>
      <c r="T24" s="58">
        <v>0</v>
      </c>
      <c r="U24" s="61">
        <v>2</v>
      </c>
      <c r="V24" s="61">
        <v>6</v>
      </c>
      <c r="W24" s="61">
        <v>14</v>
      </c>
      <c r="X24" s="61">
        <v>23</v>
      </c>
      <c r="Y24" s="61">
        <v>3</v>
      </c>
      <c r="Z24" s="61">
        <v>4</v>
      </c>
      <c r="AA24" s="61">
        <v>30</v>
      </c>
    </row>
    <row r="25" spans="1:27" s="4" customFormat="1" ht="27.75" customHeight="1">
      <c r="A25" s="27" t="s">
        <v>46</v>
      </c>
      <c r="B25" s="11"/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s="4" customFormat="1" ht="15" customHeight="1">
      <c r="A26" s="27" t="s">
        <v>47</v>
      </c>
      <c r="B26" s="73">
        <f t="shared" si="1"/>
        <v>7.7107443675957</v>
      </c>
      <c r="C26" s="72">
        <v>1126</v>
      </c>
      <c r="D26" s="69">
        <v>88</v>
      </c>
      <c r="E26" s="69">
        <v>40</v>
      </c>
      <c r="F26" s="69">
        <v>20</v>
      </c>
      <c r="G26" s="69">
        <v>59</v>
      </c>
      <c r="H26" s="69">
        <v>27</v>
      </c>
      <c r="I26" s="69">
        <v>17</v>
      </c>
      <c r="J26" s="69">
        <v>50</v>
      </c>
      <c r="K26" s="69">
        <v>19</v>
      </c>
      <c r="L26" s="69">
        <v>17</v>
      </c>
      <c r="M26" s="72">
        <v>34</v>
      </c>
      <c r="N26" s="72">
        <v>28</v>
      </c>
      <c r="O26" s="72">
        <v>23</v>
      </c>
      <c r="P26" s="72">
        <v>146</v>
      </c>
      <c r="Q26" s="72">
        <v>25</v>
      </c>
      <c r="R26" s="72">
        <v>8</v>
      </c>
      <c r="S26" s="72">
        <v>19</v>
      </c>
      <c r="T26" s="72">
        <v>1</v>
      </c>
      <c r="U26" s="72">
        <v>8</v>
      </c>
      <c r="V26" s="72">
        <v>162</v>
      </c>
      <c r="W26" s="72">
        <v>145</v>
      </c>
      <c r="X26" s="72">
        <v>156</v>
      </c>
      <c r="Y26" s="69">
        <v>5</v>
      </c>
      <c r="Z26" s="69">
        <v>4</v>
      </c>
      <c r="AA26" s="69">
        <v>25</v>
      </c>
    </row>
    <row r="27" spans="1:27" s="4" customFormat="1" ht="15" customHeight="1" thickBot="1">
      <c r="A27" s="27" t="s">
        <v>48</v>
      </c>
      <c r="B27" s="11">
        <f t="shared" si="1"/>
        <v>2.383071971512703</v>
      </c>
      <c r="C27" s="61">
        <v>348</v>
      </c>
      <c r="D27" s="61">
        <v>28</v>
      </c>
      <c r="E27" s="61">
        <v>13</v>
      </c>
      <c r="F27" s="61">
        <v>4</v>
      </c>
      <c r="G27" s="61">
        <v>21</v>
      </c>
      <c r="H27" s="61">
        <v>18</v>
      </c>
      <c r="I27" s="61">
        <v>2</v>
      </c>
      <c r="J27" s="61">
        <v>21</v>
      </c>
      <c r="K27" s="61">
        <v>2</v>
      </c>
      <c r="L27" s="61">
        <v>11</v>
      </c>
      <c r="M27" s="61">
        <v>12</v>
      </c>
      <c r="N27" s="61">
        <v>9</v>
      </c>
      <c r="O27" s="61">
        <v>8</v>
      </c>
      <c r="P27" s="61">
        <v>46</v>
      </c>
      <c r="Q27" s="61">
        <v>8</v>
      </c>
      <c r="R27" s="61">
        <v>2</v>
      </c>
      <c r="S27" s="61">
        <v>5</v>
      </c>
      <c r="T27" s="58">
        <v>1</v>
      </c>
      <c r="U27" s="61">
        <v>4</v>
      </c>
      <c r="V27" s="61">
        <v>47</v>
      </c>
      <c r="W27" s="61">
        <v>33</v>
      </c>
      <c r="X27" s="61">
        <v>37</v>
      </c>
      <c r="Y27" s="61">
        <v>2</v>
      </c>
      <c r="Z27" s="61">
        <v>6</v>
      </c>
      <c r="AA27" s="61">
        <v>8</v>
      </c>
    </row>
    <row r="28" spans="1:27" s="4" customFormat="1" ht="26.25" customHeight="1">
      <c r="A28" s="103" t="s">
        <v>283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="4" customFormat="1" ht="60.75" customHeight="1">
      <c r="A29" s="4" t="s">
        <v>141</v>
      </c>
    </row>
    <row r="30" spans="1:27" s="4" customFormat="1" ht="11.25" customHeight="1">
      <c r="A30" s="93" t="s">
        <v>374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 t="s">
        <v>375</v>
      </c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</sheetData>
  <sheetProtection/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SheetLayoutView="110" zoomScalePageLayoutView="0" workbookViewId="0" topLeftCell="A1">
      <selection activeCell="AB29" sqref="AB29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101" t="s">
        <v>154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 t="s">
        <v>74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7"/>
    </row>
    <row r="2" spans="1:27" s="8" customFormat="1" ht="12.75" customHeight="1" thickBot="1">
      <c r="A2" s="110" t="s">
        <v>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 t="s">
        <v>438</v>
      </c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AA2" s="13" t="s">
        <v>73</v>
      </c>
    </row>
    <row r="3" spans="1:27" s="9" customFormat="1" ht="96" customHeight="1" thickBot="1">
      <c r="A3" s="17" t="s">
        <v>75</v>
      </c>
      <c r="B3" s="16" t="s">
        <v>76</v>
      </c>
      <c r="C3" s="15" t="s">
        <v>77</v>
      </c>
      <c r="D3" s="15" t="s">
        <v>57</v>
      </c>
      <c r="E3" s="15" t="s">
        <v>142</v>
      </c>
      <c r="F3" s="15" t="s">
        <v>58</v>
      </c>
      <c r="G3" s="15" t="s">
        <v>59</v>
      </c>
      <c r="H3" s="15" t="s">
        <v>143</v>
      </c>
      <c r="I3" s="15" t="s">
        <v>144</v>
      </c>
      <c r="J3" s="15" t="s">
        <v>60</v>
      </c>
      <c r="K3" s="15" t="s">
        <v>145</v>
      </c>
      <c r="L3" s="15" t="s">
        <v>61</v>
      </c>
      <c r="M3" s="15" t="s">
        <v>62</v>
      </c>
      <c r="N3" s="14" t="s">
        <v>146</v>
      </c>
      <c r="O3" s="15" t="s">
        <v>64</v>
      </c>
      <c r="P3" s="15" t="s">
        <v>65</v>
      </c>
      <c r="Q3" s="15" t="s">
        <v>66</v>
      </c>
      <c r="R3" s="15" t="s">
        <v>67</v>
      </c>
      <c r="S3" s="15" t="s">
        <v>68</v>
      </c>
      <c r="T3" s="15" t="s">
        <v>147</v>
      </c>
      <c r="U3" s="15" t="s">
        <v>69</v>
      </c>
      <c r="V3" s="15" t="s">
        <v>70</v>
      </c>
      <c r="W3" s="15" t="s">
        <v>71</v>
      </c>
      <c r="X3" s="15" t="s">
        <v>72</v>
      </c>
      <c r="Y3" s="15" t="s">
        <v>148</v>
      </c>
      <c r="Z3" s="15" t="s">
        <v>149</v>
      </c>
      <c r="AA3" s="56" t="s">
        <v>150</v>
      </c>
    </row>
    <row r="4" spans="1:27" s="2" customFormat="1" ht="24" customHeight="1">
      <c r="A4" s="18" t="s">
        <v>127</v>
      </c>
      <c r="B4" s="11">
        <f>SUM(D4:AA4)</f>
        <v>100</v>
      </c>
      <c r="C4" s="58"/>
      <c r="D4" s="11">
        <f aca="true" t="shared" si="0" ref="D4:AA4">D5/$C$5*100</f>
        <v>6.996094413312956</v>
      </c>
      <c r="E4" s="11">
        <f t="shared" si="0"/>
        <v>3.6338937001188656</v>
      </c>
      <c r="F4" s="11">
        <f t="shared" si="0"/>
        <v>0.815078960774325</v>
      </c>
      <c r="G4" s="11">
        <f t="shared" si="0"/>
        <v>1.9188317201562235</v>
      </c>
      <c r="H4" s="11">
        <f t="shared" si="0"/>
        <v>0.4075394803871625</v>
      </c>
      <c r="I4" s="11">
        <f t="shared" si="0"/>
        <v>1.0358295126507049</v>
      </c>
      <c r="J4" s="11">
        <f t="shared" si="0"/>
        <v>2.547121752419766</v>
      </c>
      <c r="K4" s="11">
        <f t="shared" si="0"/>
        <v>1.358464934623875</v>
      </c>
      <c r="L4" s="11">
        <f t="shared" si="0"/>
        <v>2.5810833757853624</v>
      </c>
      <c r="M4" s="11">
        <f t="shared" si="0"/>
        <v>1.545253863134658</v>
      </c>
      <c r="N4" s="11">
        <f t="shared" si="0"/>
        <v>0.8999830191883172</v>
      </c>
      <c r="O4" s="11">
        <f t="shared" si="0"/>
        <v>2.4282560706401766</v>
      </c>
      <c r="P4" s="11">
        <f t="shared" si="0"/>
        <v>17.320427916454406</v>
      </c>
      <c r="Q4" s="11">
        <f t="shared" si="0"/>
        <v>25.063678043810494</v>
      </c>
      <c r="R4" s="11">
        <f t="shared" si="0"/>
        <v>0.815078960774325</v>
      </c>
      <c r="S4" s="11">
        <f t="shared" si="0"/>
        <v>1.9867549668874174</v>
      </c>
      <c r="T4" s="11">
        <f t="shared" si="0"/>
        <v>0.23773136355917812</v>
      </c>
      <c r="U4" s="11">
        <f t="shared" si="0"/>
        <v>0.8490405841399219</v>
      </c>
      <c r="V4" s="11">
        <f t="shared" si="0"/>
        <v>3.8546442519952455</v>
      </c>
      <c r="W4" s="11">
        <f t="shared" si="0"/>
        <v>5.841399218882662</v>
      </c>
      <c r="X4" s="11">
        <f t="shared" si="0"/>
        <v>12.905416878926811</v>
      </c>
      <c r="Y4" s="11">
        <f t="shared" si="0"/>
        <v>0.20376974019358124</v>
      </c>
      <c r="Z4" s="11">
        <f t="shared" si="0"/>
        <v>0.3056546102903719</v>
      </c>
      <c r="AA4" s="11">
        <f t="shared" si="0"/>
        <v>4.44897266089319</v>
      </c>
    </row>
    <row r="5" spans="1:27" s="2" customFormat="1" ht="27.75" customHeight="1">
      <c r="A5" s="10" t="s">
        <v>104</v>
      </c>
      <c r="B5" s="11"/>
      <c r="C5" s="62">
        <v>5889</v>
      </c>
      <c r="D5" s="61">
        <v>412</v>
      </c>
      <c r="E5" s="61">
        <v>214</v>
      </c>
      <c r="F5" s="61">
        <v>48</v>
      </c>
      <c r="G5" s="61">
        <v>113</v>
      </c>
      <c r="H5" s="61">
        <v>24</v>
      </c>
      <c r="I5" s="61">
        <v>61</v>
      </c>
      <c r="J5" s="61">
        <v>150</v>
      </c>
      <c r="K5" s="61">
        <v>80</v>
      </c>
      <c r="L5" s="61">
        <v>152</v>
      </c>
      <c r="M5" s="61">
        <v>91</v>
      </c>
      <c r="N5" s="61">
        <v>53</v>
      </c>
      <c r="O5" s="61">
        <v>143</v>
      </c>
      <c r="P5" s="62">
        <v>1020</v>
      </c>
      <c r="Q5" s="62">
        <v>1476</v>
      </c>
      <c r="R5" s="61">
        <v>48</v>
      </c>
      <c r="S5" s="61">
        <v>117</v>
      </c>
      <c r="T5" s="61">
        <v>14</v>
      </c>
      <c r="U5" s="61">
        <v>50</v>
      </c>
      <c r="V5" s="61">
        <v>227</v>
      </c>
      <c r="W5" s="61">
        <v>344</v>
      </c>
      <c r="X5" s="61">
        <v>760</v>
      </c>
      <c r="Y5" s="61">
        <v>12</v>
      </c>
      <c r="Z5" s="61">
        <v>18</v>
      </c>
      <c r="AA5" s="61">
        <v>262</v>
      </c>
    </row>
    <row r="6" spans="1:27" s="2" customFormat="1" ht="27.75" customHeight="1">
      <c r="A6" s="10" t="s">
        <v>105</v>
      </c>
      <c r="B6" s="11">
        <f>C6/$C$5*100</f>
        <v>4.584819154355578</v>
      </c>
      <c r="C6" s="61">
        <v>270</v>
      </c>
      <c r="D6" s="64">
        <v>48</v>
      </c>
      <c r="E6" s="64">
        <v>14</v>
      </c>
      <c r="F6" s="64">
        <v>1</v>
      </c>
      <c r="G6" s="64">
        <v>8</v>
      </c>
      <c r="H6" s="64">
        <v>2</v>
      </c>
      <c r="I6" s="64">
        <v>1</v>
      </c>
      <c r="J6" s="64">
        <v>17</v>
      </c>
      <c r="K6" s="64">
        <v>6</v>
      </c>
      <c r="L6" s="64">
        <v>12</v>
      </c>
      <c r="M6" s="64">
        <v>9</v>
      </c>
      <c r="N6" s="64">
        <v>6</v>
      </c>
      <c r="O6" s="64">
        <v>21</v>
      </c>
      <c r="P6" s="64">
        <v>25</v>
      </c>
      <c r="Q6" s="64">
        <v>5</v>
      </c>
      <c r="R6" s="64">
        <v>4</v>
      </c>
      <c r="S6" s="64">
        <v>10</v>
      </c>
      <c r="T6" s="59">
        <v>0</v>
      </c>
      <c r="U6" s="64">
        <v>11</v>
      </c>
      <c r="V6" s="64">
        <v>12</v>
      </c>
      <c r="W6" s="64">
        <v>16</v>
      </c>
      <c r="X6" s="64">
        <v>35</v>
      </c>
      <c r="Y6" s="64">
        <v>2</v>
      </c>
      <c r="Z6" s="59">
        <v>0</v>
      </c>
      <c r="AA6" s="64">
        <v>5</v>
      </c>
    </row>
    <row r="7" spans="1:27" s="2" customFormat="1" ht="15" customHeight="1">
      <c r="A7" s="10" t="s">
        <v>106</v>
      </c>
      <c r="B7" s="11">
        <f aca="true" t="shared" si="1" ref="B7:B27">C7/$C$5*100</f>
        <v>17.846833078621156</v>
      </c>
      <c r="C7" s="62">
        <v>1051</v>
      </c>
      <c r="D7" s="64">
        <v>82</v>
      </c>
      <c r="E7" s="64">
        <v>40</v>
      </c>
      <c r="F7" s="64">
        <v>7</v>
      </c>
      <c r="G7" s="64">
        <v>41</v>
      </c>
      <c r="H7" s="64">
        <v>8</v>
      </c>
      <c r="I7" s="64">
        <v>7</v>
      </c>
      <c r="J7" s="64">
        <v>48</v>
      </c>
      <c r="K7" s="64">
        <v>7</v>
      </c>
      <c r="L7" s="64">
        <v>57</v>
      </c>
      <c r="M7" s="64">
        <v>25</v>
      </c>
      <c r="N7" s="64">
        <v>21</v>
      </c>
      <c r="O7" s="64">
        <v>44</v>
      </c>
      <c r="P7" s="64">
        <v>117</v>
      </c>
      <c r="Q7" s="64">
        <v>22</v>
      </c>
      <c r="R7" s="64">
        <v>5</v>
      </c>
      <c r="S7" s="64">
        <v>52</v>
      </c>
      <c r="T7" s="64">
        <v>4</v>
      </c>
      <c r="U7" s="64">
        <v>17</v>
      </c>
      <c r="V7" s="64">
        <v>112</v>
      </c>
      <c r="W7" s="64">
        <v>78</v>
      </c>
      <c r="X7" s="64">
        <v>214</v>
      </c>
      <c r="Y7" s="64">
        <v>1</v>
      </c>
      <c r="Z7" s="64">
        <v>4</v>
      </c>
      <c r="AA7" s="64">
        <v>38</v>
      </c>
    </row>
    <row r="8" spans="1:27" s="2" customFormat="1" ht="15" customHeight="1">
      <c r="A8" s="10" t="s">
        <v>107</v>
      </c>
      <c r="B8" s="11">
        <f t="shared" si="1"/>
        <v>2.665987434199355</v>
      </c>
      <c r="C8" s="61">
        <v>157</v>
      </c>
      <c r="D8" s="64">
        <v>39</v>
      </c>
      <c r="E8" s="64">
        <v>5</v>
      </c>
      <c r="F8" s="64">
        <v>1</v>
      </c>
      <c r="G8" s="64">
        <v>10</v>
      </c>
      <c r="H8" s="64">
        <v>1</v>
      </c>
      <c r="I8" s="64">
        <v>3</v>
      </c>
      <c r="J8" s="64">
        <v>5</v>
      </c>
      <c r="K8" s="64">
        <v>2</v>
      </c>
      <c r="L8" s="64">
        <v>3</v>
      </c>
      <c r="M8" s="64">
        <v>3</v>
      </c>
      <c r="N8" s="64">
        <v>1</v>
      </c>
      <c r="O8" s="64">
        <v>3</v>
      </c>
      <c r="P8" s="64">
        <v>13</v>
      </c>
      <c r="Q8" s="64">
        <v>5</v>
      </c>
      <c r="R8" s="59">
        <v>0</v>
      </c>
      <c r="S8" s="64">
        <v>4</v>
      </c>
      <c r="T8" s="59">
        <v>0</v>
      </c>
      <c r="U8" s="64">
        <v>1</v>
      </c>
      <c r="V8" s="64">
        <v>11</v>
      </c>
      <c r="W8" s="64">
        <v>13</v>
      </c>
      <c r="X8" s="64">
        <v>25</v>
      </c>
      <c r="Y8" s="64">
        <v>2</v>
      </c>
      <c r="Z8" s="59">
        <v>0</v>
      </c>
      <c r="AA8" s="64">
        <v>7</v>
      </c>
    </row>
    <row r="9" spans="1:27" s="2" customFormat="1" ht="15" customHeight="1">
      <c r="A9" s="10" t="s">
        <v>108</v>
      </c>
      <c r="B9" s="11">
        <f t="shared" si="1"/>
        <v>3.8206826286296485</v>
      </c>
      <c r="C9" s="61">
        <v>225</v>
      </c>
      <c r="D9" s="64">
        <v>45</v>
      </c>
      <c r="E9" s="64">
        <v>11</v>
      </c>
      <c r="F9" s="64">
        <v>1</v>
      </c>
      <c r="G9" s="64">
        <v>1</v>
      </c>
      <c r="H9" s="64">
        <v>1</v>
      </c>
      <c r="I9" s="64">
        <v>3</v>
      </c>
      <c r="J9" s="64">
        <v>3</v>
      </c>
      <c r="K9" s="64">
        <v>1</v>
      </c>
      <c r="L9" s="59">
        <v>0</v>
      </c>
      <c r="M9" s="59">
        <v>0</v>
      </c>
      <c r="N9" s="64">
        <v>1</v>
      </c>
      <c r="O9" s="64">
        <v>1</v>
      </c>
      <c r="P9" s="64">
        <v>18</v>
      </c>
      <c r="Q9" s="64">
        <v>36</v>
      </c>
      <c r="R9" s="64">
        <v>3</v>
      </c>
      <c r="S9" s="59">
        <v>0</v>
      </c>
      <c r="T9" s="64">
        <v>1</v>
      </c>
      <c r="U9" s="59">
        <v>0</v>
      </c>
      <c r="V9" s="64">
        <v>7</v>
      </c>
      <c r="W9" s="64">
        <v>16</v>
      </c>
      <c r="X9" s="64">
        <v>59</v>
      </c>
      <c r="Y9" s="64">
        <v>1</v>
      </c>
      <c r="Z9" s="59">
        <v>0</v>
      </c>
      <c r="AA9" s="64">
        <v>16</v>
      </c>
    </row>
    <row r="10" spans="1:27" s="2" customFormat="1" ht="27.75" customHeight="1">
      <c r="A10" s="10" t="s">
        <v>292</v>
      </c>
      <c r="B10" s="11">
        <f t="shared" si="1"/>
        <v>2.750891492613347</v>
      </c>
      <c r="C10" s="61">
        <v>162</v>
      </c>
      <c r="D10" s="64">
        <v>13</v>
      </c>
      <c r="E10" s="64">
        <v>2</v>
      </c>
      <c r="F10" s="59">
        <v>0</v>
      </c>
      <c r="G10" s="64">
        <v>7</v>
      </c>
      <c r="H10" s="59">
        <v>0</v>
      </c>
      <c r="I10" s="64">
        <v>1</v>
      </c>
      <c r="J10" s="64">
        <v>1</v>
      </c>
      <c r="K10" s="59">
        <v>0</v>
      </c>
      <c r="L10" s="64">
        <v>2</v>
      </c>
      <c r="M10" s="64">
        <v>3</v>
      </c>
      <c r="N10" s="64">
        <v>1</v>
      </c>
      <c r="O10" s="64">
        <v>4</v>
      </c>
      <c r="P10" s="64">
        <v>13</v>
      </c>
      <c r="Q10" s="64">
        <v>22</v>
      </c>
      <c r="R10" s="64">
        <v>1</v>
      </c>
      <c r="S10" s="64">
        <v>3</v>
      </c>
      <c r="T10" s="59">
        <v>0</v>
      </c>
      <c r="U10" s="64">
        <v>1</v>
      </c>
      <c r="V10" s="64">
        <v>6</v>
      </c>
      <c r="W10" s="64">
        <v>16</v>
      </c>
      <c r="X10" s="64">
        <v>64</v>
      </c>
      <c r="Y10" s="59">
        <v>0</v>
      </c>
      <c r="Z10" s="64">
        <v>1</v>
      </c>
      <c r="AA10" s="64">
        <v>1</v>
      </c>
    </row>
    <row r="11" spans="1:27" s="2" customFormat="1" ht="15" customHeight="1">
      <c r="A11" s="10" t="s">
        <v>109</v>
      </c>
      <c r="B11" s="11">
        <f t="shared" si="1"/>
        <v>6.435727627780608</v>
      </c>
      <c r="C11" s="61">
        <v>379</v>
      </c>
      <c r="D11" s="64">
        <v>57</v>
      </c>
      <c r="E11" s="64">
        <v>21</v>
      </c>
      <c r="F11" s="64">
        <v>5</v>
      </c>
      <c r="G11" s="64">
        <v>5</v>
      </c>
      <c r="H11" s="64">
        <v>3</v>
      </c>
      <c r="I11" s="64">
        <v>3</v>
      </c>
      <c r="J11" s="64">
        <v>7</v>
      </c>
      <c r="K11" s="64">
        <v>3</v>
      </c>
      <c r="L11" s="64">
        <v>6</v>
      </c>
      <c r="M11" s="64">
        <v>9</v>
      </c>
      <c r="N11" s="64">
        <v>6</v>
      </c>
      <c r="O11" s="64">
        <v>7</v>
      </c>
      <c r="P11" s="64">
        <v>42</v>
      </c>
      <c r="Q11" s="64">
        <v>28</v>
      </c>
      <c r="R11" s="64">
        <v>6</v>
      </c>
      <c r="S11" s="64">
        <v>14</v>
      </c>
      <c r="T11" s="59">
        <v>0</v>
      </c>
      <c r="U11" s="64">
        <v>9</v>
      </c>
      <c r="V11" s="64">
        <v>20</v>
      </c>
      <c r="W11" s="64">
        <v>42</v>
      </c>
      <c r="X11" s="64">
        <v>69</v>
      </c>
      <c r="Y11" s="59">
        <v>0</v>
      </c>
      <c r="Z11" s="64">
        <v>1</v>
      </c>
      <c r="AA11" s="64">
        <v>16</v>
      </c>
    </row>
    <row r="12" spans="1:27" s="2" customFormat="1" ht="15" customHeight="1">
      <c r="A12" s="10" t="s">
        <v>110</v>
      </c>
      <c r="B12" s="11">
        <f>C12/$C$5*100</f>
        <v>21.48072677874002</v>
      </c>
      <c r="C12" s="62">
        <v>1265</v>
      </c>
      <c r="D12" s="64">
        <v>6</v>
      </c>
      <c r="E12" s="64">
        <v>7</v>
      </c>
      <c r="F12" s="64">
        <v>1</v>
      </c>
      <c r="G12" s="64">
        <v>3</v>
      </c>
      <c r="H12" s="59">
        <v>0</v>
      </c>
      <c r="I12" s="64">
        <v>14</v>
      </c>
      <c r="J12" s="64">
        <v>12</v>
      </c>
      <c r="K12" s="64">
        <v>20</v>
      </c>
      <c r="L12" s="64">
        <v>21</v>
      </c>
      <c r="M12" s="64">
        <v>6</v>
      </c>
      <c r="N12" s="64">
        <v>5</v>
      </c>
      <c r="O12" s="64">
        <v>2</v>
      </c>
      <c r="P12" s="64">
        <v>324</v>
      </c>
      <c r="Q12" s="64">
        <v>773</v>
      </c>
      <c r="R12" s="64">
        <v>3</v>
      </c>
      <c r="S12" s="64">
        <v>6</v>
      </c>
      <c r="T12" s="59">
        <v>0</v>
      </c>
      <c r="U12" s="64">
        <v>1</v>
      </c>
      <c r="V12" s="64">
        <v>5</v>
      </c>
      <c r="W12" s="64">
        <v>15</v>
      </c>
      <c r="X12" s="64">
        <v>35</v>
      </c>
      <c r="Y12" s="64">
        <v>1</v>
      </c>
      <c r="Z12" s="64">
        <v>1</v>
      </c>
      <c r="AA12" s="64">
        <v>4</v>
      </c>
    </row>
    <row r="13" spans="1:27" s="2" customFormat="1" ht="15" customHeight="1">
      <c r="A13" s="10" t="s">
        <v>441</v>
      </c>
      <c r="B13" s="11">
        <f t="shared" si="1"/>
        <v>14.620478858889454</v>
      </c>
      <c r="C13" s="61">
        <v>861</v>
      </c>
      <c r="D13" s="64">
        <v>22</v>
      </c>
      <c r="E13" s="64">
        <v>16</v>
      </c>
      <c r="F13" s="64">
        <v>1</v>
      </c>
      <c r="G13" s="64">
        <v>1</v>
      </c>
      <c r="H13" s="59">
        <v>0</v>
      </c>
      <c r="I13" s="64">
        <v>3</v>
      </c>
      <c r="J13" s="64">
        <v>19</v>
      </c>
      <c r="K13" s="64">
        <v>16</v>
      </c>
      <c r="L13" s="64">
        <v>26</v>
      </c>
      <c r="M13" s="59">
        <v>0</v>
      </c>
      <c r="N13" s="59">
        <v>0</v>
      </c>
      <c r="O13" s="64">
        <v>3</v>
      </c>
      <c r="P13" s="64">
        <v>253</v>
      </c>
      <c r="Q13" s="64">
        <v>405</v>
      </c>
      <c r="R13" s="64">
        <v>2</v>
      </c>
      <c r="S13" s="64">
        <v>7</v>
      </c>
      <c r="T13" s="64">
        <v>2</v>
      </c>
      <c r="U13" s="59">
        <v>0</v>
      </c>
      <c r="V13" s="64">
        <v>10</v>
      </c>
      <c r="W13" s="64">
        <v>31</v>
      </c>
      <c r="X13" s="64">
        <v>31</v>
      </c>
      <c r="Y13" s="64">
        <v>1</v>
      </c>
      <c r="Z13" s="59">
        <v>0</v>
      </c>
      <c r="AA13" s="64">
        <v>12</v>
      </c>
    </row>
    <row r="14" spans="1:27" s="2" customFormat="1" ht="27.75" customHeight="1">
      <c r="A14" s="10" t="s">
        <v>111</v>
      </c>
      <c r="B14" s="11">
        <f t="shared" si="1"/>
        <v>0.7471557140431313</v>
      </c>
      <c r="C14" s="61">
        <v>44</v>
      </c>
      <c r="D14" s="59">
        <v>0</v>
      </c>
      <c r="E14" s="59">
        <v>0</v>
      </c>
      <c r="F14" s="59">
        <v>0</v>
      </c>
      <c r="G14" s="64">
        <v>2</v>
      </c>
      <c r="H14" s="59">
        <v>0</v>
      </c>
      <c r="I14" s="59">
        <v>0</v>
      </c>
      <c r="J14" s="59">
        <v>0</v>
      </c>
      <c r="K14" s="64">
        <v>1</v>
      </c>
      <c r="L14" s="59">
        <v>0</v>
      </c>
      <c r="M14" s="59">
        <v>0</v>
      </c>
      <c r="N14" s="59">
        <v>0</v>
      </c>
      <c r="O14" s="64">
        <v>2</v>
      </c>
      <c r="P14" s="64">
        <v>2</v>
      </c>
      <c r="Q14" s="59">
        <v>0</v>
      </c>
      <c r="R14" s="59">
        <v>0</v>
      </c>
      <c r="S14" s="64">
        <v>1</v>
      </c>
      <c r="T14" s="59">
        <v>0</v>
      </c>
      <c r="U14" s="64">
        <v>2</v>
      </c>
      <c r="V14" s="59">
        <v>0</v>
      </c>
      <c r="W14" s="64">
        <v>5</v>
      </c>
      <c r="X14" s="64">
        <v>28</v>
      </c>
      <c r="Y14" s="59">
        <v>0</v>
      </c>
      <c r="Z14" s="59">
        <v>0</v>
      </c>
      <c r="AA14" s="64">
        <v>1</v>
      </c>
    </row>
    <row r="15" spans="1:27" s="2" customFormat="1" ht="15" customHeight="1">
      <c r="A15" s="10" t="s">
        <v>112</v>
      </c>
      <c r="B15" s="11">
        <f t="shared" si="1"/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</row>
    <row r="16" spans="1:27" s="2" customFormat="1" ht="15" customHeight="1">
      <c r="A16" s="10" t="s">
        <v>113</v>
      </c>
      <c r="B16" s="11">
        <f t="shared" si="1"/>
        <v>4.924435388011547</v>
      </c>
      <c r="C16" s="61">
        <v>290</v>
      </c>
      <c r="D16" s="64">
        <v>2</v>
      </c>
      <c r="E16" s="64">
        <v>29</v>
      </c>
      <c r="F16" s="64">
        <v>12</v>
      </c>
      <c r="G16" s="64">
        <v>8</v>
      </c>
      <c r="H16" s="59">
        <v>0</v>
      </c>
      <c r="I16" s="64">
        <v>7</v>
      </c>
      <c r="J16" s="64">
        <v>11</v>
      </c>
      <c r="K16" s="64">
        <v>12</v>
      </c>
      <c r="L16" s="64">
        <v>5</v>
      </c>
      <c r="M16" s="64">
        <v>15</v>
      </c>
      <c r="N16" s="64">
        <v>2</v>
      </c>
      <c r="O16" s="64">
        <v>5</v>
      </c>
      <c r="P16" s="64">
        <v>62</v>
      </c>
      <c r="Q16" s="64">
        <v>20</v>
      </c>
      <c r="R16" s="64">
        <v>7</v>
      </c>
      <c r="S16" s="64">
        <v>6</v>
      </c>
      <c r="T16" s="64">
        <v>3</v>
      </c>
      <c r="U16" s="59">
        <v>0</v>
      </c>
      <c r="V16" s="64">
        <v>4</v>
      </c>
      <c r="W16" s="64">
        <v>32</v>
      </c>
      <c r="X16" s="64">
        <v>37</v>
      </c>
      <c r="Y16" s="59">
        <v>0</v>
      </c>
      <c r="Z16" s="64">
        <v>3</v>
      </c>
      <c r="AA16" s="64">
        <v>8</v>
      </c>
    </row>
    <row r="17" spans="1:27" s="2" customFormat="1" ht="15" customHeight="1">
      <c r="A17" s="10" t="s">
        <v>114</v>
      </c>
      <c r="B17" s="11">
        <f t="shared" si="1"/>
        <v>3.107488537952114</v>
      </c>
      <c r="C17" s="61">
        <v>183</v>
      </c>
      <c r="D17" s="64">
        <v>18</v>
      </c>
      <c r="E17" s="64">
        <v>25</v>
      </c>
      <c r="F17" s="64">
        <v>7</v>
      </c>
      <c r="G17" s="64">
        <v>3</v>
      </c>
      <c r="H17" s="59">
        <v>0</v>
      </c>
      <c r="I17" s="64">
        <v>3</v>
      </c>
      <c r="J17" s="64">
        <v>3</v>
      </c>
      <c r="K17" s="64">
        <v>2</v>
      </c>
      <c r="L17" s="59">
        <v>0</v>
      </c>
      <c r="M17" s="64">
        <v>6</v>
      </c>
      <c r="N17" s="59">
        <v>0</v>
      </c>
      <c r="O17" s="64">
        <v>3</v>
      </c>
      <c r="P17" s="64">
        <v>14</v>
      </c>
      <c r="Q17" s="64">
        <v>2</v>
      </c>
      <c r="R17" s="64">
        <v>2</v>
      </c>
      <c r="S17" s="64">
        <v>2</v>
      </c>
      <c r="T17" s="64">
        <v>2</v>
      </c>
      <c r="U17" s="64">
        <v>1</v>
      </c>
      <c r="V17" s="64">
        <v>2</v>
      </c>
      <c r="W17" s="64">
        <v>13</v>
      </c>
      <c r="X17" s="64">
        <v>7</v>
      </c>
      <c r="Y17" s="64">
        <v>2</v>
      </c>
      <c r="Z17" s="64">
        <v>1</v>
      </c>
      <c r="AA17" s="64">
        <v>65</v>
      </c>
    </row>
    <row r="18" spans="1:27" s="2" customFormat="1" ht="27.75" customHeight="1">
      <c r="A18" s="10" t="s">
        <v>115</v>
      </c>
      <c r="B18" s="11">
        <f>C18/$C$5*100</f>
        <v>0.5603667855323484</v>
      </c>
      <c r="C18" s="61">
        <v>33</v>
      </c>
      <c r="D18" s="64">
        <v>1</v>
      </c>
      <c r="E18" s="64">
        <v>2</v>
      </c>
      <c r="F18" s="59">
        <v>0</v>
      </c>
      <c r="G18" s="59">
        <v>0</v>
      </c>
      <c r="H18" s="59">
        <v>0</v>
      </c>
      <c r="I18" s="64">
        <v>1</v>
      </c>
      <c r="J18" s="59">
        <v>0</v>
      </c>
      <c r="K18" s="59">
        <v>0</v>
      </c>
      <c r="L18" s="59">
        <v>0</v>
      </c>
      <c r="M18" s="64">
        <v>1</v>
      </c>
      <c r="N18" s="59">
        <v>0</v>
      </c>
      <c r="O18" s="59">
        <v>0</v>
      </c>
      <c r="P18" s="64">
        <v>12</v>
      </c>
      <c r="Q18" s="64">
        <v>5</v>
      </c>
      <c r="R18" s="64">
        <v>2</v>
      </c>
      <c r="S18" s="64">
        <v>2</v>
      </c>
      <c r="T18" s="59">
        <v>0</v>
      </c>
      <c r="U18" s="64">
        <v>1</v>
      </c>
      <c r="V18" s="64">
        <v>1</v>
      </c>
      <c r="W18" s="64">
        <v>1</v>
      </c>
      <c r="X18" s="64">
        <v>2</v>
      </c>
      <c r="Y18" s="59">
        <v>0</v>
      </c>
      <c r="Z18" s="64">
        <v>1</v>
      </c>
      <c r="AA18" s="64">
        <v>1</v>
      </c>
    </row>
    <row r="19" spans="1:27" s="2" customFormat="1" ht="15" customHeight="1">
      <c r="A19" s="10" t="s">
        <v>116</v>
      </c>
      <c r="B19" s="11">
        <f t="shared" si="1"/>
        <v>0.20376974019358124</v>
      </c>
      <c r="C19" s="61">
        <v>12</v>
      </c>
      <c r="D19" s="64">
        <v>1</v>
      </c>
      <c r="E19" s="64">
        <v>2</v>
      </c>
      <c r="F19" s="59">
        <v>0</v>
      </c>
      <c r="G19" s="59">
        <v>0</v>
      </c>
      <c r="H19" s="59">
        <v>0</v>
      </c>
      <c r="I19" s="59">
        <v>0</v>
      </c>
      <c r="J19" s="64">
        <v>1</v>
      </c>
      <c r="K19" s="59">
        <v>0</v>
      </c>
      <c r="L19" s="59">
        <v>0</v>
      </c>
      <c r="M19" s="64">
        <v>1</v>
      </c>
      <c r="N19" s="59">
        <v>0</v>
      </c>
      <c r="O19" s="64">
        <v>1</v>
      </c>
      <c r="P19" s="64">
        <v>2</v>
      </c>
      <c r="Q19" s="59">
        <v>0</v>
      </c>
      <c r="R19" s="59">
        <v>0</v>
      </c>
      <c r="S19" s="59">
        <v>0</v>
      </c>
      <c r="T19" s="59">
        <v>0</v>
      </c>
      <c r="U19" s="64">
        <v>1</v>
      </c>
      <c r="V19" s="64">
        <v>1</v>
      </c>
      <c r="W19" s="64">
        <v>2</v>
      </c>
      <c r="X19" s="59">
        <v>0</v>
      </c>
      <c r="Y19" s="59">
        <v>0</v>
      </c>
      <c r="Z19" s="59">
        <v>0</v>
      </c>
      <c r="AA19" s="59">
        <v>0</v>
      </c>
    </row>
    <row r="20" spans="1:27" s="2" customFormat="1" ht="15" customHeight="1">
      <c r="A20" s="10" t="s">
        <v>117</v>
      </c>
      <c r="B20" s="11">
        <f t="shared" si="1"/>
        <v>0.271692986924775</v>
      </c>
      <c r="C20" s="61">
        <v>16</v>
      </c>
      <c r="D20" s="59">
        <v>0</v>
      </c>
      <c r="E20" s="64">
        <v>1</v>
      </c>
      <c r="F20" s="59">
        <v>0</v>
      </c>
      <c r="G20" s="59">
        <v>0</v>
      </c>
      <c r="H20" s="59">
        <v>0</v>
      </c>
      <c r="I20" s="59">
        <v>0</v>
      </c>
      <c r="J20" s="64">
        <v>2</v>
      </c>
      <c r="K20" s="59">
        <v>0</v>
      </c>
      <c r="L20" s="59">
        <v>0</v>
      </c>
      <c r="M20" s="64">
        <v>2</v>
      </c>
      <c r="N20" s="59">
        <v>0</v>
      </c>
      <c r="O20" s="59">
        <v>0</v>
      </c>
      <c r="P20" s="64">
        <v>2</v>
      </c>
      <c r="Q20" s="59">
        <v>0</v>
      </c>
      <c r="R20" s="64">
        <v>2</v>
      </c>
      <c r="S20" s="59">
        <v>0</v>
      </c>
      <c r="T20" s="59">
        <v>0</v>
      </c>
      <c r="U20" s="59">
        <v>0</v>
      </c>
      <c r="V20" s="59">
        <v>0</v>
      </c>
      <c r="W20" s="64">
        <v>3</v>
      </c>
      <c r="X20" s="59">
        <v>0</v>
      </c>
      <c r="Y20" s="59">
        <v>0</v>
      </c>
      <c r="Z20" s="59">
        <v>0</v>
      </c>
      <c r="AA20" s="64">
        <v>4</v>
      </c>
    </row>
    <row r="21" spans="1:27" s="2" customFormat="1" ht="15" customHeight="1">
      <c r="A21" s="10" t="s">
        <v>118</v>
      </c>
      <c r="B21" s="11">
        <f t="shared" si="1"/>
        <v>0.6452708439463406</v>
      </c>
      <c r="C21" s="61">
        <v>38</v>
      </c>
      <c r="D21" s="64">
        <v>1</v>
      </c>
      <c r="E21" s="64">
        <v>4</v>
      </c>
      <c r="F21" s="64">
        <v>2</v>
      </c>
      <c r="G21" s="64">
        <v>1</v>
      </c>
      <c r="H21" s="59">
        <v>0</v>
      </c>
      <c r="I21" s="64">
        <v>4</v>
      </c>
      <c r="J21" s="64">
        <v>2</v>
      </c>
      <c r="K21" s="64">
        <v>1</v>
      </c>
      <c r="L21" s="59">
        <v>0</v>
      </c>
      <c r="M21" s="64">
        <v>3</v>
      </c>
      <c r="N21" s="59">
        <v>0</v>
      </c>
      <c r="O21" s="64">
        <v>4</v>
      </c>
      <c r="P21" s="64">
        <v>5</v>
      </c>
      <c r="Q21" s="59">
        <v>0</v>
      </c>
      <c r="R21" s="64">
        <v>2</v>
      </c>
      <c r="S21" s="59">
        <v>0</v>
      </c>
      <c r="T21" s="59">
        <v>0</v>
      </c>
      <c r="U21" s="64">
        <v>2</v>
      </c>
      <c r="V21" s="59">
        <v>0</v>
      </c>
      <c r="W21" s="64">
        <v>4</v>
      </c>
      <c r="X21" s="64">
        <v>1</v>
      </c>
      <c r="Y21" s="59">
        <v>0</v>
      </c>
      <c r="Z21" s="59">
        <v>0</v>
      </c>
      <c r="AA21" s="64">
        <v>2</v>
      </c>
    </row>
    <row r="22" spans="1:27" s="2" customFormat="1" ht="27.75" customHeight="1">
      <c r="A22" s="10" t="s">
        <v>119</v>
      </c>
      <c r="B22" s="11">
        <f t="shared" si="1"/>
        <v>5.043301069791136</v>
      </c>
      <c r="C22" s="61">
        <v>297</v>
      </c>
      <c r="D22" s="64">
        <v>15</v>
      </c>
      <c r="E22" s="64">
        <v>8</v>
      </c>
      <c r="F22" s="64">
        <v>2</v>
      </c>
      <c r="G22" s="64">
        <v>10</v>
      </c>
      <c r="H22" s="59">
        <v>0</v>
      </c>
      <c r="I22" s="64">
        <v>3</v>
      </c>
      <c r="J22" s="64">
        <v>4</v>
      </c>
      <c r="K22" s="64">
        <v>3</v>
      </c>
      <c r="L22" s="64">
        <v>9</v>
      </c>
      <c r="M22" s="64">
        <v>2</v>
      </c>
      <c r="N22" s="64">
        <v>1</v>
      </c>
      <c r="O22" s="64">
        <v>26</v>
      </c>
      <c r="P22" s="64">
        <v>42</v>
      </c>
      <c r="Q22" s="64">
        <v>74</v>
      </c>
      <c r="R22" s="64">
        <v>4</v>
      </c>
      <c r="S22" s="64">
        <v>4</v>
      </c>
      <c r="T22" s="64">
        <v>1</v>
      </c>
      <c r="U22" s="59">
        <v>0</v>
      </c>
      <c r="V22" s="64">
        <v>7</v>
      </c>
      <c r="W22" s="64">
        <v>11</v>
      </c>
      <c r="X22" s="64">
        <v>44</v>
      </c>
      <c r="Y22" s="59">
        <v>0</v>
      </c>
      <c r="Z22" s="64">
        <v>1</v>
      </c>
      <c r="AA22" s="64">
        <v>26</v>
      </c>
    </row>
    <row r="23" spans="1:27" s="2" customFormat="1" ht="15" customHeight="1">
      <c r="A23" s="10" t="s">
        <v>120</v>
      </c>
      <c r="B23" s="11">
        <f t="shared" si="1"/>
        <v>6.164034640855833</v>
      </c>
      <c r="C23" s="61">
        <v>363</v>
      </c>
      <c r="D23" s="64">
        <v>36</v>
      </c>
      <c r="E23" s="64">
        <v>11</v>
      </c>
      <c r="F23" s="64">
        <v>2</v>
      </c>
      <c r="G23" s="64">
        <v>3</v>
      </c>
      <c r="H23" s="64">
        <v>1</v>
      </c>
      <c r="I23" s="64">
        <v>4</v>
      </c>
      <c r="J23" s="64">
        <v>9</v>
      </c>
      <c r="K23" s="64">
        <v>1</v>
      </c>
      <c r="L23" s="64">
        <v>8</v>
      </c>
      <c r="M23" s="64">
        <v>1</v>
      </c>
      <c r="N23" s="59">
        <v>0</v>
      </c>
      <c r="O23" s="64">
        <v>11</v>
      </c>
      <c r="P23" s="64">
        <v>50</v>
      </c>
      <c r="Q23" s="64">
        <v>71</v>
      </c>
      <c r="R23" s="64">
        <v>3</v>
      </c>
      <c r="S23" s="64">
        <v>2</v>
      </c>
      <c r="T23" s="59">
        <v>0</v>
      </c>
      <c r="U23" s="64">
        <v>1</v>
      </c>
      <c r="V23" s="64">
        <v>9</v>
      </c>
      <c r="W23" s="64">
        <v>17</v>
      </c>
      <c r="X23" s="64">
        <v>79</v>
      </c>
      <c r="Y23" s="59">
        <v>0</v>
      </c>
      <c r="Z23" s="59">
        <v>0</v>
      </c>
      <c r="AA23" s="64">
        <v>44</v>
      </c>
    </row>
    <row r="24" spans="1:27" s="2" customFormat="1" ht="15" customHeight="1">
      <c r="A24" s="10" t="s">
        <v>121</v>
      </c>
      <c r="B24" s="11">
        <f>C24/$C$5*100</f>
        <v>0.7301749023603328</v>
      </c>
      <c r="C24" s="61">
        <v>43</v>
      </c>
      <c r="D24" s="64">
        <v>7</v>
      </c>
      <c r="E24" s="64">
        <v>3</v>
      </c>
      <c r="F24" s="64">
        <v>2</v>
      </c>
      <c r="G24" s="59">
        <v>0</v>
      </c>
      <c r="H24" s="64">
        <v>1</v>
      </c>
      <c r="I24" s="59">
        <v>0</v>
      </c>
      <c r="J24" s="59">
        <v>0</v>
      </c>
      <c r="K24" s="64">
        <v>1</v>
      </c>
      <c r="L24" s="59">
        <v>0</v>
      </c>
      <c r="M24" s="59">
        <v>0</v>
      </c>
      <c r="N24" s="59">
        <v>0</v>
      </c>
      <c r="O24" s="59">
        <v>0</v>
      </c>
      <c r="P24" s="64">
        <v>2</v>
      </c>
      <c r="Q24" s="64">
        <v>3</v>
      </c>
      <c r="R24" s="59">
        <v>0</v>
      </c>
      <c r="S24" s="59">
        <v>0</v>
      </c>
      <c r="T24" s="59">
        <v>0</v>
      </c>
      <c r="U24" s="59">
        <v>0</v>
      </c>
      <c r="V24" s="64">
        <v>1</v>
      </c>
      <c r="W24" s="64">
        <v>2</v>
      </c>
      <c r="X24" s="64">
        <v>9</v>
      </c>
      <c r="Y24" s="64">
        <v>1</v>
      </c>
      <c r="Z24" s="64">
        <v>1</v>
      </c>
      <c r="AA24" s="64">
        <v>10</v>
      </c>
    </row>
    <row r="25" spans="1:27" s="2" customFormat="1" ht="27.75" customHeight="1">
      <c r="A25" s="10" t="s">
        <v>122</v>
      </c>
      <c r="B25" s="11"/>
      <c r="C25" s="61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27" s="2" customFormat="1" ht="15" customHeight="1">
      <c r="A26" s="10" t="s">
        <v>123</v>
      </c>
      <c r="B26" s="11">
        <f t="shared" si="1"/>
        <v>2.4112752589573785</v>
      </c>
      <c r="C26" s="61">
        <v>142</v>
      </c>
      <c r="D26" s="61">
        <v>17</v>
      </c>
      <c r="E26" s="61">
        <v>9</v>
      </c>
      <c r="F26" s="61">
        <v>4</v>
      </c>
      <c r="G26" s="61">
        <v>5</v>
      </c>
      <c r="H26" s="61">
        <v>4</v>
      </c>
      <c r="I26" s="61">
        <v>4</v>
      </c>
      <c r="J26" s="61">
        <v>4</v>
      </c>
      <c r="K26" s="59">
        <v>4</v>
      </c>
      <c r="L26" s="61">
        <v>1</v>
      </c>
      <c r="M26" s="61">
        <v>4</v>
      </c>
      <c r="N26" s="61">
        <v>6</v>
      </c>
      <c r="O26" s="61">
        <v>4</v>
      </c>
      <c r="P26" s="61">
        <v>18</v>
      </c>
      <c r="Q26" s="59">
        <v>3</v>
      </c>
      <c r="R26" s="59">
        <v>0</v>
      </c>
      <c r="S26" s="64">
        <v>3</v>
      </c>
      <c r="T26" s="59">
        <v>0</v>
      </c>
      <c r="U26" s="61">
        <v>1</v>
      </c>
      <c r="V26" s="61">
        <v>15</v>
      </c>
      <c r="W26" s="61">
        <v>20</v>
      </c>
      <c r="X26" s="61">
        <v>14</v>
      </c>
      <c r="Y26" s="59">
        <v>1</v>
      </c>
      <c r="Z26" s="59">
        <v>0</v>
      </c>
      <c r="AA26" s="61">
        <v>1</v>
      </c>
    </row>
    <row r="27" spans="1:27" s="2" customFormat="1" ht="15" customHeight="1" thickBot="1">
      <c r="A27" s="10" t="s">
        <v>124</v>
      </c>
      <c r="B27" s="11">
        <f t="shared" si="1"/>
        <v>0.9848870776023094</v>
      </c>
      <c r="C27" s="61">
        <v>58</v>
      </c>
      <c r="D27" s="61">
        <v>2</v>
      </c>
      <c r="E27" s="61">
        <v>4</v>
      </c>
      <c r="F27" s="59">
        <v>0</v>
      </c>
      <c r="G27" s="61">
        <v>5</v>
      </c>
      <c r="H27" s="61">
        <v>3</v>
      </c>
      <c r="I27" s="59">
        <v>0</v>
      </c>
      <c r="J27" s="61">
        <v>2</v>
      </c>
      <c r="K27" s="59">
        <v>0</v>
      </c>
      <c r="L27" s="61">
        <v>2</v>
      </c>
      <c r="M27" s="61">
        <v>1</v>
      </c>
      <c r="N27" s="61">
        <v>3</v>
      </c>
      <c r="O27" s="61">
        <v>2</v>
      </c>
      <c r="P27" s="61">
        <v>4</v>
      </c>
      <c r="Q27" s="61">
        <v>2</v>
      </c>
      <c r="R27" s="59">
        <v>2</v>
      </c>
      <c r="S27" s="61">
        <v>1</v>
      </c>
      <c r="T27" s="59">
        <v>1</v>
      </c>
      <c r="U27" s="61">
        <v>1</v>
      </c>
      <c r="V27" s="61">
        <v>4</v>
      </c>
      <c r="W27" s="61">
        <v>7</v>
      </c>
      <c r="X27" s="61">
        <v>7</v>
      </c>
      <c r="Y27" s="59">
        <v>0</v>
      </c>
      <c r="Z27" s="59">
        <v>4</v>
      </c>
      <c r="AA27" s="61">
        <v>1</v>
      </c>
    </row>
    <row r="28" spans="1:27" s="2" customFormat="1" ht="26.25" customHeight="1">
      <c r="A28" s="103" t="s">
        <v>283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="2" customFormat="1" ht="60.75" customHeight="1">
      <c r="A29" s="2" t="s">
        <v>140</v>
      </c>
    </row>
    <row r="30" spans="1:27" s="2" customFormat="1" ht="11.25" customHeight="1">
      <c r="A30" s="108" t="s">
        <v>376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 t="s">
        <v>377</v>
      </c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</sheetData>
  <sheetProtection/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5"/>
  <sheetViews>
    <sheetView zoomScaleSheetLayoutView="100" zoomScalePageLayoutView="0" workbookViewId="0" topLeftCell="A1">
      <selection activeCell="L1" sqref="L1:AA1"/>
    </sheetView>
  </sheetViews>
  <sheetFormatPr defaultColWidth="8.875" defaultRowHeight="16.5"/>
  <cols>
    <col min="1" max="1" width="28.625" style="5" customWidth="1"/>
    <col min="2" max="2" width="6.625" style="5" customWidth="1"/>
    <col min="3" max="11" width="5.75390625" style="5" customWidth="1"/>
    <col min="12" max="27" width="5.375" style="5" customWidth="1"/>
    <col min="28" max="16384" width="8.875" style="5" customWidth="1"/>
  </cols>
  <sheetData>
    <row r="1" spans="1:27" s="3" customFormat="1" ht="30.75" customHeight="1">
      <c r="A1" s="83" t="s">
        <v>250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8" t="s">
        <v>158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6" s="21" customFormat="1" ht="13.5" customHeight="1" thickBo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9" t="s">
        <v>390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21" t="s">
        <v>73</v>
      </c>
    </row>
    <row r="3" spans="1:27" s="22" customFormat="1" ht="67.5" customHeight="1" thickBot="1">
      <c r="A3" s="43" t="s">
        <v>239</v>
      </c>
      <c r="B3" s="44" t="s">
        <v>240</v>
      </c>
      <c r="C3" s="45" t="s">
        <v>202</v>
      </c>
      <c r="D3" s="45" t="s">
        <v>57</v>
      </c>
      <c r="E3" s="45" t="s">
        <v>241</v>
      </c>
      <c r="F3" s="45" t="s">
        <v>58</v>
      </c>
      <c r="G3" s="45" t="s">
        <v>59</v>
      </c>
      <c r="H3" s="45" t="s">
        <v>242</v>
      </c>
      <c r="I3" s="45" t="s">
        <v>243</v>
      </c>
      <c r="J3" s="45" t="s">
        <v>60</v>
      </c>
      <c r="K3" s="45" t="s">
        <v>244</v>
      </c>
      <c r="L3" s="46" t="s">
        <v>61</v>
      </c>
      <c r="M3" s="45" t="s">
        <v>62</v>
      </c>
      <c r="N3" s="45" t="s">
        <v>245</v>
      </c>
      <c r="O3" s="45" t="s">
        <v>64</v>
      </c>
      <c r="P3" s="45" t="s">
        <v>65</v>
      </c>
      <c r="Q3" s="45" t="s">
        <v>66</v>
      </c>
      <c r="R3" s="45" t="s">
        <v>67</v>
      </c>
      <c r="S3" s="45" t="s">
        <v>68</v>
      </c>
      <c r="T3" s="45" t="s">
        <v>246</v>
      </c>
      <c r="U3" s="45" t="s">
        <v>69</v>
      </c>
      <c r="V3" s="45" t="s">
        <v>70</v>
      </c>
      <c r="W3" s="45" t="s">
        <v>71</v>
      </c>
      <c r="X3" s="45" t="s">
        <v>72</v>
      </c>
      <c r="Y3" s="45" t="s">
        <v>247</v>
      </c>
      <c r="Z3" s="45" t="s">
        <v>248</v>
      </c>
      <c r="AA3" s="55" t="s">
        <v>249</v>
      </c>
    </row>
    <row r="4" spans="1:27" s="4" customFormat="1" ht="16.5" customHeight="1">
      <c r="A4" s="40" t="s">
        <v>237</v>
      </c>
      <c r="B4" s="23">
        <f>SUM(D4:AA4)</f>
        <v>100.00000000000001</v>
      </c>
      <c r="C4" s="23"/>
      <c r="D4" s="23">
        <f aca="true" t="shared" si="0" ref="D4:AA4">D5/$C$5*100</f>
        <v>7.046497295076354</v>
      </c>
      <c r="E4" s="23">
        <f t="shared" si="0"/>
        <v>3.362322810381428</v>
      </c>
      <c r="F4" s="23">
        <f t="shared" si="0"/>
        <v>1.1504485379716496</v>
      </c>
      <c r="G4" s="23">
        <f t="shared" si="0"/>
        <v>2.5953571184003286</v>
      </c>
      <c r="H4" s="23">
        <f t="shared" si="0"/>
        <v>0.7121824282681641</v>
      </c>
      <c r="I4" s="23">
        <f t="shared" si="0"/>
        <v>1.0477299185098952</v>
      </c>
      <c r="J4" s="23">
        <f t="shared" si="0"/>
        <v>2.9582962404985276</v>
      </c>
      <c r="K4" s="23">
        <f t="shared" si="0"/>
        <v>1.2668629733616381</v>
      </c>
      <c r="L4" s="23">
        <f t="shared" si="0"/>
        <v>2.4789426830103403</v>
      </c>
      <c r="M4" s="23">
        <f t="shared" si="0"/>
        <v>2.0817640210915567</v>
      </c>
      <c r="N4" s="23">
        <f t="shared" si="0"/>
        <v>1.2668629733616381</v>
      </c>
      <c r="O4" s="23">
        <f t="shared" si="0"/>
        <v>3.122646031637335</v>
      </c>
      <c r="P4" s="23">
        <f t="shared" si="0"/>
        <v>15.48996781483257</v>
      </c>
      <c r="Q4" s="23">
        <f t="shared" si="0"/>
        <v>16.70204752448127</v>
      </c>
      <c r="R4" s="23">
        <f t="shared" si="0"/>
        <v>0.8491405875505034</v>
      </c>
      <c r="S4" s="23">
        <f t="shared" si="0"/>
        <v>2.2529617201944805</v>
      </c>
      <c r="T4" s="23">
        <f t="shared" si="0"/>
        <v>0.21228514688762584</v>
      </c>
      <c r="U4" s="23">
        <f t="shared" si="0"/>
        <v>0.9997945627610765</v>
      </c>
      <c r="V4" s="23">
        <f t="shared" si="0"/>
        <v>6.3000753269876055</v>
      </c>
      <c r="W4" s="23">
        <f t="shared" si="0"/>
        <v>7.813462987057454</v>
      </c>
      <c r="X4" s="23">
        <f t="shared" si="0"/>
        <v>14.866808190097924</v>
      </c>
      <c r="Y4" s="23">
        <f t="shared" si="0"/>
        <v>0.28076422652879546</v>
      </c>
      <c r="Z4" s="23">
        <f t="shared" si="0"/>
        <v>0.3423953982058481</v>
      </c>
      <c r="AA4" s="23">
        <f t="shared" si="0"/>
        <v>4.800383482845991</v>
      </c>
    </row>
    <row r="5" spans="1:27" s="4" customFormat="1" ht="13.5" customHeight="1">
      <c r="A5" s="27" t="s">
        <v>238</v>
      </c>
      <c r="B5" s="23"/>
      <c r="C5" s="62">
        <v>14603</v>
      </c>
      <c r="D5" s="62">
        <v>1029</v>
      </c>
      <c r="E5" s="61">
        <v>491</v>
      </c>
      <c r="F5" s="61">
        <v>168</v>
      </c>
      <c r="G5" s="61">
        <v>379</v>
      </c>
      <c r="H5" s="61">
        <v>104</v>
      </c>
      <c r="I5" s="61">
        <v>153</v>
      </c>
      <c r="J5" s="61">
        <v>432</v>
      </c>
      <c r="K5" s="61">
        <v>185</v>
      </c>
      <c r="L5" s="61">
        <v>362</v>
      </c>
      <c r="M5" s="61">
        <v>304</v>
      </c>
      <c r="N5" s="61">
        <v>185</v>
      </c>
      <c r="O5" s="61">
        <v>456</v>
      </c>
      <c r="P5" s="62">
        <v>2262</v>
      </c>
      <c r="Q5" s="62">
        <v>2439</v>
      </c>
      <c r="R5" s="61">
        <v>124</v>
      </c>
      <c r="S5" s="61">
        <v>329</v>
      </c>
      <c r="T5" s="61">
        <v>31</v>
      </c>
      <c r="U5" s="61">
        <v>146</v>
      </c>
      <c r="V5" s="61">
        <v>920</v>
      </c>
      <c r="W5" s="62">
        <v>1141</v>
      </c>
      <c r="X5" s="62">
        <v>2171</v>
      </c>
      <c r="Y5" s="61">
        <v>41</v>
      </c>
      <c r="Z5" s="61">
        <v>50</v>
      </c>
      <c r="AA5" s="61">
        <v>701</v>
      </c>
    </row>
    <row r="6" spans="1:27" s="4" customFormat="1" ht="12" customHeight="1">
      <c r="A6" s="28" t="s">
        <v>155</v>
      </c>
      <c r="B6" s="30">
        <f aca="true" t="shared" si="1" ref="B6:B51">C6/$C$5*100</f>
        <v>0.3286995822776142</v>
      </c>
      <c r="C6" s="61">
        <v>48</v>
      </c>
      <c r="D6" s="61">
        <v>6</v>
      </c>
      <c r="E6" s="61">
        <v>2</v>
      </c>
      <c r="F6" s="61">
        <v>1</v>
      </c>
      <c r="G6" s="59">
        <v>0</v>
      </c>
      <c r="H6" s="59">
        <v>0</v>
      </c>
      <c r="I6" s="59">
        <v>0</v>
      </c>
      <c r="J6" s="61">
        <v>2</v>
      </c>
      <c r="K6" s="59">
        <v>0</v>
      </c>
      <c r="L6" s="59">
        <v>0</v>
      </c>
      <c r="M6" s="61">
        <v>1</v>
      </c>
      <c r="N6" s="61">
        <v>1</v>
      </c>
      <c r="O6" s="59">
        <v>0</v>
      </c>
      <c r="P6" s="61">
        <v>9</v>
      </c>
      <c r="Q6" s="61">
        <v>5</v>
      </c>
      <c r="R6" s="59">
        <v>0</v>
      </c>
      <c r="S6" s="61">
        <v>1</v>
      </c>
      <c r="T6" s="61">
        <v>1</v>
      </c>
      <c r="U6" s="59">
        <v>0</v>
      </c>
      <c r="V6" s="61">
        <v>5</v>
      </c>
      <c r="W6" s="61">
        <v>3</v>
      </c>
      <c r="X6" s="61">
        <v>8</v>
      </c>
      <c r="Y6" s="59">
        <v>0</v>
      </c>
      <c r="Z6" s="59">
        <v>0</v>
      </c>
      <c r="AA6" s="61">
        <v>3</v>
      </c>
    </row>
    <row r="7" spans="1:27" s="4" customFormat="1" ht="12" customHeight="1">
      <c r="A7" s="28" t="s">
        <v>51</v>
      </c>
      <c r="B7" s="30">
        <f t="shared" si="1"/>
        <v>0.06847907964116963</v>
      </c>
      <c r="C7" s="61">
        <v>10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61">
        <v>1</v>
      </c>
      <c r="M7" s="59">
        <v>0</v>
      </c>
      <c r="N7" s="61">
        <v>1</v>
      </c>
      <c r="O7" s="59">
        <v>0</v>
      </c>
      <c r="P7" s="61">
        <v>2</v>
      </c>
      <c r="Q7" s="61">
        <v>1</v>
      </c>
      <c r="R7" s="59">
        <v>0</v>
      </c>
      <c r="S7" s="59">
        <v>0</v>
      </c>
      <c r="T7" s="59">
        <v>0</v>
      </c>
      <c r="U7" s="61">
        <v>1</v>
      </c>
      <c r="V7" s="61">
        <v>3</v>
      </c>
      <c r="W7" s="61">
        <v>1</v>
      </c>
      <c r="X7" s="59">
        <v>0</v>
      </c>
      <c r="Y7" s="59">
        <v>0</v>
      </c>
      <c r="Z7" s="59">
        <v>0</v>
      </c>
      <c r="AA7" s="59">
        <v>0</v>
      </c>
    </row>
    <row r="8" spans="1:27" s="4" customFormat="1" ht="13.5" customHeight="1">
      <c r="A8" s="28" t="s">
        <v>165</v>
      </c>
      <c r="B8" s="30">
        <f t="shared" si="1"/>
        <v>40.32733000068479</v>
      </c>
      <c r="C8" s="62">
        <v>5889</v>
      </c>
      <c r="D8" s="61">
        <v>412</v>
      </c>
      <c r="E8" s="61">
        <v>214</v>
      </c>
      <c r="F8" s="61">
        <v>48</v>
      </c>
      <c r="G8" s="61">
        <v>113</v>
      </c>
      <c r="H8" s="61">
        <v>24</v>
      </c>
      <c r="I8" s="61">
        <v>61</v>
      </c>
      <c r="J8" s="61">
        <v>150</v>
      </c>
      <c r="K8" s="61">
        <v>80</v>
      </c>
      <c r="L8" s="61">
        <v>152</v>
      </c>
      <c r="M8" s="61">
        <v>91</v>
      </c>
      <c r="N8" s="61">
        <v>53</v>
      </c>
      <c r="O8" s="61">
        <v>143</v>
      </c>
      <c r="P8" s="62">
        <v>1020</v>
      </c>
      <c r="Q8" s="62">
        <v>1476</v>
      </c>
      <c r="R8" s="61">
        <v>48</v>
      </c>
      <c r="S8" s="61">
        <v>117</v>
      </c>
      <c r="T8" s="61">
        <v>14</v>
      </c>
      <c r="U8" s="61">
        <v>50</v>
      </c>
      <c r="V8" s="61">
        <v>227</v>
      </c>
      <c r="W8" s="61">
        <v>344</v>
      </c>
      <c r="X8" s="61">
        <v>760</v>
      </c>
      <c r="Y8" s="61">
        <v>12</v>
      </c>
      <c r="Z8" s="61">
        <v>18</v>
      </c>
      <c r="AA8" s="61">
        <v>262</v>
      </c>
    </row>
    <row r="9" spans="1:27" s="4" customFormat="1" ht="12" customHeight="1">
      <c r="A9" s="29" t="s">
        <v>251</v>
      </c>
      <c r="B9" s="30">
        <f t="shared" si="1"/>
        <v>3.738957748407861</v>
      </c>
      <c r="C9" s="61">
        <v>546</v>
      </c>
      <c r="D9" s="61">
        <v>40</v>
      </c>
      <c r="E9" s="61">
        <v>17</v>
      </c>
      <c r="F9" s="61">
        <v>10</v>
      </c>
      <c r="G9" s="61">
        <v>8</v>
      </c>
      <c r="H9" s="59">
        <v>0</v>
      </c>
      <c r="I9" s="61">
        <v>6</v>
      </c>
      <c r="J9" s="61">
        <v>11</v>
      </c>
      <c r="K9" s="61">
        <v>9</v>
      </c>
      <c r="L9" s="61">
        <v>25</v>
      </c>
      <c r="M9" s="61">
        <v>10</v>
      </c>
      <c r="N9" s="61">
        <v>1</v>
      </c>
      <c r="O9" s="61">
        <v>21</v>
      </c>
      <c r="P9" s="61">
        <v>88</v>
      </c>
      <c r="Q9" s="61">
        <v>128</v>
      </c>
      <c r="R9" s="61">
        <v>5</v>
      </c>
      <c r="S9" s="61">
        <v>19</v>
      </c>
      <c r="T9" s="61">
        <v>1</v>
      </c>
      <c r="U9" s="61">
        <v>8</v>
      </c>
      <c r="V9" s="61">
        <v>18</v>
      </c>
      <c r="W9" s="61">
        <v>35</v>
      </c>
      <c r="X9" s="61">
        <v>66</v>
      </c>
      <c r="Y9" s="59">
        <v>0</v>
      </c>
      <c r="Z9" s="61">
        <v>4</v>
      </c>
      <c r="AA9" s="61">
        <v>16</v>
      </c>
    </row>
    <row r="10" spans="1:27" s="4" customFormat="1" ht="12" customHeight="1">
      <c r="A10" s="29" t="s">
        <v>252</v>
      </c>
      <c r="B10" s="30">
        <f t="shared" si="1"/>
        <v>0.22598096281585975</v>
      </c>
      <c r="C10" s="61">
        <v>33</v>
      </c>
      <c r="D10" s="61">
        <v>2</v>
      </c>
      <c r="E10" s="61">
        <v>3</v>
      </c>
      <c r="F10" s="61">
        <v>1</v>
      </c>
      <c r="G10" s="59">
        <v>0</v>
      </c>
      <c r="H10" s="59">
        <v>0</v>
      </c>
      <c r="I10" s="59">
        <v>0</v>
      </c>
      <c r="J10" s="61">
        <v>1</v>
      </c>
      <c r="K10" s="59">
        <v>0</v>
      </c>
      <c r="L10" s="61">
        <v>1</v>
      </c>
      <c r="M10" s="59">
        <v>0</v>
      </c>
      <c r="N10" s="61">
        <v>1</v>
      </c>
      <c r="O10" s="59">
        <v>0</v>
      </c>
      <c r="P10" s="61">
        <v>9</v>
      </c>
      <c r="Q10" s="61">
        <v>3</v>
      </c>
      <c r="R10" s="59">
        <v>0</v>
      </c>
      <c r="S10" s="59">
        <v>0</v>
      </c>
      <c r="T10" s="59">
        <v>0</v>
      </c>
      <c r="U10" s="61">
        <v>1</v>
      </c>
      <c r="V10" s="59">
        <v>0</v>
      </c>
      <c r="W10" s="61">
        <v>6</v>
      </c>
      <c r="X10" s="61">
        <v>4</v>
      </c>
      <c r="Y10" s="59">
        <v>0</v>
      </c>
      <c r="Z10" s="59">
        <v>0</v>
      </c>
      <c r="AA10" s="61">
        <v>1</v>
      </c>
    </row>
    <row r="11" spans="1:27" s="4" customFormat="1" ht="12" customHeight="1">
      <c r="A11" s="29" t="s">
        <v>253</v>
      </c>
      <c r="B11" s="30">
        <f t="shared" si="1"/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</row>
    <row r="12" spans="1:27" s="4" customFormat="1" ht="12" customHeight="1">
      <c r="A12" s="29" t="s">
        <v>166</v>
      </c>
      <c r="B12" s="30">
        <f t="shared" si="1"/>
        <v>1.7599123467780593</v>
      </c>
      <c r="C12" s="61">
        <v>257</v>
      </c>
      <c r="D12" s="61">
        <v>10</v>
      </c>
      <c r="E12" s="61">
        <v>10</v>
      </c>
      <c r="F12" s="61">
        <v>1</v>
      </c>
      <c r="G12" s="61">
        <v>7</v>
      </c>
      <c r="H12" s="61">
        <v>1</v>
      </c>
      <c r="I12" s="61">
        <v>4</v>
      </c>
      <c r="J12" s="61">
        <v>9</v>
      </c>
      <c r="K12" s="61">
        <v>7</v>
      </c>
      <c r="L12" s="61">
        <v>6</v>
      </c>
      <c r="M12" s="61">
        <v>8</v>
      </c>
      <c r="N12" s="59">
        <v>0</v>
      </c>
      <c r="O12" s="61">
        <v>4</v>
      </c>
      <c r="P12" s="61">
        <v>46</v>
      </c>
      <c r="Q12" s="61">
        <v>57</v>
      </c>
      <c r="R12" s="61">
        <v>2</v>
      </c>
      <c r="S12" s="61">
        <v>5</v>
      </c>
      <c r="T12" s="61">
        <v>3</v>
      </c>
      <c r="U12" s="59">
        <v>0</v>
      </c>
      <c r="V12" s="61">
        <v>16</v>
      </c>
      <c r="W12" s="61">
        <v>19</v>
      </c>
      <c r="X12" s="61">
        <v>27</v>
      </c>
      <c r="Y12" s="61">
        <v>3</v>
      </c>
      <c r="Z12" s="59">
        <v>0</v>
      </c>
      <c r="AA12" s="61">
        <v>12</v>
      </c>
    </row>
    <row r="13" spans="1:27" s="4" customFormat="1" ht="12" customHeight="1">
      <c r="A13" s="29" t="s">
        <v>254</v>
      </c>
      <c r="B13" s="30">
        <f t="shared" si="1"/>
        <v>0.17119769910292404</v>
      </c>
      <c r="C13" s="61">
        <v>25</v>
      </c>
      <c r="D13" s="61">
        <v>1</v>
      </c>
      <c r="E13" s="61">
        <v>1</v>
      </c>
      <c r="F13" s="59">
        <v>0</v>
      </c>
      <c r="G13" s="59">
        <v>0</v>
      </c>
      <c r="H13" s="59">
        <v>0</v>
      </c>
      <c r="I13" s="59">
        <v>0</v>
      </c>
      <c r="J13" s="61">
        <v>1</v>
      </c>
      <c r="K13" s="59">
        <v>0</v>
      </c>
      <c r="L13" s="59">
        <v>0</v>
      </c>
      <c r="M13" s="59">
        <v>0</v>
      </c>
      <c r="N13" s="59">
        <v>0</v>
      </c>
      <c r="O13" s="61">
        <v>1</v>
      </c>
      <c r="P13" s="61">
        <v>8</v>
      </c>
      <c r="Q13" s="61">
        <v>4</v>
      </c>
      <c r="R13" s="59">
        <v>0</v>
      </c>
      <c r="S13" s="59">
        <v>0</v>
      </c>
      <c r="T13" s="59">
        <v>0</v>
      </c>
      <c r="U13" s="59">
        <v>0</v>
      </c>
      <c r="V13" s="61">
        <v>3</v>
      </c>
      <c r="W13" s="61">
        <v>3</v>
      </c>
      <c r="X13" s="61">
        <v>3</v>
      </c>
      <c r="Y13" s="59">
        <v>0</v>
      </c>
      <c r="Z13" s="59">
        <v>0</v>
      </c>
      <c r="AA13" s="59">
        <v>0</v>
      </c>
    </row>
    <row r="14" spans="1:27" s="4" customFormat="1" ht="12" customHeight="1">
      <c r="A14" s="29" t="s">
        <v>167</v>
      </c>
      <c r="B14" s="30">
        <f t="shared" si="1"/>
        <v>0.28076422652879546</v>
      </c>
      <c r="C14" s="61">
        <v>41</v>
      </c>
      <c r="D14" s="61">
        <v>2</v>
      </c>
      <c r="E14" s="61">
        <v>1</v>
      </c>
      <c r="F14" s="59">
        <v>0</v>
      </c>
      <c r="G14" s="59">
        <v>0</v>
      </c>
      <c r="H14" s="59">
        <v>0</v>
      </c>
      <c r="I14" s="61">
        <v>3</v>
      </c>
      <c r="J14" s="61">
        <v>1</v>
      </c>
      <c r="K14" s="59">
        <v>0</v>
      </c>
      <c r="L14" s="59">
        <v>0</v>
      </c>
      <c r="M14" s="61">
        <v>1</v>
      </c>
      <c r="N14" s="61">
        <v>1</v>
      </c>
      <c r="O14" s="61">
        <v>1</v>
      </c>
      <c r="P14" s="61">
        <v>7</v>
      </c>
      <c r="Q14" s="61">
        <v>10</v>
      </c>
      <c r="R14" s="61">
        <v>1</v>
      </c>
      <c r="S14" s="59">
        <v>0</v>
      </c>
      <c r="T14" s="59">
        <v>0</v>
      </c>
      <c r="U14" s="59">
        <v>0</v>
      </c>
      <c r="V14" s="61">
        <v>2</v>
      </c>
      <c r="W14" s="61">
        <v>1</v>
      </c>
      <c r="X14" s="61">
        <v>7</v>
      </c>
      <c r="Y14" s="59">
        <v>0</v>
      </c>
      <c r="Z14" s="59">
        <v>0</v>
      </c>
      <c r="AA14" s="61">
        <v>3</v>
      </c>
    </row>
    <row r="15" spans="1:27" s="4" customFormat="1" ht="12" customHeight="1">
      <c r="A15" s="29" t="s">
        <v>255</v>
      </c>
      <c r="B15" s="30">
        <f t="shared" si="1"/>
        <v>0.1985893309593919</v>
      </c>
      <c r="C15" s="61">
        <v>29</v>
      </c>
      <c r="D15" s="61">
        <v>3</v>
      </c>
      <c r="E15" s="61">
        <v>1</v>
      </c>
      <c r="F15" s="59">
        <v>0</v>
      </c>
      <c r="G15" s="59">
        <v>0</v>
      </c>
      <c r="H15" s="59">
        <v>0</v>
      </c>
      <c r="I15" s="61">
        <v>1</v>
      </c>
      <c r="J15" s="61">
        <v>1</v>
      </c>
      <c r="K15" s="59">
        <v>0</v>
      </c>
      <c r="L15" s="61">
        <v>1</v>
      </c>
      <c r="M15" s="59">
        <v>0</v>
      </c>
      <c r="N15" s="59">
        <v>0</v>
      </c>
      <c r="O15" s="59">
        <v>0</v>
      </c>
      <c r="P15" s="61">
        <v>6</v>
      </c>
      <c r="Q15" s="61">
        <v>9</v>
      </c>
      <c r="R15" s="59">
        <v>0</v>
      </c>
      <c r="S15" s="59">
        <v>0</v>
      </c>
      <c r="T15" s="59">
        <v>0</v>
      </c>
      <c r="U15" s="59">
        <v>0</v>
      </c>
      <c r="V15" s="61">
        <v>1</v>
      </c>
      <c r="W15" s="59">
        <v>0</v>
      </c>
      <c r="X15" s="61">
        <v>3</v>
      </c>
      <c r="Y15" s="59">
        <v>0</v>
      </c>
      <c r="Z15" s="59">
        <v>0</v>
      </c>
      <c r="AA15" s="61">
        <v>3</v>
      </c>
    </row>
    <row r="16" spans="1:27" s="4" customFormat="1" ht="12" customHeight="1">
      <c r="A16" s="29" t="s">
        <v>168</v>
      </c>
      <c r="B16" s="30">
        <f t="shared" si="1"/>
        <v>0.5615284530575909</v>
      </c>
      <c r="C16" s="61">
        <v>82</v>
      </c>
      <c r="D16" s="61">
        <v>5</v>
      </c>
      <c r="E16" s="61">
        <v>2</v>
      </c>
      <c r="F16" s="61">
        <v>1</v>
      </c>
      <c r="G16" s="61">
        <v>1</v>
      </c>
      <c r="H16" s="59">
        <v>0</v>
      </c>
      <c r="I16" s="61">
        <v>5</v>
      </c>
      <c r="J16" s="61">
        <v>2</v>
      </c>
      <c r="K16" s="61">
        <v>1</v>
      </c>
      <c r="L16" s="61">
        <v>1</v>
      </c>
      <c r="M16" s="61">
        <v>2</v>
      </c>
      <c r="N16" s="61">
        <v>3</v>
      </c>
      <c r="O16" s="61">
        <v>2</v>
      </c>
      <c r="P16" s="61">
        <v>15</v>
      </c>
      <c r="Q16" s="61">
        <v>23</v>
      </c>
      <c r="R16" s="61">
        <v>1</v>
      </c>
      <c r="S16" s="61">
        <v>1</v>
      </c>
      <c r="T16" s="59">
        <v>0</v>
      </c>
      <c r="U16" s="59">
        <v>0</v>
      </c>
      <c r="V16" s="59">
        <v>0</v>
      </c>
      <c r="W16" s="61">
        <v>5</v>
      </c>
      <c r="X16" s="61">
        <v>10</v>
      </c>
      <c r="Y16" s="59">
        <v>0</v>
      </c>
      <c r="Z16" s="59">
        <v>0</v>
      </c>
      <c r="AA16" s="61">
        <v>2</v>
      </c>
    </row>
    <row r="17" spans="1:27" s="4" customFormat="1" ht="12" customHeight="1">
      <c r="A17" s="29" t="s">
        <v>256</v>
      </c>
      <c r="B17" s="30">
        <f t="shared" si="1"/>
        <v>0.3971786619187838</v>
      </c>
      <c r="C17" s="61">
        <v>58</v>
      </c>
      <c r="D17" s="59">
        <v>0</v>
      </c>
      <c r="E17" s="61">
        <v>3</v>
      </c>
      <c r="F17" s="59">
        <v>0</v>
      </c>
      <c r="G17" s="59">
        <v>0</v>
      </c>
      <c r="H17" s="59">
        <v>0</v>
      </c>
      <c r="I17" s="61">
        <v>1</v>
      </c>
      <c r="J17" s="59">
        <v>0</v>
      </c>
      <c r="K17" s="59">
        <v>0</v>
      </c>
      <c r="L17" s="61">
        <v>3</v>
      </c>
      <c r="M17" s="59">
        <v>0</v>
      </c>
      <c r="N17" s="59">
        <v>0</v>
      </c>
      <c r="O17" s="61">
        <v>2</v>
      </c>
      <c r="P17" s="61">
        <v>14</v>
      </c>
      <c r="Q17" s="61">
        <v>18</v>
      </c>
      <c r="R17" s="59">
        <v>0</v>
      </c>
      <c r="S17" s="61">
        <v>1</v>
      </c>
      <c r="T17" s="59">
        <v>0</v>
      </c>
      <c r="U17" s="59">
        <v>0</v>
      </c>
      <c r="V17" s="61">
        <v>2</v>
      </c>
      <c r="W17" s="61">
        <v>7</v>
      </c>
      <c r="X17" s="61">
        <v>7</v>
      </c>
      <c r="Y17" s="59">
        <v>0</v>
      </c>
      <c r="Z17" s="59">
        <v>0</v>
      </c>
      <c r="AA17" s="59">
        <v>0</v>
      </c>
    </row>
    <row r="18" spans="1:27" s="4" customFormat="1" ht="12" customHeight="1">
      <c r="A18" s="29" t="s">
        <v>257</v>
      </c>
      <c r="B18" s="30">
        <f t="shared" si="1"/>
        <v>0.02739163185646785</v>
      </c>
      <c r="C18" s="61">
        <v>4</v>
      </c>
      <c r="D18" s="61">
        <v>1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61">
        <v>1</v>
      </c>
      <c r="O18" s="59">
        <v>0</v>
      </c>
      <c r="P18" s="59">
        <v>0</v>
      </c>
      <c r="Q18" s="59">
        <v>0</v>
      </c>
      <c r="R18" s="59">
        <v>0</v>
      </c>
      <c r="S18" s="61">
        <v>1</v>
      </c>
      <c r="T18" s="59">
        <v>0</v>
      </c>
      <c r="U18" s="59">
        <v>0</v>
      </c>
      <c r="V18" s="59">
        <v>0</v>
      </c>
      <c r="W18" s="61">
        <v>1</v>
      </c>
      <c r="X18" s="59">
        <v>0</v>
      </c>
      <c r="Y18" s="59">
        <v>0</v>
      </c>
      <c r="Z18" s="59">
        <v>0</v>
      </c>
      <c r="AA18" s="59">
        <v>0</v>
      </c>
    </row>
    <row r="19" spans="1:27" s="4" customFormat="1" ht="12" customHeight="1">
      <c r="A19" s="29" t="s">
        <v>169</v>
      </c>
      <c r="B19" s="30">
        <f t="shared" si="1"/>
        <v>1.0408820105457783</v>
      </c>
      <c r="C19" s="61">
        <v>152</v>
      </c>
      <c r="D19" s="61">
        <v>7</v>
      </c>
      <c r="E19" s="61">
        <v>7</v>
      </c>
      <c r="F19" s="61">
        <v>1</v>
      </c>
      <c r="G19" s="61">
        <v>3</v>
      </c>
      <c r="H19" s="61">
        <v>1</v>
      </c>
      <c r="I19" s="61">
        <v>3</v>
      </c>
      <c r="J19" s="61">
        <v>2</v>
      </c>
      <c r="K19" s="61">
        <v>3</v>
      </c>
      <c r="L19" s="61">
        <v>6</v>
      </c>
      <c r="M19" s="61">
        <v>2</v>
      </c>
      <c r="N19" s="61">
        <v>6</v>
      </c>
      <c r="O19" s="61">
        <v>6</v>
      </c>
      <c r="P19" s="61">
        <v>26</v>
      </c>
      <c r="Q19" s="61">
        <v>26</v>
      </c>
      <c r="R19" s="61">
        <v>3</v>
      </c>
      <c r="S19" s="61">
        <v>2</v>
      </c>
      <c r="T19" s="61">
        <v>1</v>
      </c>
      <c r="U19" s="61">
        <v>2</v>
      </c>
      <c r="V19" s="61">
        <v>5</v>
      </c>
      <c r="W19" s="61">
        <v>12</v>
      </c>
      <c r="X19" s="61">
        <v>20</v>
      </c>
      <c r="Y19" s="61">
        <v>1</v>
      </c>
      <c r="Z19" s="61">
        <v>3</v>
      </c>
      <c r="AA19" s="61">
        <v>4</v>
      </c>
    </row>
    <row r="20" spans="1:27" s="4" customFormat="1" ht="12" customHeight="1">
      <c r="A20" s="29" t="s">
        <v>170</v>
      </c>
      <c r="B20" s="30">
        <f t="shared" si="1"/>
        <v>0.7669656919810998</v>
      </c>
      <c r="C20" s="61">
        <v>112</v>
      </c>
      <c r="D20" s="61">
        <v>5</v>
      </c>
      <c r="E20" s="61">
        <v>7</v>
      </c>
      <c r="F20" s="61">
        <v>3</v>
      </c>
      <c r="G20" s="61">
        <v>4</v>
      </c>
      <c r="H20" s="59">
        <v>0</v>
      </c>
      <c r="I20" s="61">
        <v>1</v>
      </c>
      <c r="J20" s="61">
        <v>5</v>
      </c>
      <c r="K20" s="59">
        <v>0</v>
      </c>
      <c r="L20" s="61">
        <v>4</v>
      </c>
      <c r="M20" s="61">
        <v>3</v>
      </c>
      <c r="N20" s="61">
        <v>1</v>
      </c>
      <c r="O20" s="61">
        <v>2</v>
      </c>
      <c r="P20" s="61">
        <v>16</v>
      </c>
      <c r="Q20" s="61">
        <v>16</v>
      </c>
      <c r="R20" s="61">
        <v>3</v>
      </c>
      <c r="S20" s="61">
        <v>3</v>
      </c>
      <c r="T20" s="59">
        <v>0</v>
      </c>
      <c r="U20" s="61">
        <v>6</v>
      </c>
      <c r="V20" s="61">
        <v>4</v>
      </c>
      <c r="W20" s="61">
        <v>9</v>
      </c>
      <c r="X20" s="61">
        <v>11</v>
      </c>
      <c r="Y20" s="59">
        <v>0</v>
      </c>
      <c r="Z20" s="59">
        <v>0</v>
      </c>
      <c r="AA20" s="61">
        <v>9</v>
      </c>
    </row>
    <row r="21" spans="1:27" s="4" customFormat="1" ht="12" customHeight="1">
      <c r="A21" s="29" t="s">
        <v>258</v>
      </c>
      <c r="B21" s="30">
        <f t="shared" si="1"/>
        <v>0.7121824282681641</v>
      </c>
      <c r="C21" s="61">
        <v>104</v>
      </c>
      <c r="D21" s="61">
        <v>8</v>
      </c>
      <c r="E21" s="61">
        <v>3</v>
      </c>
      <c r="F21" s="61">
        <v>2</v>
      </c>
      <c r="G21" s="61">
        <v>3</v>
      </c>
      <c r="H21" s="59">
        <v>0</v>
      </c>
      <c r="I21" s="61">
        <v>2</v>
      </c>
      <c r="J21" s="61">
        <v>4</v>
      </c>
      <c r="K21" s="61">
        <v>1</v>
      </c>
      <c r="L21" s="59">
        <v>0</v>
      </c>
      <c r="M21" s="61">
        <v>2</v>
      </c>
      <c r="N21" s="59">
        <v>0</v>
      </c>
      <c r="O21" s="61">
        <v>2</v>
      </c>
      <c r="P21" s="61">
        <v>15</v>
      </c>
      <c r="Q21" s="61">
        <v>26</v>
      </c>
      <c r="R21" s="61">
        <v>1</v>
      </c>
      <c r="S21" s="61">
        <v>3</v>
      </c>
      <c r="T21" s="59">
        <v>0</v>
      </c>
      <c r="U21" s="59">
        <v>0</v>
      </c>
      <c r="V21" s="61">
        <v>5</v>
      </c>
      <c r="W21" s="61">
        <v>10</v>
      </c>
      <c r="X21" s="61">
        <v>11</v>
      </c>
      <c r="Y21" s="59">
        <v>0</v>
      </c>
      <c r="Z21" s="59">
        <v>0</v>
      </c>
      <c r="AA21" s="61">
        <v>6</v>
      </c>
    </row>
    <row r="22" spans="1:27" s="4" customFormat="1" ht="12" customHeight="1">
      <c r="A22" s="29" t="s">
        <v>259</v>
      </c>
      <c r="B22" s="30">
        <f t="shared" si="1"/>
        <v>1.1299048140792987</v>
      </c>
      <c r="C22" s="61">
        <v>165</v>
      </c>
      <c r="D22" s="61">
        <v>8</v>
      </c>
      <c r="E22" s="61">
        <v>10</v>
      </c>
      <c r="F22" s="61">
        <v>3</v>
      </c>
      <c r="G22" s="59">
        <v>0</v>
      </c>
      <c r="H22" s="61">
        <v>1</v>
      </c>
      <c r="I22" s="61">
        <v>3</v>
      </c>
      <c r="J22" s="61">
        <v>2</v>
      </c>
      <c r="K22" s="61">
        <v>7</v>
      </c>
      <c r="L22" s="61">
        <v>8</v>
      </c>
      <c r="M22" s="61">
        <v>3</v>
      </c>
      <c r="N22" s="61">
        <v>1</v>
      </c>
      <c r="O22" s="61">
        <v>6</v>
      </c>
      <c r="P22" s="61">
        <v>22</v>
      </c>
      <c r="Q22" s="61">
        <v>46</v>
      </c>
      <c r="R22" s="61">
        <v>4</v>
      </c>
      <c r="S22" s="61">
        <v>4</v>
      </c>
      <c r="T22" s="61">
        <v>2</v>
      </c>
      <c r="U22" s="61">
        <v>1</v>
      </c>
      <c r="V22" s="61">
        <v>8</v>
      </c>
      <c r="W22" s="61">
        <v>7</v>
      </c>
      <c r="X22" s="61">
        <v>17</v>
      </c>
      <c r="Y22" s="59">
        <v>0</v>
      </c>
      <c r="Z22" s="59">
        <v>0</v>
      </c>
      <c r="AA22" s="61">
        <v>2</v>
      </c>
    </row>
    <row r="23" spans="1:27" s="4" customFormat="1" ht="15" customHeight="1">
      <c r="A23" s="29" t="s">
        <v>171</v>
      </c>
      <c r="B23" s="30">
        <f t="shared" si="1"/>
        <v>1.8283914264192287</v>
      </c>
      <c r="C23" s="61">
        <v>267</v>
      </c>
      <c r="D23" s="61">
        <v>16</v>
      </c>
      <c r="E23" s="61">
        <v>7</v>
      </c>
      <c r="F23" s="61">
        <v>3</v>
      </c>
      <c r="G23" s="61">
        <v>2</v>
      </c>
      <c r="H23" s="61">
        <v>2</v>
      </c>
      <c r="I23" s="59">
        <v>0</v>
      </c>
      <c r="J23" s="61">
        <v>13</v>
      </c>
      <c r="K23" s="61">
        <v>5</v>
      </c>
      <c r="L23" s="61">
        <v>8</v>
      </c>
      <c r="M23" s="61">
        <v>2</v>
      </c>
      <c r="N23" s="59">
        <v>0</v>
      </c>
      <c r="O23" s="61">
        <v>4</v>
      </c>
      <c r="P23" s="61">
        <v>57</v>
      </c>
      <c r="Q23" s="61">
        <v>99</v>
      </c>
      <c r="R23" s="61">
        <v>1</v>
      </c>
      <c r="S23" s="61">
        <v>2</v>
      </c>
      <c r="T23" s="59">
        <v>0</v>
      </c>
      <c r="U23" s="61">
        <v>1</v>
      </c>
      <c r="V23" s="61">
        <v>6</v>
      </c>
      <c r="W23" s="61">
        <v>11</v>
      </c>
      <c r="X23" s="61">
        <v>19</v>
      </c>
      <c r="Y23" s="59">
        <v>0</v>
      </c>
      <c r="Z23" s="61">
        <v>1</v>
      </c>
      <c r="AA23" s="61">
        <v>8</v>
      </c>
    </row>
    <row r="24" spans="1:27" s="4" customFormat="1" ht="12" customHeight="1">
      <c r="A24" s="29" t="s">
        <v>172</v>
      </c>
      <c r="B24" s="30">
        <f t="shared" si="1"/>
        <v>1.3764295007875094</v>
      </c>
      <c r="C24" s="61">
        <v>201</v>
      </c>
      <c r="D24" s="61">
        <v>15</v>
      </c>
      <c r="E24" s="61">
        <v>6</v>
      </c>
      <c r="F24" s="59">
        <v>0</v>
      </c>
      <c r="G24" s="61">
        <v>2</v>
      </c>
      <c r="H24" s="61">
        <v>1</v>
      </c>
      <c r="I24" s="61">
        <v>4</v>
      </c>
      <c r="J24" s="61">
        <v>11</v>
      </c>
      <c r="K24" s="61">
        <v>6</v>
      </c>
      <c r="L24" s="61">
        <v>6</v>
      </c>
      <c r="M24" s="61">
        <v>5</v>
      </c>
      <c r="N24" s="61">
        <v>3</v>
      </c>
      <c r="O24" s="61">
        <v>2</v>
      </c>
      <c r="P24" s="61">
        <v>33</v>
      </c>
      <c r="Q24" s="61">
        <v>43</v>
      </c>
      <c r="R24" s="59">
        <v>0</v>
      </c>
      <c r="S24" s="61">
        <v>7</v>
      </c>
      <c r="T24" s="59">
        <v>0</v>
      </c>
      <c r="U24" s="61">
        <v>2</v>
      </c>
      <c r="V24" s="61">
        <v>3</v>
      </c>
      <c r="W24" s="61">
        <v>10</v>
      </c>
      <c r="X24" s="61">
        <v>32</v>
      </c>
      <c r="Y24" s="61">
        <v>3</v>
      </c>
      <c r="Z24" s="61">
        <v>2</v>
      </c>
      <c r="AA24" s="61">
        <v>5</v>
      </c>
    </row>
    <row r="25" spans="1:27" s="4" customFormat="1" ht="12" customHeight="1">
      <c r="A25" s="29" t="s">
        <v>260</v>
      </c>
      <c r="B25" s="30">
        <f t="shared" si="1"/>
        <v>2.157091008696843</v>
      </c>
      <c r="C25" s="61">
        <v>315</v>
      </c>
      <c r="D25" s="61">
        <v>13</v>
      </c>
      <c r="E25" s="61">
        <v>15</v>
      </c>
      <c r="F25" s="61">
        <v>1</v>
      </c>
      <c r="G25" s="61">
        <v>9</v>
      </c>
      <c r="H25" s="61">
        <v>3</v>
      </c>
      <c r="I25" s="61">
        <v>6</v>
      </c>
      <c r="J25" s="61">
        <v>3</v>
      </c>
      <c r="K25" s="61">
        <v>1</v>
      </c>
      <c r="L25" s="61">
        <v>5</v>
      </c>
      <c r="M25" s="61">
        <v>8</v>
      </c>
      <c r="N25" s="61">
        <v>1</v>
      </c>
      <c r="O25" s="61">
        <v>1</v>
      </c>
      <c r="P25" s="61">
        <v>59</v>
      </c>
      <c r="Q25" s="61">
        <v>65</v>
      </c>
      <c r="R25" s="61">
        <v>6</v>
      </c>
      <c r="S25" s="61">
        <v>8</v>
      </c>
      <c r="T25" s="61">
        <v>3</v>
      </c>
      <c r="U25" s="61">
        <v>2</v>
      </c>
      <c r="V25" s="61">
        <v>5</v>
      </c>
      <c r="W25" s="61">
        <v>32</v>
      </c>
      <c r="X25" s="61">
        <v>55</v>
      </c>
      <c r="Y25" s="61">
        <v>1</v>
      </c>
      <c r="Z25" s="61">
        <v>1</v>
      </c>
      <c r="AA25" s="61">
        <v>12</v>
      </c>
    </row>
    <row r="26" spans="1:27" s="4" customFormat="1" ht="12" customHeight="1">
      <c r="A26" s="29" t="s">
        <v>173</v>
      </c>
      <c r="B26" s="30">
        <f t="shared" si="1"/>
        <v>5.361911935903581</v>
      </c>
      <c r="C26" s="61">
        <v>783</v>
      </c>
      <c r="D26" s="61">
        <v>48</v>
      </c>
      <c r="E26" s="61">
        <v>27</v>
      </c>
      <c r="F26" s="61">
        <v>6</v>
      </c>
      <c r="G26" s="61">
        <v>8</v>
      </c>
      <c r="H26" s="61">
        <v>2</v>
      </c>
      <c r="I26" s="61">
        <v>2</v>
      </c>
      <c r="J26" s="61">
        <v>17</v>
      </c>
      <c r="K26" s="61">
        <v>17</v>
      </c>
      <c r="L26" s="61">
        <v>21</v>
      </c>
      <c r="M26" s="61">
        <v>8</v>
      </c>
      <c r="N26" s="61">
        <v>8</v>
      </c>
      <c r="O26" s="61">
        <v>12</v>
      </c>
      <c r="P26" s="61">
        <v>127</v>
      </c>
      <c r="Q26" s="61">
        <v>278</v>
      </c>
      <c r="R26" s="61">
        <v>2</v>
      </c>
      <c r="S26" s="61">
        <v>9</v>
      </c>
      <c r="T26" s="61">
        <v>1</v>
      </c>
      <c r="U26" s="61">
        <v>2</v>
      </c>
      <c r="V26" s="61">
        <v>25</v>
      </c>
      <c r="W26" s="61">
        <v>42</v>
      </c>
      <c r="X26" s="61">
        <v>89</v>
      </c>
      <c r="Y26" s="59">
        <v>0</v>
      </c>
      <c r="Z26" s="61">
        <v>2</v>
      </c>
      <c r="AA26" s="61">
        <v>30</v>
      </c>
    </row>
    <row r="27" spans="1:27" s="4" customFormat="1" ht="12" customHeight="1">
      <c r="A27" s="29" t="s">
        <v>174</v>
      </c>
      <c r="B27" s="30">
        <f t="shared" si="1"/>
        <v>7.382044785318086</v>
      </c>
      <c r="C27" s="62">
        <v>1078</v>
      </c>
      <c r="D27" s="61">
        <v>101</v>
      </c>
      <c r="E27" s="61">
        <v>38</v>
      </c>
      <c r="F27" s="61">
        <v>11</v>
      </c>
      <c r="G27" s="61">
        <v>22</v>
      </c>
      <c r="H27" s="61">
        <v>2</v>
      </c>
      <c r="I27" s="61">
        <v>9</v>
      </c>
      <c r="J27" s="61">
        <v>25</v>
      </c>
      <c r="K27" s="61">
        <v>9</v>
      </c>
      <c r="L27" s="61">
        <v>20</v>
      </c>
      <c r="M27" s="61">
        <v>10</v>
      </c>
      <c r="N27" s="61">
        <v>4</v>
      </c>
      <c r="O27" s="61">
        <v>30</v>
      </c>
      <c r="P27" s="61">
        <v>180</v>
      </c>
      <c r="Q27" s="61">
        <v>192</v>
      </c>
      <c r="R27" s="61">
        <v>11</v>
      </c>
      <c r="S27" s="61">
        <v>23</v>
      </c>
      <c r="T27" s="61">
        <v>1</v>
      </c>
      <c r="U27" s="61">
        <v>10</v>
      </c>
      <c r="V27" s="61">
        <v>68</v>
      </c>
      <c r="W27" s="61">
        <v>59</v>
      </c>
      <c r="X27" s="61">
        <v>179</v>
      </c>
      <c r="Y27" s="61">
        <v>1</v>
      </c>
      <c r="Z27" s="61">
        <v>4</v>
      </c>
      <c r="AA27" s="61">
        <v>69</v>
      </c>
    </row>
    <row r="28" spans="1:27" s="4" customFormat="1" ht="12" customHeight="1">
      <c r="A28" s="29" t="s">
        <v>261</v>
      </c>
      <c r="B28" s="30">
        <f t="shared" si="1"/>
        <v>2.1091556529480244</v>
      </c>
      <c r="C28" s="61">
        <v>308</v>
      </c>
      <c r="D28" s="61">
        <v>22</v>
      </c>
      <c r="E28" s="61">
        <v>10</v>
      </c>
      <c r="F28" s="59">
        <v>0</v>
      </c>
      <c r="G28" s="61">
        <v>7</v>
      </c>
      <c r="H28" s="61">
        <v>4</v>
      </c>
      <c r="I28" s="61">
        <v>2</v>
      </c>
      <c r="J28" s="61">
        <v>13</v>
      </c>
      <c r="K28" s="59">
        <v>0</v>
      </c>
      <c r="L28" s="61">
        <v>7</v>
      </c>
      <c r="M28" s="61">
        <v>7</v>
      </c>
      <c r="N28" s="61">
        <v>3</v>
      </c>
      <c r="O28" s="61">
        <v>15</v>
      </c>
      <c r="P28" s="61">
        <v>47</v>
      </c>
      <c r="Q28" s="61">
        <v>56</v>
      </c>
      <c r="R28" s="59">
        <v>0</v>
      </c>
      <c r="S28" s="61">
        <v>10</v>
      </c>
      <c r="T28" s="59">
        <v>0</v>
      </c>
      <c r="U28" s="61">
        <v>3</v>
      </c>
      <c r="V28" s="61">
        <v>18</v>
      </c>
      <c r="W28" s="61">
        <v>15</v>
      </c>
      <c r="X28" s="61">
        <v>48</v>
      </c>
      <c r="Y28" s="59">
        <v>0</v>
      </c>
      <c r="Z28" s="59">
        <v>0</v>
      </c>
      <c r="AA28" s="61">
        <v>21</v>
      </c>
    </row>
    <row r="29" spans="1:27" s="4" customFormat="1" ht="12" customHeight="1">
      <c r="A29" s="47" t="s">
        <v>262</v>
      </c>
      <c r="B29" s="30">
        <f t="shared" si="1"/>
        <v>1.6708895432445385</v>
      </c>
      <c r="C29" s="61">
        <v>244</v>
      </c>
      <c r="D29" s="61">
        <v>24</v>
      </c>
      <c r="E29" s="61">
        <v>7</v>
      </c>
      <c r="F29" s="59">
        <v>0</v>
      </c>
      <c r="G29" s="61">
        <v>16</v>
      </c>
      <c r="H29" s="61">
        <v>3</v>
      </c>
      <c r="I29" s="61">
        <v>4</v>
      </c>
      <c r="J29" s="61">
        <v>2</v>
      </c>
      <c r="K29" s="61">
        <v>3</v>
      </c>
      <c r="L29" s="61">
        <v>5</v>
      </c>
      <c r="M29" s="61">
        <v>1</v>
      </c>
      <c r="N29" s="61">
        <v>3</v>
      </c>
      <c r="O29" s="61">
        <v>5</v>
      </c>
      <c r="P29" s="61">
        <v>32</v>
      </c>
      <c r="Q29" s="61">
        <v>70</v>
      </c>
      <c r="R29" s="61">
        <v>1</v>
      </c>
      <c r="S29" s="61">
        <v>6</v>
      </c>
      <c r="T29" s="59">
        <v>0</v>
      </c>
      <c r="U29" s="61">
        <v>2</v>
      </c>
      <c r="V29" s="61">
        <v>6</v>
      </c>
      <c r="W29" s="61">
        <v>12</v>
      </c>
      <c r="X29" s="61">
        <v>27</v>
      </c>
      <c r="Y29" s="61">
        <v>1</v>
      </c>
      <c r="Z29" s="59">
        <v>0</v>
      </c>
      <c r="AA29" s="61">
        <v>14</v>
      </c>
    </row>
    <row r="30" spans="1:27" s="4" customFormat="1" ht="12" customHeight="1">
      <c r="A30" s="47" t="s">
        <v>263</v>
      </c>
      <c r="B30" s="30">
        <f t="shared" si="1"/>
        <v>3.074710675888516</v>
      </c>
      <c r="C30" s="61">
        <v>449</v>
      </c>
      <c r="D30" s="61">
        <v>27</v>
      </c>
      <c r="E30" s="61">
        <v>15</v>
      </c>
      <c r="F30" s="61">
        <v>3</v>
      </c>
      <c r="G30" s="61">
        <v>9</v>
      </c>
      <c r="H30" s="61">
        <v>2</v>
      </c>
      <c r="I30" s="61">
        <v>4</v>
      </c>
      <c r="J30" s="61">
        <v>6</v>
      </c>
      <c r="K30" s="61">
        <v>3</v>
      </c>
      <c r="L30" s="61">
        <v>9</v>
      </c>
      <c r="M30" s="61">
        <v>8</v>
      </c>
      <c r="N30" s="61">
        <v>7</v>
      </c>
      <c r="O30" s="61">
        <v>11</v>
      </c>
      <c r="P30" s="61">
        <v>89</v>
      </c>
      <c r="Q30" s="61">
        <v>126</v>
      </c>
      <c r="R30" s="61">
        <v>3</v>
      </c>
      <c r="S30" s="61">
        <v>3</v>
      </c>
      <c r="T30" s="59">
        <v>0</v>
      </c>
      <c r="U30" s="61">
        <v>3</v>
      </c>
      <c r="V30" s="61">
        <v>14</v>
      </c>
      <c r="W30" s="61">
        <v>22</v>
      </c>
      <c r="X30" s="61">
        <v>62</v>
      </c>
      <c r="Y30" s="61">
        <v>1</v>
      </c>
      <c r="Z30" s="59">
        <v>0</v>
      </c>
      <c r="AA30" s="61">
        <v>22</v>
      </c>
    </row>
    <row r="31" spans="1:27" s="4" customFormat="1" ht="12" customHeight="1">
      <c r="A31" s="47" t="s">
        <v>264</v>
      </c>
      <c r="B31" s="30">
        <f t="shared" si="1"/>
        <v>1.08196945833048</v>
      </c>
      <c r="C31" s="61">
        <v>158</v>
      </c>
      <c r="D31" s="61">
        <v>16</v>
      </c>
      <c r="E31" s="61">
        <v>9</v>
      </c>
      <c r="F31" s="59">
        <v>0</v>
      </c>
      <c r="G31" s="61">
        <v>1</v>
      </c>
      <c r="H31" s="59">
        <v>0</v>
      </c>
      <c r="I31" s="59">
        <v>0</v>
      </c>
      <c r="J31" s="61">
        <v>5</v>
      </c>
      <c r="K31" s="61">
        <v>1</v>
      </c>
      <c r="L31" s="61">
        <v>3</v>
      </c>
      <c r="M31" s="61">
        <v>2</v>
      </c>
      <c r="N31" s="61">
        <v>2</v>
      </c>
      <c r="O31" s="61">
        <v>2</v>
      </c>
      <c r="P31" s="61">
        <v>29</v>
      </c>
      <c r="Q31" s="61">
        <v>55</v>
      </c>
      <c r="R31" s="61">
        <v>1</v>
      </c>
      <c r="S31" s="61">
        <v>3</v>
      </c>
      <c r="T31" s="61">
        <v>1</v>
      </c>
      <c r="U31" s="61">
        <v>2</v>
      </c>
      <c r="V31" s="61">
        <v>4</v>
      </c>
      <c r="W31" s="61">
        <v>4</v>
      </c>
      <c r="X31" s="61">
        <v>10</v>
      </c>
      <c r="Y31" s="59">
        <v>0</v>
      </c>
      <c r="Z31" s="59">
        <v>0</v>
      </c>
      <c r="AA31" s="61">
        <v>8</v>
      </c>
    </row>
    <row r="32" spans="1:27" s="4" customFormat="1" ht="12" customHeight="1">
      <c r="A32" s="29" t="s">
        <v>265</v>
      </c>
      <c r="B32" s="30">
        <f t="shared" si="1"/>
        <v>1.6161062795316032</v>
      </c>
      <c r="C32" s="61">
        <v>236</v>
      </c>
      <c r="D32" s="61">
        <v>17</v>
      </c>
      <c r="E32" s="61">
        <v>2</v>
      </c>
      <c r="F32" s="61">
        <v>1</v>
      </c>
      <c r="G32" s="61">
        <v>4</v>
      </c>
      <c r="H32" s="61">
        <v>1</v>
      </c>
      <c r="I32" s="59">
        <v>0</v>
      </c>
      <c r="J32" s="61">
        <v>7</v>
      </c>
      <c r="K32" s="61">
        <v>2</v>
      </c>
      <c r="L32" s="61">
        <v>6</v>
      </c>
      <c r="M32" s="61">
        <v>4</v>
      </c>
      <c r="N32" s="61">
        <v>4</v>
      </c>
      <c r="O32" s="61">
        <v>3</v>
      </c>
      <c r="P32" s="61">
        <v>50</v>
      </c>
      <c r="Q32" s="61">
        <v>80</v>
      </c>
      <c r="R32" s="61">
        <v>3</v>
      </c>
      <c r="S32" s="61">
        <v>4</v>
      </c>
      <c r="T32" s="59">
        <v>0</v>
      </c>
      <c r="U32" s="61">
        <v>4</v>
      </c>
      <c r="V32" s="61">
        <v>3</v>
      </c>
      <c r="W32" s="61">
        <v>10</v>
      </c>
      <c r="X32" s="61">
        <v>24</v>
      </c>
      <c r="Y32" s="61">
        <v>1</v>
      </c>
      <c r="Z32" s="59">
        <v>0</v>
      </c>
      <c r="AA32" s="61">
        <v>6</v>
      </c>
    </row>
    <row r="33" spans="1:27" s="4" customFormat="1" ht="12" customHeight="1">
      <c r="A33" s="29" t="s">
        <v>266</v>
      </c>
      <c r="B33" s="30">
        <f t="shared" si="1"/>
        <v>0.2602205026364446</v>
      </c>
      <c r="C33" s="61">
        <v>38</v>
      </c>
      <c r="D33" s="59">
        <v>0</v>
      </c>
      <c r="E33" s="61">
        <v>3</v>
      </c>
      <c r="F33" s="61">
        <v>1</v>
      </c>
      <c r="G33" s="61">
        <v>1</v>
      </c>
      <c r="H33" s="59">
        <v>0</v>
      </c>
      <c r="I33" s="59">
        <v>0</v>
      </c>
      <c r="J33" s="61">
        <v>1</v>
      </c>
      <c r="K33" s="59">
        <v>0</v>
      </c>
      <c r="L33" s="59">
        <v>0</v>
      </c>
      <c r="M33" s="61">
        <v>2</v>
      </c>
      <c r="N33" s="61">
        <v>2</v>
      </c>
      <c r="O33" s="61">
        <v>1</v>
      </c>
      <c r="P33" s="61">
        <v>8</v>
      </c>
      <c r="Q33" s="61">
        <v>9</v>
      </c>
      <c r="R33" s="59">
        <v>0</v>
      </c>
      <c r="S33" s="61">
        <v>1</v>
      </c>
      <c r="T33" s="59">
        <v>0</v>
      </c>
      <c r="U33" s="59">
        <v>0</v>
      </c>
      <c r="V33" s="61">
        <v>2</v>
      </c>
      <c r="W33" s="61">
        <v>2</v>
      </c>
      <c r="X33" s="61">
        <v>5</v>
      </c>
      <c r="Y33" s="59">
        <v>0</v>
      </c>
      <c r="Z33" s="59">
        <v>0</v>
      </c>
      <c r="AA33" s="59">
        <v>0</v>
      </c>
    </row>
    <row r="34" spans="1:27" s="4" customFormat="1" ht="12" customHeight="1">
      <c r="A34" s="29" t="s">
        <v>267</v>
      </c>
      <c r="B34" s="30">
        <f t="shared" si="1"/>
        <v>1.2668629733616381</v>
      </c>
      <c r="C34" s="61">
        <v>185</v>
      </c>
      <c r="D34" s="61">
        <v>18</v>
      </c>
      <c r="E34" s="61">
        <v>8</v>
      </c>
      <c r="F34" s="59">
        <v>0</v>
      </c>
      <c r="G34" s="61">
        <v>6</v>
      </c>
      <c r="H34" s="61">
        <v>1</v>
      </c>
      <c r="I34" s="61">
        <v>1</v>
      </c>
      <c r="J34" s="61">
        <v>7</v>
      </c>
      <c r="K34" s="61">
        <v>5</v>
      </c>
      <c r="L34" s="61">
        <v>6</v>
      </c>
      <c r="M34" s="61">
        <v>2</v>
      </c>
      <c r="N34" s="61">
        <v>1</v>
      </c>
      <c r="O34" s="61">
        <v>9</v>
      </c>
      <c r="P34" s="61">
        <v>37</v>
      </c>
      <c r="Q34" s="61">
        <v>34</v>
      </c>
      <c r="R34" s="59">
        <v>0</v>
      </c>
      <c r="S34" s="61">
        <v>2</v>
      </c>
      <c r="T34" s="61">
        <v>1</v>
      </c>
      <c r="U34" s="61">
        <v>1</v>
      </c>
      <c r="V34" s="61">
        <v>9</v>
      </c>
      <c r="W34" s="61">
        <v>8</v>
      </c>
      <c r="X34" s="61">
        <v>21</v>
      </c>
      <c r="Y34" s="59">
        <v>0</v>
      </c>
      <c r="Z34" s="61">
        <v>1</v>
      </c>
      <c r="AA34" s="61">
        <v>7</v>
      </c>
    </row>
    <row r="35" spans="1:27" s="4" customFormat="1" ht="12" customHeight="1">
      <c r="A35" s="29" t="s">
        <v>268</v>
      </c>
      <c r="B35" s="30">
        <f t="shared" si="1"/>
        <v>0.1301102513182223</v>
      </c>
      <c r="C35" s="61">
        <v>19</v>
      </c>
      <c r="D35" s="61">
        <v>3</v>
      </c>
      <c r="E35" s="61">
        <v>2</v>
      </c>
      <c r="F35" s="59">
        <v>0</v>
      </c>
      <c r="G35" s="59">
        <v>0</v>
      </c>
      <c r="H35" s="59">
        <v>0</v>
      </c>
      <c r="I35" s="59">
        <v>0</v>
      </c>
      <c r="J35" s="61">
        <v>1</v>
      </c>
      <c r="K35" s="59">
        <v>0</v>
      </c>
      <c r="L35" s="61">
        <v>1</v>
      </c>
      <c r="M35" s="61">
        <v>1</v>
      </c>
      <c r="N35" s="59">
        <v>0</v>
      </c>
      <c r="O35" s="61">
        <v>1</v>
      </c>
      <c r="P35" s="59">
        <v>0</v>
      </c>
      <c r="Q35" s="61">
        <v>3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61">
        <v>2</v>
      </c>
      <c r="X35" s="61">
        <v>3</v>
      </c>
      <c r="Y35" s="59">
        <v>0</v>
      </c>
      <c r="Z35" s="59">
        <v>0</v>
      </c>
      <c r="AA35" s="61">
        <v>2</v>
      </c>
    </row>
    <row r="36" spans="1:27" s="4" customFormat="1" ht="15.75" customHeight="1">
      <c r="A36" s="27" t="s">
        <v>269</v>
      </c>
      <c r="B36" s="30">
        <f t="shared" si="1"/>
        <v>0.3286995822776142</v>
      </c>
      <c r="C36" s="61">
        <v>48</v>
      </c>
      <c r="D36" s="61">
        <v>4</v>
      </c>
      <c r="E36" s="61">
        <v>4</v>
      </c>
      <c r="F36" s="61">
        <v>1</v>
      </c>
      <c r="G36" s="61">
        <v>1</v>
      </c>
      <c r="H36" s="61">
        <v>1</v>
      </c>
      <c r="I36" s="61">
        <v>3</v>
      </c>
      <c r="J36" s="59">
        <v>0</v>
      </c>
      <c r="K36" s="61">
        <v>4</v>
      </c>
      <c r="L36" s="61">
        <v>1</v>
      </c>
      <c r="M36" s="61">
        <v>3</v>
      </c>
      <c r="N36" s="59">
        <v>0</v>
      </c>
      <c r="O36" s="59">
        <v>0</v>
      </c>
      <c r="P36" s="61">
        <v>10</v>
      </c>
      <c r="Q36" s="61">
        <v>3</v>
      </c>
      <c r="R36" s="59">
        <v>0</v>
      </c>
      <c r="S36" s="59">
        <v>0</v>
      </c>
      <c r="T36" s="61">
        <v>1</v>
      </c>
      <c r="U36" s="61">
        <v>1</v>
      </c>
      <c r="V36" s="61">
        <v>1</v>
      </c>
      <c r="W36" s="61">
        <v>4</v>
      </c>
      <c r="X36" s="61">
        <v>3</v>
      </c>
      <c r="Y36" s="59">
        <v>0</v>
      </c>
      <c r="Z36" s="61">
        <v>1</v>
      </c>
      <c r="AA36" s="61">
        <v>2</v>
      </c>
    </row>
    <row r="37" spans="1:27" s="4" customFormat="1" ht="12" customHeight="1">
      <c r="A37" s="27" t="s">
        <v>270</v>
      </c>
      <c r="B37" s="30">
        <f t="shared" si="1"/>
        <v>1.8283914264192287</v>
      </c>
      <c r="C37" s="61">
        <v>267</v>
      </c>
      <c r="D37" s="61">
        <v>13</v>
      </c>
      <c r="E37" s="61">
        <v>11</v>
      </c>
      <c r="F37" s="61">
        <v>4</v>
      </c>
      <c r="G37" s="61">
        <v>13</v>
      </c>
      <c r="H37" s="61">
        <v>2</v>
      </c>
      <c r="I37" s="61">
        <v>3</v>
      </c>
      <c r="J37" s="61">
        <v>8</v>
      </c>
      <c r="K37" s="61">
        <v>4</v>
      </c>
      <c r="L37" s="61">
        <v>14</v>
      </c>
      <c r="M37" s="61">
        <v>11</v>
      </c>
      <c r="N37" s="61">
        <v>5</v>
      </c>
      <c r="O37" s="61">
        <v>12</v>
      </c>
      <c r="P37" s="61">
        <v>38</v>
      </c>
      <c r="Q37" s="61">
        <v>26</v>
      </c>
      <c r="R37" s="61">
        <v>1</v>
      </c>
      <c r="S37" s="61">
        <v>4</v>
      </c>
      <c r="T37" s="59">
        <v>0</v>
      </c>
      <c r="U37" s="61">
        <v>1</v>
      </c>
      <c r="V37" s="61">
        <v>15</v>
      </c>
      <c r="W37" s="61">
        <v>20</v>
      </c>
      <c r="X37" s="61">
        <v>44</v>
      </c>
      <c r="Y37" s="59">
        <v>0</v>
      </c>
      <c r="Z37" s="59">
        <v>0</v>
      </c>
      <c r="AA37" s="61">
        <v>18</v>
      </c>
    </row>
    <row r="38" spans="1:27" s="4" customFormat="1" ht="12" customHeight="1">
      <c r="A38" s="27" t="s">
        <v>271</v>
      </c>
      <c r="B38" s="30">
        <f t="shared" si="1"/>
        <v>2.102307744983907</v>
      </c>
      <c r="C38" s="61">
        <v>307</v>
      </c>
      <c r="D38" s="61">
        <v>28</v>
      </c>
      <c r="E38" s="61">
        <v>16</v>
      </c>
      <c r="F38" s="61">
        <v>6</v>
      </c>
      <c r="G38" s="61">
        <v>7</v>
      </c>
      <c r="H38" s="61">
        <v>3</v>
      </c>
      <c r="I38" s="61">
        <v>4</v>
      </c>
      <c r="J38" s="61">
        <v>6</v>
      </c>
      <c r="K38" s="61">
        <v>6</v>
      </c>
      <c r="L38" s="61">
        <v>5</v>
      </c>
      <c r="M38" s="61">
        <v>8</v>
      </c>
      <c r="N38" s="61">
        <v>12</v>
      </c>
      <c r="O38" s="61">
        <v>10</v>
      </c>
      <c r="P38" s="61">
        <v>45</v>
      </c>
      <c r="Q38" s="61">
        <v>49</v>
      </c>
      <c r="R38" s="61">
        <v>2</v>
      </c>
      <c r="S38" s="61">
        <v>5</v>
      </c>
      <c r="T38" s="61">
        <v>1</v>
      </c>
      <c r="U38" s="61">
        <v>5</v>
      </c>
      <c r="V38" s="61">
        <v>15</v>
      </c>
      <c r="W38" s="61">
        <v>26</v>
      </c>
      <c r="X38" s="61">
        <v>38</v>
      </c>
      <c r="Y38" s="61">
        <v>2</v>
      </c>
      <c r="Z38" s="61">
        <v>1</v>
      </c>
      <c r="AA38" s="61">
        <v>7</v>
      </c>
    </row>
    <row r="39" spans="1:27" s="4" customFormat="1" ht="12" customHeight="1">
      <c r="A39" s="27" t="s">
        <v>159</v>
      </c>
      <c r="B39" s="30">
        <f t="shared" si="1"/>
        <v>9.92261864000548</v>
      </c>
      <c r="C39" s="62">
        <v>1449</v>
      </c>
      <c r="D39" s="61">
        <v>86</v>
      </c>
      <c r="E39" s="61">
        <v>44</v>
      </c>
      <c r="F39" s="61">
        <v>14</v>
      </c>
      <c r="G39" s="61">
        <v>43</v>
      </c>
      <c r="H39" s="61">
        <v>6</v>
      </c>
      <c r="I39" s="61">
        <v>16</v>
      </c>
      <c r="J39" s="61">
        <v>42</v>
      </c>
      <c r="K39" s="61">
        <v>20</v>
      </c>
      <c r="L39" s="61">
        <v>37</v>
      </c>
      <c r="M39" s="61">
        <v>25</v>
      </c>
      <c r="N39" s="61">
        <v>16</v>
      </c>
      <c r="O39" s="61">
        <v>37</v>
      </c>
      <c r="P39" s="61">
        <v>213</v>
      </c>
      <c r="Q39" s="61">
        <v>251</v>
      </c>
      <c r="R39" s="61">
        <v>22</v>
      </c>
      <c r="S39" s="61">
        <v>37</v>
      </c>
      <c r="T39" s="61">
        <v>2</v>
      </c>
      <c r="U39" s="61">
        <v>20</v>
      </c>
      <c r="V39" s="61">
        <v>85</v>
      </c>
      <c r="W39" s="61">
        <v>140</v>
      </c>
      <c r="X39" s="61">
        <v>216</v>
      </c>
      <c r="Y39" s="61">
        <v>10</v>
      </c>
      <c r="Z39" s="61">
        <v>1</v>
      </c>
      <c r="AA39" s="61">
        <v>66</v>
      </c>
    </row>
    <row r="40" spans="1:27" s="4" customFormat="1" ht="12" customHeight="1">
      <c r="A40" s="27" t="s">
        <v>272</v>
      </c>
      <c r="B40" s="30">
        <f t="shared" si="1"/>
        <v>13.456139149489832</v>
      </c>
      <c r="C40" s="62">
        <v>1965</v>
      </c>
      <c r="D40" s="61">
        <v>146</v>
      </c>
      <c r="E40" s="61">
        <v>61</v>
      </c>
      <c r="F40" s="61">
        <v>30</v>
      </c>
      <c r="G40" s="61">
        <v>72</v>
      </c>
      <c r="H40" s="61">
        <v>20</v>
      </c>
      <c r="I40" s="61">
        <v>26</v>
      </c>
      <c r="J40" s="61">
        <v>68</v>
      </c>
      <c r="K40" s="61">
        <v>17</v>
      </c>
      <c r="L40" s="61">
        <v>52</v>
      </c>
      <c r="M40" s="61">
        <v>59</v>
      </c>
      <c r="N40" s="61">
        <v>37</v>
      </c>
      <c r="O40" s="61">
        <v>96</v>
      </c>
      <c r="P40" s="61">
        <v>187</v>
      </c>
      <c r="Q40" s="61">
        <v>112</v>
      </c>
      <c r="R40" s="61">
        <v>12</v>
      </c>
      <c r="S40" s="61">
        <v>26</v>
      </c>
      <c r="T40" s="61">
        <v>3</v>
      </c>
      <c r="U40" s="61">
        <v>21</v>
      </c>
      <c r="V40" s="61">
        <v>193</v>
      </c>
      <c r="W40" s="61">
        <v>209</v>
      </c>
      <c r="X40" s="61">
        <v>420</v>
      </c>
      <c r="Y40" s="61">
        <v>8</v>
      </c>
      <c r="Z40" s="61">
        <v>5</v>
      </c>
      <c r="AA40" s="61">
        <v>85</v>
      </c>
    </row>
    <row r="41" spans="1:27" s="4" customFormat="1" ht="12" customHeight="1">
      <c r="A41" s="27" t="s">
        <v>156</v>
      </c>
      <c r="B41" s="30">
        <f t="shared" si="1"/>
        <v>10.360884749708964</v>
      </c>
      <c r="C41" s="62">
        <v>1513</v>
      </c>
      <c r="D41" s="61">
        <v>76</v>
      </c>
      <c r="E41" s="61">
        <v>43</v>
      </c>
      <c r="F41" s="61">
        <v>14</v>
      </c>
      <c r="G41" s="61">
        <v>25</v>
      </c>
      <c r="H41" s="61">
        <v>8</v>
      </c>
      <c r="I41" s="61">
        <v>14</v>
      </c>
      <c r="J41" s="61">
        <v>45</v>
      </c>
      <c r="K41" s="61">
        <v>24</v>
      </c>
      <c r="L41" s="61">
        <v>32</v>
      </c>
      <c r="M41" s="61">
        <v>17</v>
      </c>
      <c r="N41" s="61">
        <v>11</v>
      </c>
      <c r="O41" s="61">
        <v>57</v>
      </c>
      <c r="P41" s="61">
        <v>313</v>
      </c>
      <c r="Q41" s="61">
        <v>287</v>
      </c>
      <c r="R41" s="61">
        <v>10</v>
      </c>
      <c r="S41" s="61">
        <v>56</v>
      </c>
      <c r="T41" s="61">
        <v>3</v>
      </c>
      <c r="U41" s="61">
        <v>8</v>
      </c>
      <c r="V41" s="61">
        <v>74</v>
      </c>
      <c r="W41" s="61">
        <v>124</v>
      </c>
      <c r="X41" s="61">
        <v>186</v>
      </c>
      <c r="Y41" s="61">
        <v>1</v>
      </c>
      <c r="Z41" s="61">
        <v>5</v>
      </c>
      <c r="AA41" s="61">
        <v>80</v>
      </c>
    </row>
    <row r="42" spans="1:27" s="4" customFormat="1" ht="12" customHeight="1">
      <c r="A42" s="27" t="s">
        <v>273</v>
      </c>
      <c r="B42" s="30">
        <f t="shared" si="1"/>
        <v>0.9860987468328426</v>
      </c>
      <c r="C42" s="61">
        <v>144</v>
      </c>
      <c r="D42" s="61">
        <v>10</v>
      </c>
      <c r="E42" s="61">
        <v>7</v>
      </c>
      <c r="F42" s="61">
        <v>4</v>
      </c>
      <c r="G42" s="61">
        <v>7</v>
      </c>
      <c r="H42" s="61">
        <v>2</v>
      </c>
      <c r="I42" s="61">
        <v>1</v>
      </c>
      <c r="J42" s="61">
        <v>7</v>
      </c>
      <c r="K42" s="59">
        <v>0</v>
      </c>
      <c r="L42" s="61">
        <v>4</v>
      </c>
      <c r="M42" s="59">
        <v>0</v>
      </c>
      <c r="N42" s="61">
        <v>2</v>
      </c>
      <c r="O42" s="61">
        <v>2</v>
      </c>
      <c r="P42" s="61">
        <v>14</v>
      </c>
      <c r="Q42" s="61">
        <v>10</v>
      </c>
      <c r="R42" s="61">
        <v>3</v>
      </c>
      <c r="S42" s="61">
        <v>1</v>
      </c>
      <c r="T42" s="61">
        <v>1</v>
      </c>
      <c r="U42" s="61">
        <v>1</v>
      </c>
      <c r="V42" s="61">
        <v>19</v>
      </c>
      <c r="W42" s="61">
        <v>7</v>
      </c>
      <c r="X42" s="61">
        <v>34</v>
      </c>
      <c r="Y42" s="59">
        <v>0</v>
      </c>
      <c r="Z42" s="59">
        <v>0</v>
      </c>
      <c r="AA42" s="61">
        <v>8</v>
      </c>
    </row>
    <row r="43" spans="1:27" s="4" customFormat="1" ht="12" customHeight="1">
      <c r="A43" s="27" t="s">
        <v>157</v>
      </c>
      <c r="B43" s="30">
        <f t="shared" si="1"/>
        <v>2.7870985413956038</v>
      </c>
      <c r="C43" s="61">
        <v>407</v>
      </c>
      <c r="D43" s="61">
        <v>16</v>
      </c>
      <c r="E43" s="61">
        <v>7</v>
      </c>
      <c r="F43" s="61">
        <v>12</v>
      </c>
      <c r="G43" s="61">
        <v>24</v>
      </c>
      <c r="H43" s="61">
        <v>10</v>
      </c>
      <c r="I43" s="61">
        <v>1</v>
      </c>
      <c r="J43" s="61">
        <v>20</v>
      </c>
      <c r="K43" s="61">
        <v>4</v>
      </c>
      <c r="L43" s="61">
        <v>2</v>
      </c>
      <c r="M43" s="61">
        <v>18</v>
      </c>
      <c r="N43" s="61">
        <v>8</v>
      </c>
      <c r="O43" s="61">
        <v>7</v>
      </c>
      <c r="P43" s="61">
        <v>57</v>
      </c>
      <c r="Q43" s="61">
        <v>7</v>
      </c>
      <c r="R43" s="61">
        <v>1</v>
      </c>
      <c r="S43" s="61">
        <v>13</v>
      </c>
      <c r="T43" s="59">
        <v>0</v>
      </c>
      <c r="U43" s="61">
        <v>4</v>
      </c>
      <c r="V43" s="61">
        <v>57</v>
      </c>
      <c r="W43" s="61">
        <v>42</v>
      </c>
      <c r="X43" s="61">
        <v>80</v>
      </c>
      <c r="Y43" s="61">
        <v>1</v>
      </c>
      <c r="Z43" s="61">
        <v>2</v>
      </c>
      <c r="AA43" s="61">
        <v>14</v>
      </c>
    </row>
    <row r="44" spans="1:27" s="4" customFormat="1" ht="12" customHeight="1">
      <c r="A44" s="28" t="s">
        <v>274</v>
      </c>
      <c r="B44" s="30">
        <f t="shared" si="1"/>
        <v>1.0545778264740122</v>
      </c>
      <c r="C44" s="61">
        <v>154</v>
      </c>
      <c r="D44" s="61">
        <v>9</v>
      </c>
      <c r="E44" s="61">
        <v>4</v>
      </c>
      <c r="F44" s="61">
        <v>1</v>
      </c>
      <c r="G44" s="61">
        <v>6</v>
      </c>
      <c r="H44" s="61">
        <v>3</v>
      </c>
      <c r="I44" s="61">
        <v>2</v>
      </c>
      <c r="J44" s="61">
        <v>6</v>
      </c>
      <c r="K44" s="59">
        <v>0</v>
      </c>
      <c r="L44" s="61">
        <v>2</v>
      </c>
      <c r="M44" s="61">
        <v>5</v>
      </c>
      <c r="N44" s="61">
        <v>5</v>
      </c>
      <c r="O44" s="61">
        <v>3</v>
      </c>
      <c r="P44" s="61">
        <v>23</v>
      </c>
      <c r="Q44" s="61">
        <v>5</v>
      </c>
      <c r="R44" s="59">
        <v>0</v>
      </c>
      <c r="S44" s="61">
        <v>3</v>
      </c>
      <c r="T44" s="59">
        <v>0</v>
      </c>
      <c r="U44" s="61">
        <v>4</v>
      </c>
      <c r="V44" s="61">
        <v>14</v>
      </c>
      <c r="W44" s="61">
        <v>13</v>
      </c>
      <c r="X44" s="61">
        <v>31</v>
      </c>
      <c r="Y44" s="61">
        <v>1</v>
      </c>
      <c r="Z44" s="59">
        <v>0</v>
      </c>
      <c r="AA44" s="61">
        <v>14</v>
      </c>
    </row>
    <row r="45" spans="1:27" s="4" customFormat="1" ht="12" customHeight="1">
      <c r="A45" s="28" t="s">
        <v>160</v>
      </c>
      <c r="B45" s="30">
        <f t="shared" si="1"/>
        <v>1.109361090186948</v>
      </c>
      <c r="C45" s="61">
        <v>162</v>
      </c>
      <c r="D45" s="61">
        <v>12</v>
      </c>
      <c r="E45" s="61">
        <v>3</v>
      </c>
      <c r="F45" s="61">
        <v>3</v>
      </c>
      <c r="G45" s="61">
        <v>2</v>
      </c>
      <c r="H45" s="61">
        <v>3</v>
      </c>
      <c r="I45" s="61">
        <v>1</v>
      </c>
      <c r="J45" s="61">
        <v>4</v>
      </c>
      <c r="K45" s="61">
        <v>4</v>
      </c>
      <c r="L45" s="61">
        <v>5</v>
      </c>
      <c r="M45" s="61">
        <v>1</v>
      </c>
      <c r="N45" s="59">
        <v>0</v>
      </c>
      <c r="O45" s="61">
        <v>4</v>
      </c>
      <c r="P45" s="61">
        <v>24</v>
      </c>
      <c r="Q45" s="61">
        <v>18</v>
      </c>
      <c r="R45" s="61">
        <v>1</v>
      </c>
      <c r="S45" s="61">
        <v>4</v>
      </c>
      <c r="T45" s="61">
        <v>1</v>
      </c>
      <c r="U45" s="61">
        <v>3</v>
      </c>
      <c r="V45" s="61">
        <v>8</v>
      </c>
      <c r="W45" s="61">
        <v>24</v>
      </c>
      <c r="X45" s="61">
        <v>30</v>
      </c>
      <c r="Y45" s="59">
        <v>0</v>
      </c>
      <c r="Z45" s="59">
        <v>0</v>
      </c>
      <c r="AA45" s="61">
        <v>7</v>
      </c>
    </row>
    <row r="46" spans="1:27" s="4" customFormat="1" ht="12" customHeight="1">
      <c r="A46" s="28" t="s">
        <v>275</v>
      </c>
      <c r="B46" s="30">
        <f t="shared" si="1"/>
        <v>3.7321098404437447</v>
      </c>
      <c r="C46" s="61">
        <v>545</v>
      </c>
      <c r="D46" s="61">
        <v>63</v>
      </c>
      <c r="E46" s="61">
        <v>22</v>
      </c>
      <c r="F46" s="61">
        <v>6</v>
      </c>
      <c r="G46" s="61">
        <v>16</v>
      </c>
      <c r="H46" s="61">
        <v>8</v>
      </c>
      <c r="I46" s="61">
        <v>3</v>
      </c>
      <c r="J46" s="61">
        <v>23</v>
      </c>
      <c r="K46" s="61">
        <v>5</v>
      </c>
      <c r="L46" s="61">
        <v>13</v>
      </c>
      <c r="M46" s="61">
        <v>16</v>
      </c>
      <c r="N46" s="61">
        <v>11</v>
      </c>
      <c r="O46" s="61">
        <v>14</v>
      </c>
      <c r="P46" s="61">
        <v>81</v>
      </c>
      <c r="Q46" s="61">
        <v>30</v>
      </c>
      <c r="R46" s="61">
        <v>5</v>
      </c>
      <c r="S46" s="61">
        <v>9</v>
      </c>
      <c r="T46" s="61">
        <v>1</v>
      </c>
      <c r="U46" s="61">
        <v>7</v>
      </c>
      <c r="V46" s="61">
        <v>51</v>
      </c>
      <c r="W46" s="61">
        <v>55</v>
      </c>
      <c r="X46" s="61">
        <v>71</v>
      </c>
      <c r="Y46" s="61">
        <v>3</v>
      </c>
      <c r="Z46" s="61">
        <v>4</v>
      </c>
      <c r="AA46" s="61">
        <v>28</v>
      </c>
    </row>
    <row r="47" spans="1:27" s="4" customFormat="1" ht="12" customHeight="1">
      <c r="A47" s="28" t="s">
        <v>276</v>
      </c>
      <c r="B47" s="30">
        <f t="shared" si="1"/>
        <v>2.7186194617544337</v>
      </c>
      <c r="C47" s="61">
        <v>397</v>
      </c>
      <c r="D47" s="61">
        <v>37</v>
      </c>
      <c r="E47" s="61">
        <v>14</v>
      </c>
      <c r="F47" s="61">
        <v>3</v>
      </c>
      <c r="G47" s="61">
        <v>15</v>
      </c>
      <c r="H47" s="61">
        <v>6</v>
      </c>
      <c r="I47" s="61">
        <v>4</v>
      </c>
      <c r="J47" s="61">
        <v>14</v>
      </c>
      <c r="K47" s="61">
        <v>7</v>
      </c>
      <c r="L47" s="61">
        <v>9</v>
      </c>
      <c r="M47" s="61">
        <v>14</v>
      </c>
      <c r="N47" s="61">
        <v>8</v>
      </c>
      <c r="O47" s="61">
        <v>18</v>
      </c>
      <c r="P47" s="61">
        <v>51</v>
      </c>
      <c r="Q47" s="61">
        <v>28</v>
      </c>
      <c r="R47" s="61">
        <v>3</v>
      </c>
      <c r="S47" s="61">
        <v>10</v>
      </c>
      <c r="T47" s="61">
        <v>1</v>
      </c>
      <c r="U47" s="61">
        <v>7</v>
      </c>
      <c r="V47" s="61">
        <v>34</v>
      </c>
      <c r="W47" s="61">
        <v>32</v>
      </c>
      <c r="X47" s="61">
        <v>53</v>
      </c>
      <c r="Y47" s="61">
        <v>1</v>
      </c>
      <c r="Z47" s="61">
        <v>2</v>
      </c>
      <c r="AA47" s="61">
        <v>26</v>
      </c>
    </row>
    <row r="48" spans="1:27" s="4" customFormat="1" ht="12" customHeight="1">
      <c r="A48" s="28" t="s">
        <v>277</v>
      </c>
      <c r="B48" s="30">
        <f t="shared" si="1"/>
        <v>0.5957679928781757</v>
      </c>
      <c r="C48" s="61">
        <v>87</v>
      </c>
      <c r="D48" s="61">
        <v>6</v>
      </c>
      <c r="E48" s="61">
        <v>1</v>
      </c>
      <c r="F48" s="59">
        <v>0</v>
      </c>
      <c r="G48" s="61">
        <v>3</v>
      </c>
      <c r="H48" s="61">
        <v>1</v>
      </c>
      <c r="I48" s="59">
        <v>0</v>
      </c>
      <c r="J48" s="61">
        <v>4</v>
      </c>
      <c r="K48" s="61">
        <v>2</v>
      </c>
      <c r="L48" s="61">
        <v>2</v>
      </c>
      <c r="M48" s="61">
        <v>1</v>
      </c>
      <c r="N48" s="61">
        <v>1</v>
      </c>
      <c r="O48" s="61">
        <v>4</v>
      </c>
      <c r="P48" s="61">
        <v>10</v>
      </c>
      <c r="Q48" s="61">
        <v>18</v>
      </c>
      <c r="R48" s="61">
        <v>1</v>
      </c>
      <c r="S48" s="61">
        <v>1</v>
      </c>
      <c r="T48" s="59">
        <v>0</v>
      </c>
      <c r="U48" s="61">
        <v>2</v>
      </c>
      <c r="V48" s="61">
        <v>6</v>
      </c>
      <c r="W48" s="61">
        <v>8</v>
      </c>
      <c r="X48" s="61">
        <v>10</v>
      </c>
      <c r="Y48" s="59">
        <v>0</v>
      </c>
      <c r="Z48" s="61">
        <v>1</v>
      </c>
      <c r="AA48" s="61">
        <v>5</v>
      </c>
    </row>
    <row r="49" spans="1:27" s="4" customFormat="1" ht="12" customHeight="1">
      <c r="A49" s="28" t="s">
        <v>278</v>
      </c>
      <c r="B49" s="30">
        <f t="shared" si="1"/>
        <v>5.9371362048894065</v>
      </c>
      <c r="C49" s="61">
        <v>867</v>
      </c>
      <c r="D49" s="61">
        <v>78</v>
      </c>
      <c r="E49" s="61">
        <v>29</v>
      </c>
      <c r="F49" s="61">
        <v>14</v>
      </c>
      <c r="G49" s="61">
        <v>24</v>
      </c>
      <c r="H49" s="61">
        <v>6</v>
      </c>
      <c r="I49" s="61">
        <v>10</v>
      </c>
      <c r="J49" s="61">
        <v>23</v>
      </c>
      <c r="K49" s="61">
        <v>5</v>
      </c>
      <c r="L49" s="61">
        <v>22</v>
      </c>
      <c r="M49" s="61">
        <v>29</v>
      </c>
      <c r="N49" s="61">
        <v>8</v>
      </c>
      <c r="O49" s="61">
        <v>40</v>
      </c>
      <c r="P49" s="61">
        <v>98</v>
      </c>
      <c r="Q49" s="61">
        <v>68</v>
      </c>
      <c r="R49" s="61">
        <v>12</v>
      </c>
      <c r="S49" s="61">
        <v>33</v>
      </c>
      <c r="T49" s="61">
        <v>1</v>
      </c>
      <c r="U49" s="61">
        <v>9</v>
      </c>
      <c r="V49" s="61">
        <v>90</v>
      </c>
      <c r="W49" s="61">
        <v>61</v>
      </c>
      <c r="X49" s="61">
        <v>137</v>
      </c>
      <c r="Y49" s="61">
        <v>2</v>
      </c>
      <c r="Z49" s="61">
        <v>10</v>
      </c>
      <c r="AA49" s="61">
        <v>58</v>
      </c>
    </row>
    <row r="50" spans="1:27" s="4" customFormat="1" ht="12" customHeight="1">
      <c r="A50" s="28" t="s">
        <v>279</v>
      </c>
      <c r="B50" s="30">
        <f t="shared" si="1"/>
        <v>1.7256728069574745</v>
      </c>
      <c r="C50" s="61">
        <v>252</v>
      </c>
      <c r="D50" s="61">
        <v>21</v>
      </c>
      <c r="E50" s="61">
        <v>6</v>
      </c>
      <c r="F50" s="61">
        <v>5</v>
      </c>
      <c r="G50" s="61">
        <v>5</v>
      </c>
      <c r="H50" s="61">
        <v>1</v>
      </c>
      <c r="I50" s="61">
        <v>2</v>
      </c>
      <c r="J50" s="61">
        <v>7</v>
      </c>
      <c r="K50" s="61">
        <v>2</v>
      </c>
      <c r="L50" s="61">
        <v>6</v>
      </c>
      <c r="M50" s="61">
        <v>3</v>
      </c>
      <c r="N50" s="61">
        <v>3</v>
      </c>
      <c r="O50" s="61">
        <v>6</v>
      </c>
      <c r="P50" s="61">
        <v>50</v>
      </c>
      <c r="Q50" s="61">
        <v>36</v>
      </c>
      <c r="R50" s="61">
        <v>3</v>
      </c>
      <c r="S50" s="61">
        <v>6</v>
      </c>
      <c r="T50" s="59">
        <v>0</v>
      </c>
      <c r="U50" s="61">
        <v>2</v>
      </c>
      <c r="V50" s="61">
        <v>18</v>
      </c>
      <c r="W50" s="61">
        <v>24</v>
      </c>
      <c r="X50" s="61">
        <v>35</v>
      </c>
      <c r="Y50" s="59">
        <v>0</v>
      </c>
      <c r="Z50" s="59">
        <v>0</v>
      </c>
      <c r="AA50" s="61">
        <v>11</v>
      </c>
    </row>
    <row r="51" spans="1:27" s="4" customFormat="1" ht="12" customHeight="1" thickBot="1">
      <c r="A51" s="37" t="s">
        <v>280</v>
      </c>
      <c r="B51" s="30">
        <f t="shared" si="1"/>
        <v>0.6300075326987605</v>
      </c>
      <c r="C51" s="61">
        <v>92</v>
      </c>
      <c r="D51" s="61">
        <v>6</v>
      </c>
      <c r="E51" s="61">
        <v>3</v>
      </c>
      <c r="F51" s="61">
        <v>2</v>
      </c>
      <c r="G51" s="61">
        <v>3</v>
      </c>
      <c r="H51" s="59">
        <v>0</v>
      </c>
      <c r="I51" s="61">
        <v>2</v>
      </c>
      <c r="J51" s="61">
        <v>3</v>
      </c>
      <c r="K51" s="61">
        <v>1</v>
      </c>
      <c r="L51" s="61">
        <v>3</v>
      </c>
      <c r="M51" s="61">
        <v>2</v>
      </c>
      <c r="N51" s="61">
        <v>3</v>
      </c>
      <c r="O51" s="61">
        <v>3</v>
      </c>
      <c r="P51" s="61">
        <v>17</v>
      </c>
      <c r="Q51" s="61">
        <v>9</v>
      </c>
      <c r="R51" s="59">
        <v>0</v>
      </c>
      <c r="S51" s="61">
        <v>3</v>
      </c>
      <c r="T51" s="61">
        <v>1</v>
      </c>
      <c r="U51" s="59">
        <v>0</v>
      </c>
      <c r="V51" s="61">
        <v>5</v>
      </c>
      <c r="W51" s="61">
        <v>4</v>
      </c>
      <c r="X51" s="61">
        <v>15</v>
      </c>
      <c r="Y51" s="59">
        <v>0</v>
      </c>
      <c r="Z51" s="59">
        <v>0</v>
      </c>
      <c r="AA51" s="61">
        <v>7</v>
      </c>
    </row>
    <row r="52" spans="1:27" s="4" customFormat="1" ht="15" customHeight="1">
      <c r="A52" s="21" t="s">
        <v>284</v>
      </c>
      <c r="B52" s="32"/>
      <c r="C52" s="32"/>
      <c r="D52" s="3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4" s="4" customFormat="1" ht="12" customHeight="1">
      <c r="A53" s="21" t="s">
        <v>285</v>
      </c>
      <c r="B53" s="21"/>
      <c r="C53" s="21"/>
      <c r="D53" s="21"/>
    </row>
    <row r="54" s="4" customFormat="1" ht="12" customHeight="1"/>
    <row r="55" spans="1:27" s="4" customFormat="1" ht="13.5" customHeight="1">
      <c r="A55" s="93" t="s">
        <v>378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3" t="s">
        <v>379</v>
      </c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</sheetData>
  <sheetProtection/>
  <mergeCells count="6">
    <mergeCell ref="A55:K55"/>
    <mergeCell ref="L55:AA55"/>
    <mergeCell ref="A1:K1"/>
    <mergeCell ref="A2:K2"/>
    <mergeCell ref="L1:AA1"/>
    <mergeCell ref="L2:Y2"/>
  </mergeCells>
  <printOptions/>
  <pageMargins left="0.7480314960629921" right="0.5511811023622047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趙資渝</cp:lastModifiedBy>
  <cp:lastPrinted>2019-06-10T21:59:09Z</cp:lastPrinted>
  <dcterms:created xsi:type="dcterms:W3CDTF">2000-07-04T10:20:00Z</dcterms:created>
  <dcterms:modified xsi:type="dcterms:W3CDTF">2019-06-24T08:11:18Z</dcterms:modified>
  <cp:category/>
  <cp:version/>
  <cp:contentType/>
  <cp:contentStatus/>
</cp:coreProperties>
</file>