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775" windowHeight="12585" tabRatio="724" activeTab="7"/>
  </bookViews>
  <sheets>
    <sheet name="M046(8-1)" sheetId="1" r:id="rId1"/>
    <sheet name="M047(8-2)" sheetId="2" r:id="rId2"/>
    <sheet name="M048(8-3)" sheetId="3" r:id="rId3"/>
    <sheet name="M049(8-4)" sheetId="4" r:id="rId4"/>
    <sheet name="M050(8-5)" sheetId="5" r:id="rId5"/>
    <sheet name="M051(8-6)" sheetId="6" r:id="rId6"/>
    <sheet name="M052(8-7)" sheetId="7" r:id="rId7"/>
    <sheet name="M053(8-8)" sheetId="8" r:id="rId8"/>
  </sheets>
  <definedNames/>
  <calcPr fullCalcOnLoad="1"/>
</workbook>
</file>

<file path=xl/sharedStrings.xml><?xml version="1.0" encoding="utf-8"?>
<sst xmlns="http://schemas.openxmlformats.org/spreadsheetml/2006/main" count="672" uniqueCount="408">
  <si>
    <t>項       目        別</t>
  </si>
  <si>
    <t>災   害
類   型
比   率
（％）</t>
  </si>
  <si>
    <t>總   計</t>
  </si>
  <si>
    <t>動         力            機            械</t>
  </si>
  <si>
    <t>裝  卸  搬  運  機  械</t>
  </si>
  <si>
    <t>他                      設                         備</t>
  </si>
  <si>
    <t>營   建</t>
  </si>
  <si>
    <t>物  質  材  料</t>
  </si>
  <si>
    <t>貨   物</t>
  </si>
  <si>
    <t>環   境</t>
  </si>
  <si>
    <t>其        他         類</t>
  </si>
  <si>
    <t>動   力
傳   導
裝   置</t>
  </si>
  <si>
    <t>木   材
加   工
機   械</t>
  </si>
  <si>
    <t>營   造
機   械</t>
  </si>
  <si>
    <t>一   般
動   力
機   械</t>
  </si>
  <si>
    <t>起   重
機   械</t>
  </si>
  <si>
    <t>動   力
搬   運
機   械</t>
  </si>
  <si>
    <t>交   通
工   具</t>
  </si>
  <si>
    <t>壓   力
容   器</t>
  </si>
  <si>
    <t>化   學
設   備</t>
  </si>
  <si>
    <t>熔   接
設   備</t>
  </si>
  <si>
    <t>電   設
備   氣</t>
  </si>
  <si>
    <t>人   力
機   械
工   具</t>
  </si>
  <si>
    <t>其   他
設   備</t>
  </si>
  <si>
    <t>營建物
及施工
設    備</t>
  </si>
  <si>
    <t>危   險
物   有
害   物</t>
  </si>
  <si>
    <t>運   搬
物   體</t>
  </si>
  <si>
    <t>其    他
媒介物</t>
  </si>
  <si>
    <t>無   媒
介   物</t>
  </si>
  <si>
    <t>不   能
分   類</t>
  </si>
  <si>
    <t>總                           計</t>
  </si>
  <si>
    <t xml:space="preserve">    墜   落  、  滾   落</t>
  </si>
  <si>
    <t xml:space="preserve">    跌                      倒</t>
  </si>
  <si>
    <t xml:space="preserve">    衝                      撞</t>
  </si>
  <si>
    <t xml:space="preserve">    物     體    飛     落</t>
  </si>
  <si>
    <t xml:space="preserve">    被                      撞</t>
  </si>
  <si>
    <t xml:space="preserve">    被    夾 、 被    捲</t>
  </si>
  <si>
    <t xml:space="preserve">    踩                      踏</t>
  </si>
  <si>
    <t xml:space="preserve">    溺                      斃</t>
  </si>
  <si>
    <t xml:space="preserve">    與高溫、低溫之接觸</t>
  </si>
  <si>
    <t xml:space="preserve">    與有害物等之接觸</t>
  </si>
  <si>
    <t xml:space="preserve">    感                      電</t>
  </si>
  <si>
    <t xml:space="preserve">    爆                      炸</t>
  </si>
  <si>
    <t xml:space="preserve">    物     體     破    裂</t>
  </si>
  <si>
    <t xml:space="preserve">    火                      災</t>
  </si>
  <si>
    <t xml:space="preserve">    不     當     動    作</t>
  </si>
  <si>
    <t xml:space="preserve">    其                      他</t>
  </si>
  <si>
    <t xml:space="preserve">    無   法  歸  類   者</t>
  </si>
  <si>
    <t xml:space="preserve">    交     通     事    故</t>
  </si>
  <si>
    <t xml:space="preserve">        公 路 、鐵路事故</t>
  </si>
  <si>
    <t xml:space="preserve">        船航事故 及 其他</t>
  </si>
  <si>
    <t xml:space="preserve">          </t>
  </si>
  <si>
    <t xml:space="preserve">爐   窯
</t>
  </si>
  <si>
    <t xml:space="preserve">用   具
</t>
  </si>
  <si>
    <t xml:space="preserve">材   料
</t>
  </si>
  <si>
    <t xml:space="preserve">環   境
</t>
  </si>
  <si>
    <t xml:space="preserve">原動機
</t>
  </si>
  <si>
    <t>中華民國</t>
  </si>
  <si>
    <t>礦業及土石採取業</t>
  </si>
  <si>
    <t>災害類型按行業分</t>
  </si>
  <si>
    <t>單位：人次</t>
  </si>
  <si>
    <t>其</t>
  </si>
  <si>
    <t>與媒介物之關係按全產業分</t>
  </si>
  <si>
    <t>各媒介物所占比率(％)</t>
  </si>
  <si>
    <t>頭</t>
  </si>
  <si>
    <t>頸</t>
  </si>
  <si>
    <t>肩</t>
  </si>
  <si>
    <t>肘</t>
  </si>
  <si>
    <t>腕</t>
  </si>
  <si>
    <t>胸</t>
  </si>
  <si>
    <t>與受傷部位之關係按全產業分</t>
  </si>
  <si>
    <t>背</t>
  </si>
  <si>
    <t>手</t>
  </si>
  <si>
    <t>指</t>
  </si>
  <si>
    <t>腹</t>
  </si>
  <si>
    <t>臀</t>
  </si>
  <si>
    <t>股</t>
  </si>
  <si>
    <t>膝</t>
  </si>
  <si>
    <t>腿</t>
  </si>
  <si>
    <t>足</t>
  </si>
  <si>
    <t>單位：部位數</t>
  </si>
  <si>
    <t>與受傷部位之關係按製造業分</t>
  </si>
  <si>
    <t>項       目        別</t>
  </si>
  <si>
    <t>災   害
類   型
比   率
（％）</t>
  </si>
  <si>
    <t>總   計</t>
  </si>
  <si>
    <t>動         力            機            械</t>
  </si>
  <si>
    <t>裝  卸  搬  運  機  械</t>
  </si>
  <si>
    <t>他                      設                         備</t>
  </si>
  <si>
    <t>營   建</t>
  </si>
  <si>
    <t>物  質  材  料</t>
  </si>
  <si>
    <t>貨   物</t>
  </si>
  <si>
    <t>環   境</t>
  </si>
  <si>
    <t>其        他         類</t>
  </si>
  <si>
    <t xml:space="preserve">原動機
</t>
  </si>
  <si>
    <t>動   力
傳   導
裝   置</t>
  </si>
  <si>
    <t>木   材
加   工
機   械</t>
  </si>
  <si>
    <t>營   造
機   械</t>
  </si>
  <si>
    <t>一   般
動   力
機   械</t>
  </si>
  <si>
    <t>起   重
機   械</t>
  </si>
  <si>
    <t>動   力
搬   運
機   械</t>
  </si>
  <si>
    <t>交   通
工   具</t>
  </si>
  <si>
    <t>壓   力
容   器</t>
  </si>
  <si>
    <t>化   學
設   備</t>
  </si>
  <si>
    <t>熔   接
設   備</t>
  </si>
  <si>
    <t xml:space="preserve">爐   窯
</t>
  </si>
  <si>
    <t>電   設
備   氣</t>
  </si>
  <si>
    <t>人   力
機   械
工   具</t>
  </si>
  <si>
    <t xml:space="preserve">用   具
</t>
  </si>
  <si>
    <t>其   他
設   備</t>
  </si>
  <si>
    <t>營建物
及施工
設    備</t>
  </si>
  <si>
    <t>危   險
物   有
害   物</t>
  </si>
  <si>
    <t xml:space="preserve">材   料
</t>
  </si>
  <si>
    <t>運   搬
物   體</t>
  </si>
  <si>
    <t xml:space="preserve">環   境
</t>
  </si>
  <si>
    <t>其    他
媒介物</t>
  </si>
  <si>
    <t>無   媒
介   物</t>
  </si>
  <si>
    <t>不   能
分   類</t>
  </si>
  <si>
    <t>總                           計</t>
  </si>
  <si>
    <t xml:space="preserve">    墜   落  、  滾   落</t>
  </si>
  <si>
    <t xml:space="preserve">    跌                      倒</t>
  </si>
  <si>
    <t xml:space="preserve">    衝                      撞</t>
  </si>
  <si>
    <t xml:space="preserve">    物     體    飛     落</t>
  </si>
  <si>
    <t xml:space="preserve">    被                      撞</t>
  </si>
  <si>
    <t xml:space="preserve">    被    夾 、 被    捲</t>
  </si>
  <si>
    <t xml:space="preserve">    踩                      踏</t>
  </si>
  <si>
    <t xml:space="preserve">    溺                      斃</t>
  </si>
  <si>
    <t xml:space="preserve">    與高溫、低溫之接觸</t>
  </si>
  <si>
    <t xml:space="preserve">    與有害物等之接觸</t>
  </si>
  <si>
    <t xml:space="preserve">    感                      電</t>
  </si>
  <si>
    <t xml:space="preserve">    爆                      炸</t>
  </si>
  <si>
    <t xml:space="preserve">    物     體     破    裂</t>
  </si>
  <si>
    <t xml:space="preserve">    火                      災</t>
  </si>
  <si>
    <t xml:space="preserve">    不     當     動    作</t>
  </si>
  <si>
    <t xml:space="preserve">    其                      他</t>
  </si>
  <si>
    <t xml:space="preserve">    無   法  歸  類   者</t>
  </si>
  <si>
    <t xml:space="preserve">    交     通     事    故</t>
  </si>
  <si>
    <t xml:space="preserve">        公 路 、鐵路事故</t>
  </si>
  <si>
    <t xml:space="preserve">        船航事故 及 其他</t>
  </si>
  <si>
    <t xml:space="preserve">          </t>
  </si>
  <si>
    <t>與媒介物之關係按製造業分</t>
  </si>
  <si>
    <r>
      <t>各受傷部位比率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(％)</t>
    </r>
  </si>
  <si>
    <t>項       目        別</t>
  </si>
  <si>
    <t>災   害
類   型
比   率
（％）</t>
  </si>
  <si>
    <t>總   計</t>
  </si>
  <si>
    <t>臉   顏</t>
  </si>
  <si>
    <t>鎖   骨</t>
  </si>
  <si>
    <t>上   膊</t>
  </si>
  <si>
    <t>前   膊</t>
  </si>
  <si>
    <t>肋   骨</t>
  </si>
  <si>
    <t>鼠   蹊</t>
  </si>
  <si>
    <t>內   臟</t>
  </si>
  <si>
    <t>全   身</t>
  </si>
  <si>
    <t>其   他</t>
  </si>
  <si>
    <t xml:space="preserve">           </t>
  </si>
  <si>
    <t xml:space="preserve">           </t>
  </si>
  <si>
    <t>臉   顏</t>
  </si>
  <si>
    <t>鎖   骨</t>
  </si>
  <si>
    <t>上   膊</t>
  </si>
  <si>
    <t>前   膊</t>
  </si>
  <si>
    <t>肋   骨</t>
  </si>
  <si>
    <t>鼠   蹊</t>
  </si>
  <si>
    <t>內   臟</t>
  </si>
  <si>
    <t>全   身</t>
  </si>
  <si>
    <t>其   他</t>
  </si>
  <si>
    <r>
      <t xml:space="preserve">表 </t>
    </r>
    <r>
      <rPr>
        <sz val="12"/>
        <rFont val="新細明體"/>
        <family val="1"/>
      </rPr>
      <t>8</t>
    </r>
    <r>
      <rPr>
        <sz val="12"/>
        <rFont val="新細明體"/>
        <family val="1"/>
      </rPr>
      <t>-4 職業災害統計災害類型</t>
    </r>
  </si>
  <si>
    <r>
      <t xml:space="preserve">表 </t>
    </r>
    <r>
      <rPr>
        <sz val="12"/>
        <rFont val="新細明體"/>
        <family val="1"/>
      </rPr>
      <t>8</t>
    </r>
    <r>
      <rPr>
        <sz val="12"/>
        <rFont val="新細明體"/>
        <family val="1"/>
      </rPr>
      <t>-</t>
    </r>
    <r>
      <rPr>
        <sz val="12"/>
        <rFont val="新細明體"/>
        <family val="1"/>
      </rPr>
      <t>5</t>
    </r>
    <r>
      <rPr>
        <sz val="12"/>
        <rFont val="新細明體"/>
        <family val="1"/>
      </rPr>
      <t xml:space="preserve"> 職業災害統計災害類型</t>
    </r>
  </si>
  <si>
    <r>
      <t xml:space="preserve">表 </t>
    </r>
    <r>
      <rPr>
        <sz val="12"/>
        <rFont val="新細明體"/>
        <family val="1"/>
      </rPr>
      <t>8</t>
    </r>
    <r>
      <rPr>
        <sz val="12"/>
        <rFont val="新細明體"/>
        <family val="1"/>
      </rPr>
      <t>-6 職業災害統計災害類型</t>
    </r>
  </si>
  <si>
    <r>
      <t xml:space="preserve">表 </t>
    </r>
    <r>
      <rPr>
        <sz val="12"/>
        <rFont val="新細明體"/>
        <family val="1"/>
      </rPr>
      <t>8-7</t>
    </r>
    <r>
      <rPr>
        <sz val="12"/>
        <rFont val="新細明體"/>
        <family val="1"/>
      </rPr>
      <t xml:space="preserve"> 職業災害統計災害類型</t>
    </r>
  </si>
  <si>
    <t>農、林、漁、牧業</t>
  </si>
  <si>
    <t>住宿及餐飲業</t>
  </si>
  <si>
    <t>金融及保險業</t>
  </si>
  <si>
    <t>傷部位之關係按全產業分</t>
  </si>
  <si>
    <t>批發及零售業</t>
  </si>
  <si>
    <t>專業、科學及技術服務業</t>
  </si>
  <si>
    <r>
      <t>說明：1.陳報事業單位百分比＝陳報事業單位數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全產業陳報數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</t>
    </r>
  </si>
  <si>
    <r>
      <t>全</t>
    </r>
    <r>
      <rPr>
        <sz val="8"/>
        <rFont val="Times New Roman"/>
        <family val="1"/>
      </rPr>
      <t xml:space="preserve">              </t>
    </r>
    <r>
      <rPr>
        <sz val="8"/>
        <rFont val="新細明體"/>
        <family val="1"/>
      </rPr>
      <t>產</t>
    </r>
    <r>
      <rPr>
        <sz val="8"/>
        <rFont val="Times New Roman"/>
        <family val="1"/>
      </rPr>
      <t xml:space="preserve">                </t>
    </r>
    <r>
      <rPr>
        <sz val="8"/>
        <rFont val="新細明體"/>
        <family val="1"/>
      </rPr>
      <t>業</t>
    </r>
  </si>
  <si>
    <t>全              產                業</t>
  </si>
  <si>
    <r>
      <t>職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業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災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害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類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型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比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率</t>
    </r>
    <r>
      <rPr>
        <sz val="8"/>
        <rFont val="Times New Roman"/>
        <family val="1"/>
      </rPr>
      <t xml:space="preserve">  (%)</t>
    </r>
  </si>
  <si>
    <r>
      <t>製</t>
    </r>
    <r>
      <rPr>
        <sz val="8"/>
        <rFont val="Times New Roman"/>
        <family val="1"/>
      </rPr>
      <t xml:space="preserve">      </t>
    </r>
    <r>
      <rPr>
        <sz val="8"/>
        <rFont val="細明體"/>
        <family val="3"/>
      </rPr>
      <t>造</t>
    </r>
    <r>
      <rPr>
        <sz val="8"/>
        <rFont val="Times New Roman"/>
        <family val="1"/>
      </rPr>
      <t xml:space="preserve">      </t>
    </r>
    <r>
      <rPr>
        <sz val="8"/>
        <rFont val="細明體"/>
        <family val="3"/>
      </rPr>
      <t>業</t>
    </r>
  </si>
  <si>
    <r>
      <t xml:space="preserve">    </t>
    </r>
    <r>
      <rPr>
        <sz val="8"/>
        <rFont val="細明體"/>
        <family val="3"/>
      </rPr>
      <t>紡</t>
    </r>
    <r>
      <rPr>
        <sz val="8"/>
        <rFont val="Times New Roman"/>
        <family val="1"/>
      </rPr>
      <t xml:space="preserve">    </t>
    </r>
    <r>
      <rPr>
        <sz val="8"/>
        <rFont val="細明體"/>
        <family val="3"/>
      </rPr>
      <t>織</t>
    </r>
    <r>
      <rPr>
        <sz val="8"/>
        <rFont val="Times New Roman"/>
        <family val="1"/>
      </rPr>
      <t xml:space="preserve">    </t>
    </r>
    <r>
      <rPr>
        <sz val="8"/>
        <rFont val="細明體"/>
        <family val="3"/>
      </rPr>
      <t>業</t>
    </r>
  </si>
  <si>
    <r>
      <t xml:space="preserve">    </t>
    </r>
    <r>
      <rPr>
        <sz val="8"/>
        <rFont val="細明體"/>
        <family val="3"/>
      </rPr>
      <t>皮革、毛皮及其製品製造業</t>
    </r>
  </si>
  <si>
    <r>
      <t xml:space="preserve">    </t>
    </r>
    <r>
      <rPr>
        <sz val="8"/>
        <rFont val="細明體"/>
        <family val="3"/>
      </rPr>
      <t>紙漿、紙及紙製品製造業</t>
    </r>
  </si>
  <si>
    <r>
      <t xml:space="preserve">    </t>
    </r>
    <r>
      <rPr>
        <sz val="8"/>
        <rFont val="細明體"/>
        <family val="3"/>
      </rPr>
      <t>化學材料製造業</t>
    </r>
  </si>
  <si>
    <r>
      <t xml:space="preserve">    </t>
    </r>
    <r>
      <rPr>
        <sz val="8"/>
        <rFont val="細明體"/>
        <family val="3"/>
      </rPr>
      <t>化學製品製造業</t>
    </r>
  </si>
  <si>
    <r>
      <t xml:space="preserve">    </t>
    </r>
    <r>
      <rPr>
        <sz val="8"/>
        <rFont val="細明體"/>
        <family val="3"/>
      </rPr>
      <t>塑膠製品製造業</t>
    </r>
  </si>
  <si>
    <r>
      <t xml:space="preserve">    </t>
    </r>
    <r>
      <rPr>
        <sz val="8"/>
        <rFont val="細明體"/>
        <family val="3"/>
      </rPr>
      <t>非金屬礦物製品製造業</t>
    </r>
  </si>
  <si>
    <r>
      <t xml:space="preserve">    </t>
    </r>
    <r>
      <rPr>
        <sz val="8"/>
        <rFont val="細明體"/>
        <family val="3"/>
      </rPr>
      <t>金屬製品製造業</t>
    </r>
  </si>
  <si>
    <r>
      <t xml:space="preserve">    </t>
    </r>
    <r>
      <rPr>
        <sz val="8"/>
        <rFont val="細明體"/>
        <family val="3"/>
      </rPr>
      <t>電子零組件製造業</t>
    </r>
  </si>
  <si>
    <r>
      <t xml:space="preserve">表 8-2 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職業災害統計</t>
    </r>
  </si>
  <si>
    <t>行業別
比    率
（％）</t>
  </si>
  <si>
    <t>總   計</t>
  </si>
  <si>
    <t>墜   落
滾   落</t>
  </si>
  <si>
    <t>跌   倒</t>
  </si>
  <si>
    <t>衝   撞</t>
  </si>
  <si>
    <t>物   體
飛   落</t>
  </si>
  <si>
    <t>物   體
倒   塌
崩   塌</t>
  </si>
  <si>
    <t>被   撞</t>
  </si>
  <si>
    <t>被   夾
被   捲</t>
  </si>
  <si>
    <t>踩   踏</t>
  </si>
  <si>
    <t>溺   斃</t>
  </si>
  <si>
    <t>與高溫
、低溫
之接觸</t>
  </si>
  <si>
    <t>與有害
物等之
接   觸</t>
  </si>
  <si>
    <t>感   電</t>
  </si>
  <si>
    <t>爆   炸</t>
  </si>
  <si>
    <t>物   體
破   裂</t>
  </si>
  <si>
    <t>火   災</t>
  </si>
  <si>
    <t>不   當
動   作</t>
  </si>
  <si>
    <t>其   他</t>
  </si>
  <si>
    <t>無   法
歸   類
者</t>
  </si>
  <si>
    <t>交      通      事      故</t>
  </si>
  <si>
    <t>公   路</t>
  </si>
  <si>
    <t>鐵   路</t>
  </si>
  <si>
    <t>船舶、
航空器</t>
  </si>
  <si>
    <t>項         目          別</t>
  </si>
  <si>
    <r>
      <t>項</t>
    </r>
    <r>
      <rPr>
        <sz val="8"/>
        <rFont val="Times New Roman"/>
        <family val="1"/>
      </rPr>
      <t xml:space="preserve">        </t>
    </r>
    <r>
      <rPr>
        <sz val="8"/>
        <rFont val="新細明體"/>
        <family val="1"/>
      </rPr>
      <t>目</t>
    </r>
    <r>
      <rPr>
        <sz val="8"/>
        <rFont val="Times New Roman"/>
        <family val="1"/>
      </rPr>
      <t xml:space="preserve">         </t>
    </r>
    <r>
      <rPr>
        <sz val="8"/>
        <rFont val="新細明體"/>
        <family val="1"/>
      </rPr>
      <t>別</t>
    </r>
  </si>
  <si>
    <r>
      <t>總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計</t>
    </r>
  </si>
  <si>
    <r>
      <t>動</t>
    </r>
    <r>
      <rPr>
        <sz val="8"/>
        <rFont val="Times New Roman"/>
        <family val="1"/>
      </rPr>
      <t xml:space="preserve">         </t>
    </r>
    <r>
      <rPr>
        <sz val="8"/>
        <rFont val="新細明體"/>
        <family val="1"/>
      </rPr>
      <t>力</t>
    </r>
    <r>
      <rPr>
        <sz val="8"/>
        <rFont val="Times New Roman"/>
        <family val="1"/>
      </rPr>
      <t xml:space="preserve">             </t>
    </r>
    <r>
      <rPr>
        <sz val="8"/>
        <rFont val="新細明體"/>
        <family val="1"/>
      </rPr>
      <t>機</t>
    </r>
    <r>
      <rPr>
        <sz val="8"/>
        <rFont val="Times New Roman"/>
        <family val="1"/>
      </rPr>
      <t xml:space="preserve">            </t>
    </r>
    <r>
      <rPr>
        <sz val="8"/>
        <rFont val="新細明體"/>
        <family val="1"/>
      </rPr>
      <t>械</t>
    </r>
  </si>
  <si>
    <r>
      <t>裝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卸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搬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運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機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械</t>
    </r>
  </si>
  <si>
    <r>
      <t>他</t>
    </r>
    <r>
      <rPr>
        <sz val="8"/>
        <rFont val="Times New Roman"/>
        <family val="1"/>
      </rPr>
      <t xml:space="preserve">                       </t>
    </r>
    <r>
      <rPr>
        <sz val="8"/>
        <rFont val="新細明體"/>
        <family val="1"/>
      </rPr>
      <t>設</t>
    </r>
    <r>
      <rPr>
        <sz val="8"/>
        <rFont val="Times New Roman"/>
        <family val="1"/>
      </rPr>
      <t xml:space="preserve">                        </t>
    </r>
    <r>
      <rPr>
        <sz val="8"/>
        <rFont val="新細明體"/>
        <family val="1"/>
      </rPr>
      <t>備</t>
    </r>
  </si>
  <si>
    <r>
      <t>營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建</t>
    </r>
  </si>
  <si>
    <r>
      <t>物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質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材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料</t>
    </r>
  </si>
  <si>
    <r>
      <t>貨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物</t>
    </r>
  </si>
  <si>
    <r>
      <t>環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境</t>
    </r>
  </si>
  <si>
    <r>
      <t>其</t>
    </r>
    <r>
      <rPr>
        <sz val="8"/>
        <rFont val="Times New Roman"/>
        <family val="1"/>
      </rPr>
      <t xml:space="preserve">       </t>
    </r>
    <r>
      <rPr>
        <sz val="8"/>
        <rFont val="新細明體"/>
        <family val="1"/>
      </rPr>
      <t>他</t>
    </r>
    <r>
      <rPr>
        <sz val="8"/>
        <rFont val="Times New Roman"/>
        <family val="1"/>
      </rPr>
      <t xml:space="preserve">       </t>
    </r>
    <r>
      <rPr>
        <sz val="8"/>
        <rFont val="新細明體"/>
        <family val="1"/>
      </rPr>
      <t>類</t>
    </r>
  </si>
  <si>
    <t>原動機</t>
  </si>
  <si>
    <r>
      <t>動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力
傳   導
裝   置</t>
    </r>
  </si>
  <si>
    <r>
      <t>木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材
加   工
機   械</t>
    </r>
  </si>
  <si>
    <r>
      <t>營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造
機   械</t>
    </r>
  </si>
  <si>
    <r>
      <t>一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般
動   力
機   械</t>
    </r>
  </si>
  <si>
    <r>
      <t>起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重
機   械</t>
    </r>
  </si>
  <si>
    <r>
      <t>動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力
搬   運
機   械</t>
    </r>
  </si>
  <si>
    <r>
      <t>交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通
工   具</t>
    </r>
  </si>
  <si>
    <r>
      <t>壓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力
容   器</t>
    </r>
  </si>
  <si>
    <r>
      <t>化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學
設   備</t>
    </r>
  </si>
  <si>
    <r>
      <t>熔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接
設   備</t>
    </r>
  </si>
  <si>
    <r>
      <t>爐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窯</t>
    </r>
  </si>
  <si>
    <r>
      <t>電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氣
設   備</t>
    </r>
  </si>
  <si>
    <r>
      <t>人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力
機   械
工   具</t>
    </r>
  </si>
  <si>
    <r>
      <t>用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具</t>
    </r>
  </si>
  <si>
    <r>
      <t>其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他
設   備</t>
    </r>
  </si>
  <si>
    <t>營建物
及施工
設    備</t>
  </si>
  <si>
    <r>
      <t>危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險
物   有
害   物</t>
    </r>
  </si>
  <si>
    <r>
      <t>材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料</t>
    </r>
  </si>
  <si>
    <r>
      <t>運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搬
物   體</t>
    </r>
  </si>
  <si>
    <r>
      <t>其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他
媒介物</t>
    </r>
  </si>
  <si>
    <r>
      <t>無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媒
介   物</t>
    </r>
  </si>
  <si>
    <r>
      <t>不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能
分   類</t>
    </r>
  </si>
  <si>
    <r>
      <t>表 8-3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職業災害統計行業別</t>
    </r>
  </si>
  <si>
    <t>媒      介      物      比      率    (%)</t>
  </si>
  <si>
    <t>製      造      業</t>
  </si>
  <si>
    <r>
      <t>各受傷部位比率</t>
    </r>
    <r>
      <rPr>
        <sz val="8"/>
        <rFont val="Times New Roman"/>
        <family val="1"/>
      </rPr>
      <t xml:space="preserve">  (%)</t>
    </r>
  </si>
  <si>
    <r>
      <t>全</t>
    </r>
    <r>
      <rPr>
        <sz val="8"/>
        <rFont val="Times New Roman"/>
        <family val="1"/>
      </rPr>
      <t xml:space="preserve">         </t>
    </r>
    <r>
      <rPr>
        <sz val="8"/>
        <rFont val="新細明體"/>
        <family val="1"/>
      </rPr>
      <t>產</t>
    </r>
    <r>
      <rPr>
        <sz val="8"/>
        <rFont val="Times New Roman"/>
        <family val="1"/>
      </rPr>
      <t xml:space="preserve">           </t>
    </r>
    <r>
      <rPr>
        <sz val="8"/>
        <rFont val="新細明體"/>
        <family val="1"/>
      </rPr>
      <t>業</t>
    </r>
  </si>
  <si>
    <r>
      <t>項</t>
    </r>
    <r>
      <rPr>
        <sz val="8"/>
        <rFont val="Times New Roman"/>
        <family val="1"/>
      </rPr>
      <t xml:space="preserve">          </t>
    </r>
    <r>
      <rPr>
        <sz val="8"/>
        <rFont val="新細明體"/>
        <family val="1"/>
      </rPr>
      <t>目</t>
    </r>
    <r>
      <rPr>
        <sz val="8"/>
        <rFont val="Times New Roman"/>
        <family val="1"/>
      </rPr>
      <t xml:space="preserve">           </t>
    </r>
    <r>
      <rPr>
        <sz val="8"/>
        <rFont val="新細明體"/>
        <family val="1"/>
      </rPr>
      <t>別</t>
    </r>
  </si>
  <si>
    <r>
      <t>行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業
百分率
（％）</t>
    </r>
  </si>
  <si>
    <r>
      <t>臉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顏</t>
    </r>
  </si>
  <si>
    <r>
      <t>鎖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骨</t>
    </r>
  </si>
  <si>
    <r>
      <t>上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膊</t>
    </r>
  </si>
  <si>
    <r>
      <t>前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膊</t>
    </r>
  </si>
  <si>
    <r>
      <t>肋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骨</t>
    </r>
  </si>
  <si>
    <r>
      <t>鼠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蹊</t>
    </r>
  </si>
  <si>
    <r>
      <t>內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臟</t>
    </r>
  </si>
  <si>
    <r>
      <t>全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身</t>
    </r>
  </si>
  <si>
    <r>
      <t>其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他</t>
    </r>
  </si>
  <si>
    <r>
      <t>表 8-8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職業災害統計行業別與受</t>
    </r>
  </si>
  <si>
    <t>被刺、
割   、
擦   傷</t>
  </si>
  <si>
    <t xml:space="preserve">    被刺、割、擦 傷</t>
  </si>
  <si>
    <t xml:space="preserve">    被 刺、割、擦 傷</t>
  </si>
  <si>
    <t xml:space="preserve">    被 刺、割、擦 傷</t>
  </si>
  <si>
    <r>
      <t xml:space="preserve">    </t>
    </r>
    <r>
      <rPr>
        <sz val="8"/>
        <rFont val="細明體"/>
        <family val="3"/>
      </rPr>
      <t>食品製造業</t>
    </r>
  </si>
  <si>
    <r>
      <t xml:space="preserve">    </t>
    </r>
    <r>
      <rPr>
        <sz val="8"/>
        <rFont val="細明體"/>
        <family val="3"/>
      </rPr>
      <t>飲料製造業</t>
    </r>
  </si>
  <si>
    <r>
      <t xml:space="preserve">    </t>
    </r>
    <r>
      <rPr>
        <sz val="8"/>
        <rFont val="細明體"/>
        <family val="3"/>
      </rPr>
      <t>菸草製造業</t>
    </r>
  </si>
  <si>
    <r>
      <t xml:space="preserve">    </t>
    </r>
    <r>
      <rPr>
        <sz val="8"/>
        <rFont val="細明體"/>
        <family val="3"/>
      </rPr>
      <t>成衣及服飾品製造業</t>
    </r>
  </si>
  <si>
    <r>
      <t xml:space="preserve">    </t>
    </r>
    <r>
      <rPr>
        <sz val="8"/>
        <rFont val="細明體"/>
        <family val="3"/>
      </rPr>
      <t>木竹製品製造業</t>
    </r>
  </si>
  <si>
    <r>
      <t xml:space="preserve">    </t>
    </r>
    <r>
      <rPr>
        <sz val="8"/>
        <rFont val="細明體"/>
        <family val="3"/>
      </rPr>
      <t>印刷及資料儲存媒體複製業</t>
    </r>
  </si>
  <si>
    <r>
      <t xml:space="preserve">    </t>
    </r>
    <r>
      <rPr>
        <sz val="8"/>
        <rFont val="細明體"/>
        <family val="3"/>
      </rPr>
      <t>石油及煤製品製造業</t>
    </r>
  </si>
  <si>
    <r>
      <t xml:space="preserve">    </t>
    </r>
    <r>
      <rPr>
        <sz val="8"/>
        <rFont val="細明體"/>
        <family val="3"/>
      </rPr>
      <t>藥品製造業</t>
    </r>
  </si>
  <si>
    <r>
      <t xml:space="preserve">    </t>
    </r>
    <r>
      <rPr>
        <sz val="8"/>
        <rFont val="細明體"/>
        <family val="3"/>
      </rPr>
      <t>橡膠製品製造業</t>
    </r>
  </si>
  <si>
    <r>
      <t xml:space="preserve">    </t>
    </r>
    <r>
      <rPr>
        <sz val="8"/>
        <rFont val="細明體"/>
        <family val="3"/>
      </rPr>
      <t>基本金屬製造業</t>
    </r>
  </si>
  <si>
    <r>
      <t xml:space="preserve">    </t>
    </r>
    <r>
      <rPr>
        <sz val="8"/>
        <rFont val="細明體"/>
        <family val="3"/>
      </rPr>
      <t>電腦、電子產品及光學製品製造業</t>
    </r>
  </si>
  <si>
    <r>
      <t xml:space="preserve">    </t>
    </r>
    <r>
      <rPr>
        <sz val="8"/>
        <rFont val="細明體"/>
        <family val="3"/>
      </rPr>
      <t>電力設備製造業</t>
    </r>
  </si>
  <si>
    <r>
      <t xml:space="preserve">    </t>
    </r>
    <r>
      <rPr>
        <sz val="8"/>
        <rFont val="細明體"/>
        <family val="3"/>
      </rPr>
      <t>機械設備製造業</t>
    </r>
  </si>
  <si>
    <r>
      <t xml:space="preserve">    </t>
    </r>
    <r>
      <rPr>
        <sz val="8"/>
        <rFont val="細明體"/>
        <family val="3"/>
      </rPr>
      <t>汽車及其零件製造業</t>
    </r>
  </si>
  <si>
    <r>
      <t xml:space="preserve">    </t>
    </r>
    <r>
      <rPr>
        <sz val="8"/>
        <rFont val="細明體"/>
        <family val="3"/>
      </rPr>
      <t>其他運輸工具製造業</t>
    </r>
  </si>
  <si>
    <r>
      <t xml:space="preserve">    </t>
    </r>
    <r>
      <rPr>
        <sz val="8"/>
        <rFont val="細明體"/>
        <family val="3"/>
      </rPr>
      <t>家具製造業</t>
    </r>
  </si>
  <si>
    <r>
      <t xml:space="preserve">    </t>
    </r>
    <r>
      <rPr>
        <sz val="8"/>
        <rFont val="細明體"/>
        <family val="3"/>
      </rPr>
      <t>其他製造業</t>
    </r>
  </si>
  <si>
    <r>
      <t xml:space="preserve">    </t>
    </r>
    <r>
      <rPr>
        <sz val="8"/>
        <rFont val="細明體"/>
        <family val="3"/>
      </rPr>
      <t>產業用機械設備維修及安裝業</t>
    </r>
  </si>
  <si>
    <t>電力及燃氣供應業</t>
  </si>
  <si>
    <t>用水供應及污染整治業</t>
  </si>
  <si>
    <t>營     造     業</t>
  </si>
  <si>
    <t>運輸及倉儲業</t>
  </si>
  <si>
    <t>資訊及通訊傳播業</t>
  </si>
  <si>
    <t>不動產業</t>
  </si>
  <si>
    <r>
      <t>支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援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服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務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業</t>
    </r>
  </si>
  <si>
    <t>公共行政及國防；強制性社會安全</t>
  </si>
  <si>
    <r>
      <t>教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育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服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務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業</t>
    </r>
  </si>
  <si>
    <t>醫療保健及社會工作服務業</t>
  </si>
  <si>
    <t>藝術、娛樂及休閒服務業</t>
  </si>
  <si>
    <r>
      <t>其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他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服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務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業</t>
    </r>
  </si>
  <si>
    <r>
      <t>說明：1.災害類型比率＝各職業災害類型人次</t>
    </r>
    <r>
      <rPr>
        <sz val="9"/>
        <rFont val="Times New Roman"/>
        <family val="1"/>
      </rPr>
      <t>÷</t>
    </r>
    <r>
      <rPr>
        <sz val="9"/>
        <rFont val="新細明體"/>
        <family val="1"/>
      </rPr>
      <t>職業災害總人次</t>
    </r>
    <r>
      <rPr>
        <sz val="9"/>
        <rFont val="Times New Roman"/>
        <family val="1"/>
      </rPr>
      <t>×</t>
    </r>
    <r>
      <rPr>
        <sz val="9"/>
        <rFont val="新細明體"/>
        <family val="1"/>
      </rPr>
      <t xml:space="preserve">100。
          </t>
    </r>
    <r>
      <rPr>
        <sz val="8"/>
        <rFont val="新細明體"/>
        <family val="1"/>
      </rPr>
      <t xml:space="preserve"> 2.各媒介物所占比率＝各媒介物職業災害人次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職業災害總人次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</t>
    </r>
  </si>
  <si>
    <r>
      <t>說明：1.災害類型比率＝各職業災害類型人次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職業災害總人次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
           2.各媒介物所占比率＝各媒介物職業災害人次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職業災害總人次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</t>
    </r>
  </si>
  <si>
    <t>說明：1.災害類型比率＝各職業災害類型人次÷總受傷部位數×100。
           2.各受傷部位比率＝各受傷部位數÷總受傷部位數×100。</t>
  </si>
  <si>
    <r>
      <t>說明：1.行業百分率＝各行業受傷部位數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總受傷部位數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</t>
    </r>
  </si>
  <si>
    <r>
      <t xml:space="preserve">            2.受傷部位百比率＝各受傷部位數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總受傷部位數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</t>
    </r>
  </si>
  <si>
    <t>說明：媒介物比率＝各媒介物人次÷職業災害總人次×100。</t>
  </si>
  <si>
    <t>說明：1.行業別比率＝各行業職業災害人次÷職業災害總人次×100。</t>
  </si>
  <si>
    <t xml:space="preserve">           2.職業災害類型比率＝各職業災害類型人次÷職業災害總人次×100。</t>
  </si>
  <si>
    <t xml:space="preserve">    物體倒塌 、 崩塌</t>
  </si>
  <si>
    <t xml:space="preserve">    物體倒塌 、 崩塌</t>
  </si>
  <si>
    <t xml:space="preserve">    物體倒塌 、 崩塌</t>
  </si>
  <si>
    <t xml:space="preserve">    物體倒塌 、 崩塌</t>
  </si>
  <si>
    <r>
      <t>表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8-1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職業災害統</t>
    </r>
  </si>
  <si>
    <t>計概況按全產業分</t>
  </si>
  <si>
    <r>
      <t>行</t>
    </r>
    <r>
      <rPr>
        <sz val="8"/>
        <rFont val="Times New Roman"/>
        <family val="1"/>
      </rPr>
      <t xml:space="preserve">         </t>
    </r>
    <r>
      <rPr>
        <sz val="8"/>
        <rFont val="新細明體"/>
        <family val="1"/>
      </rPr>
      <t>業</t>
    </r>
    <r>
      <rPr>
        <sz val="8"/>
        <rFont val="Times New Roman"/>
        <family val="1"/>
      </rPr>
      <t xml:space="preserve">          </t>
    </r>
    <r>
      <rPr>
        <sz val="8"/>
        <rFont val="新細明體"/>
        <family val="1"/>
      </rPr>
      <t>別</t>
    </r>
  </si>
  <si>
    <t>陳報事業
單  位  數
(家)</t>
  </si>
  <si>
    <r>
      <t>百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分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比
(％)</t>
    </r>
  </si>
  <si>
    <r>
      <t>僱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用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勞
工  人  數
(人)</t>
    </r>
  </si>
  <si>
    <r>
      <t>總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工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作
日        數
(工  作  天)</t>
    </r>
  </si>
  <si>
    <r>
      <t>總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經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歷
工        時
(時)</t>
    </r>
  </si>
  <si>
    <r>
      <t>失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能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傷
害  次  數
(人      次)</t>
    </r>
  </si>
  <si>
    <r>
      <t>失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能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傷
害  頻  率</t>
    </r>
  </si>
  <si>
    <r>
      <t>已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結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案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之
失 能 傷 害
次           數
(人         次)</t>
    </r>
  </si>
  <si>
    <r>
      <t>已</t>
    </r>
    <r>
      <rPr>
        <sz val="8"/>
        <rFont val="Times New Roman"/>
        <family val="1"/>
      </rPr>
      <t xml:space="preserve">           </t>
    </r>
    <r>
      <rPr>
        <sz val="8"/>
        <rFont val="新細明體"/>
        <family val="1"/>
      </rPr>
      <t>結</t>
    </r>
    <r>
      <rPr>
        <sz val="8"/>
        <rFont val="Times New Roman"/>
        <family val="1"/>
      </rPr>
      <t xml:space="preserve">           </t>
    </r>
    <r>
      <rPr>
        <sz val="8"/>
        <rFont val="新細明體"/>
        <family val="1"/>
      </rPr>
      <t>案</t>
    </r>
    <r>
      <rPr>
        <sz val="8"/>
        <rFont val="Times New Roman"/>
        <family val="1"/>
      </rPr>
      <t xml:space="preserve">            </t>
    </r>
    <r>
      <rPr>
        <sz val="8"/>
        <rFont val="新細明體"/>
        <family val="1"/>
      </rPr>
      <t>之</t>
    </r>
    <r>
      <rPr>
        <sz val="8"/>
        <rFont val="Times New Roman"/>
        <family val="1"/>
      </rPr>
      <t xml:space="preserve">            </t>
    </r>
    <r>
      <rPr>
        <sz val="8"/>
        <rFont val="新細明體"/>
        <family val="1"/>
      </rPr>
      <t>失</t>
    </r>
    <r>
      <rPr>
        <sz val="8"/>
        <rFont val="Times New Roman"/>
        <family val="1"/>
      </rPr>
      <t xml:space="preserve">           </t>
    </r>
    <r>
      <rPr>
        <sz val="8"/>
        <rFont val="新細明體"/>
        <family val="1"/>
      </rPr>
      <t>能</t>
    </r>
    <r>
      <rPr>
        <sz val="8"/>
        <rFont val="Times New Roman"/>
        <family val="1"/>
      </rPr>
      <t xml:space="preserve">            </t>
    </r>
    <r>
      <rPr>
        <sz val="8"/>
        <rFont val="新細明體"/>
        <family val="1"/>
      </rPr>
      <t>傷</t>
    </r>
  </si>
  <si>
    <r>
      <t>害</t>
    </r>
    <r>
      <rPr>
        <sz val="8"/>
        <rFont val="Times New Roman"/>
        <family val="1"/>
      </rPr>
      <t xml:space="preserve">       </t>
    </r>
    <r>
      <rPr>
        <sz val="8"/>
        <rFont val="新細明體"/>
        <family val="1"/>
      </rPr>
      <t>次</t>
    </r>
    <r>
      <rPr>
        <sz val="8"/>
        <rFont val="Times New Roman"/>
        <family val="1"/>
      </rPr>
      <t xml:space="preserve">        </t>
    </r>
    <r>
      <rPr>
        <sz val="8"/>
        <rFont val="新細明體"/>
        <family val="1"/>
      </rPr>
      <t>數</t>
    </r>
    <r>
      <rPr>
        <sz val="8"/>
        <rFont val="Times New Roman"/>
        <family val="1"/>
      </rPr>
      <t xml:space="preserve">       </t>
    </r>
    <r>
      <rPr>
        <sz val="8"/>
        <rFont val="新細明體"/>
        <family val="1"/>
      </rPr>
      <t>(人次)</t>
    </r>
  </si>
  <si>
    <r>
      <t>總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損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失
工 作 日 數
(日)</t>
    </r>
  </si>
  <si>
    <r>
      <t>百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分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比
(％)</t>
    </r>
  </si>
  <si>
    <r>
      <t>失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能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傷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害
嚴   重   率</t>
    </r>
  </si>
  <si>
    <r>
      <t>總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和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傷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害
指          數</t>
    </r>
  </si>
  <si>
    <r>
      <t>死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亡
(人)</t>
    </r>
  </si>
  <si>
    <r>
      <t>百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分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比
(％)</t>
    </r>
  </si>
  <si>
    <t>永久全失能
(人)</t>
  </si>
  <si>
    <t>永久部分失能
(人次)</t>
  </si>
  <si>
    <t>暫時全失能
(人次)</t>
  </si>
  <si>
    <r>
      <t>百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分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比
(％)</t>
    </r>
  </si>
  <si>
    <r>
      <t>全</t>
    </r>
    <r>
      <rPr>
        <sz val="8"/>
        <rFont val="Times New Roman"/>
        <family val="1"/>
      </rPr>
      <t xml:space="preserve">              </t>
    </r>
    <r>
      <rPr>
        <sz val="8"/>
        <rFont val="新細明體"/>
        <family val="1"/>
      </rPr>
      <t>產</t>
    </r>
    <r>
      <rPr>
        <sz val="8"/>
        <rFont val="Times New Roman"/>
        <family val="1"/>
      </rPr>
      <t xml:space="preserve">                </t>
    </r>
    <r>
      <rPr>
        <sz val="8"/>
        <rFont val="新細明體"/>
        <family val="1"/>
      </rPr>
      <t>業</t>
    </r>
  </si>
  <si>
    <t>農、林、漁、牧業</t>
  </si>
  <si>
    <r>
      <t>製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</rPr>
      <t>造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</rPr>
      <t>業</t>
    </r>
  </si>
  <si>
    <r>
      <t xml:space="preserve">    </t>
    </r>
    <r>
      <rPr>
        <sz val="8"/>
        <rFont val="細明體"/>
        <family val="3"/>
      </rPr>
      <t>食品製造業</t>
    </r>
  </si>
  <si>
    <r>
      <t xml:space="preserve">    </t>
    </r>
    <r>
      <rPr>
        <sz val="8"/>
        <rFont val="細明體"/>
        <family val="3"/>
      </rPr>
      <t>飲料製造業</t>
    </r>
  </si>
  <si>
    <r>
      <t xml:space="preserve">    </t>
    </r>
    <r>
      <rPr>
        <sz val="8"/>
        <rFont val="細明體"/>
        <family val="3"/>
      </rPr>
      <t>菸草製造業</t>
    </r>
  </si>
  <si>
    <r>
      <t xml:space="preserve">    </t>
    </r>
    <r>
      <rPr>
        <sz val="8"/>
        <rFont val="細明體"/>
        <family val="3"/>
      </rPr>
      <t>成衣及服飾品製造業</t>
    </r>
  </si>
  <si>
    <r>
      <t xml:space="preserve">    </t>
    </r>
    <r>
      <rPr>
        <sz val="8"/>
        <rFont val="細明體"/>
        <family val="3"/>
      </rPr>
      <t>印刷及資料儲存媒體複製業</t>
    </r>
  </si>
  <si>
    <r>
      <t xml:space="preserve">    </t>
    </r>
    <r>
      <rPr>
        <sz val="8"/>
        <rFont val="細明體"/>
        <family val="3"/>
      </rPr>
      <t>藥品製造業</t>
    </r>
  </si>
  <si>
    <r>
      <t xml:space="preserve">    </t>
    </r>
    <r>
      <rPr>
        <sz val="8"/>
        <rFont val="細明體"/>
        <family val="3"/>
      </rPr>
      <t>基本金屬製造業</t>
    </r>
  </si>
  <si>
    <r>
      <t xml:space="preserve">    </t>
    </r>
    <r>
      <rPr>
        <sz val="8"/>
        <rFont val="細明體"/>
        <family val="3"/>
      </rPr>
      <t>電腦、電子產品及光學製品製造業</t>
    </r>
  </si>
  <si>
    <r>
      <t xml:space="preserve">    </t>
    </r>
    <r>
      <rPr>
        <sz val="8"/>
        <rFont val="細明體"/>
        <family val="3"/>
      </rPr>
      <t>電力設備製造業</t>
    </r>
  </si>
  <si>
    <r>
      <t xml:space="preserve">    </t>
    </r>
    <r>
      <rPr>
        <sz val="8"/>
        <rFont val="細明體"/>
        <family val="3"/>
      </rPr>
      <t>機械設備製造業</t>
    </r>
  </si>
  <si>
    <r>
      <t xml:space="preserve">    </t>
    </r>
    <r>
      <rPr>
        <sz val="8"/>
        <rFont val="細明體"/>
        <family val="3"/>
      </rPr>
      <t>汽車及其零件製造業</t>
    </r>
  </si>
  <si>
    <r>
      <t xml:space="preserve">    </t>
    </r>
    <r>
      <rPr>
        <sz val="8"/>
        <rFont val="細明體"/>
        <family val="3"/>
      </rPr>
      <t>其他運輸工具製造業</t>
    </r>
  </si>
  <si>
    <r>
      <t xml:space="preserve">    </t>
    </r>
    <r>
      <rPr>
        <sz val="8"/>
        <rFont val="細明體"/>
        <family val="3"/>
      </rPr>
      <t>家具製造業</t>
    </r>
  </si>
  <si>
    <r>
      <t xml:space="preserve">    </t>
    </r>
    <r>
      <rPr>
        <sz val="8"/>
        <rFont val="細明體"/>
        <family val="3"/>
      </rPr>
      <t>其他製造業</t>
    </r>
  </si>
  <si>
    <r>
      <t xml:space="preserve">    </t>
    </r>
    <r>
      <rPr>
        <sz val="8"/>
        <rFont val="細明體"/>
        <family val="3"/>
      </rPr>
      <t>產業用機械設備維修及安裝業</t>
    </r>
  </si>
  <si>
    <t>電力及燃氣供應業</t>
  </si>
  <si>
    <t>用水供應及污染整治業</t>
  </si>
  <si>
    <t>營     造     業</t>
  </si>
  <si>
    <t>批發及零售業</t>
  </si>
  <si>
    <t>運輸及倉儲業</t>
  </si>
  <si>
    <t>資訊及通訊傳播業</t>
  </si>
  <si>
    <t>不動產業</t>
  </si>
  <si>
    <t>專業、科學及技術服務業</t>
  </si>
  <si>
    <r>
      <t>支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援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服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務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業</t>
    </r>
  </si>
  <si>
    <t>公共行政及國防；強制性社會安全</t>
  </si>
  <si>
    <r>
      <t>教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育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服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務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業</t>
    </r>
  </si>
  <si>
    <t>醫療保健及社會工作服務業</t>
  </si>
  <si>
    <t>藝術、娛樂及休閒服務業</t>
  </si>
  <si>
    <r>
      <t>其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他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服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務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業</t>
    </r>
  </si>
  <si>
    <r>
      <t xml:space="preserve">            8.永久全失能人數百分比＝永久全失能人數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永久全失能總人數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</t>
    </r>
  </si>
  <si>
    <r>
      <t xml:space="preserve">            2.僱用勞工人數百分比＝僱用勞工人數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僱用勞工總人數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</t>
    </r>
  </si>
  <si>
    <r>
      <t xml:space="preserve">            9.永久部份失能人數百分比＝永久部份失能人數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永久部份失能總人數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</t>
    </r>
  </si>
  <si>
    <r>
      <t xml:space="preserve">            3.總工作日數百分比＝工作日數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總工作日數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</t>
    </r>
  </si>
  <si>
    <r>
      <t xml:space="preserve">            10.暫時全失能百分比＝暫時全失能人數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暫時全失能總人數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</t>
    </r>
  </si>
  <si>
    <r>
      <t xml:space="preserve">            4.總經歷工時百分比＝經歷工時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總經歷工時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</t>
    </r>
  </si>
  <si>
    <r>
      <t xml:space="preserve">            11.總損失日數百分比＝損失日數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總損失日數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</t>
    </r>
  </si>
  <si>
    <r>
      <t xml:space="preserve">            5.失能傷害次數百分比＝失能傷害次數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失能傷害總次數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</t>
    </r>
  </si>
  <si>
    <r>
      <t xml:space="preserve">            12.失能傷害頻率＝失能傷害次數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1,000,000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總經歷工時。</t>
    </r>
  </si>
  <si>
    <r>
      <t xml:space="preserve">            6.已結案之失能傷害次數百分比＝已結案失能傷害次數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已結案失能傷害總次數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</t>
    </r>
  </si>
  <si>
    <r>
      <t xml:space="preserve">            13.失能傷害嚴重率＝總損失日數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1,000,000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總經歷工時。</t>
    </r>
  </si>
  <si>
    <r>
      <t xml:space="preserve">            7.死亡人數百分比＝死亡人數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死亡總人數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</t>
    </r>
  </si>
  <si>
    <r>
      <t xml:space="preserve">            14.總合傷害指數＝SQRT(失能傷害頻率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失能傷害嚴重率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1000)。</t>
    </r>
  </si>
  <si>
    <r>
      <t xml:space="preserve"> </t>
    </r>
    <r>
      <rPr>
        <sz val="9"/>
        <rFont val="新細明體"/>
        <family val="1"/>
      </rPr>
      <t>-234-</t>
    </r>
  </si>
  <si>
    <t>計概況按全產業分(續)</t>
  </si>
  <si>
    <t>106年</t>
  </si>
  <si>
    <t>106年</t>
  </si>
  <si>
    <t>106年</t>
  </si>
  <si>
    <t>106年</t>
  </si>
  <si>
    <t>106年</t>
  </si>
  <si>
    <t>3</t>
  </si>
  <si>
    <t>2</t>
  </si>
  <si>
    <t>65</t>
  </si>
  <si>
    <t>15,980</t>
  </si>
  <si>
    <r>
      <t xml:space="preserve"> </t>
    </r>
    <r>
      <rPr>
        <sz val="9"/>
        <rFont val="新細明體"/>
        <family val="1"/>
      </rPr>
      <t>-230-</t>
    </r>
  </si>
  <si>
    <t xml:space="preserve">  -231-</t>
  </si>
  <si>
    <t xml:space="preserve">  -232-</t>
  </si>
  <si>
    <t xml:space="preserve">  -233-</t>
  </si>
  <si>
    <t xml:space="preserve">  - 235-</t>
  </si>
  <si>
    <r>
      <t xml:space="preserve"> </t>
    </r>
    <r>
      <rPr>
        <sz val="9"/>
        <rFont val="新細明體"/>
        <family val="1"/>
      </rPr>
      <t>-236-</t>
    </r>
  </si>
  <si>
    <t xml:space="preserve"> -237-</t>
  </si>
  <si>
    <r>
      <t xml:space="preserve"> </t>
    </r>
    <r>
      <rPr>
        <sz val="9"/>
        <rFont val="新細明體"/>
        <family val="1"/>
      </rPr>
      <t>-238-</t>
    </r>
  </si>
  <si>
    <r>
      <t xml:space="preserve"> </t>
    </r>
    <r>
      <rPr>
        <sz val="9"/>
        <rFont val="新細明體"/>
        <family val="1"/>
      </rPr>
      <t xml:space="preserve"> -239-</t>
    </r>
  </si>
  <si>
    <t>-240-</t>
  </si>
  <si>
    <t xml:space="preserve"> -241-</t>
  </si>
  <si>
    <r>
      <t xml:space="preserve"> </t>
    </r>
    <r>
      <rPr>
        <sz val="9"/>
        <rFont val="新細明體"/>
        <family val="1"/>
      </rPr>
      <t>-242-</t>
    </r>
  </si>
  <si>
    <t xml:space="preserve">  -243-</t>
  </si>
  <si>
    <r>
      <t xml:space="preserve"> </t>
    </r>
    <r>
      <rPr>
        <sz val="9"/>
        <rFont val="新細明體"/>
        <family val="1"/>
      </rPr>
      <t>-244-</t>
    </r>
  </si>
  <si>
    <t xml:space="preserve">  -245-</t>
  </si>
  <si>
    <r>
      <t xml:space="preserve"> </t>
    </r>
    <r>
      <rPr>
        <sz val="9"/>
        <rFont val="新細明體"/>
        <family val="1"/>
      </rPr>
      <t>-246-</t>
    </r>
  </si>
  <si>
    <t xml:space="preserve">  -247-</t>
  </si>
  <si>
    <t>-</t>
  </si>
  <si>
    <t>106年</t>
  </si>
</sst>
</file>

<file path=xl/styles.xml><?xml version="1.0" encoding="utf-8"?>
<styleSheet xmlns="http://schemas.openxmlformats.org/spreadsheetml/2006/main">
  <numFmts count="3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&quot;¥&quot;* #,##0.00_-;\-&quot;¥&quot;* #,##0.00_-;_-&quot;¥&quot;* &quot;-&quot;??_-;_-@_-"/>
    <numFmt numFmtId="182" formatCode="0.00_ "/>
    <numFmt numFmtId="183" formatCode="\ ##0.00_-;\-\ ##0.00_-;\ &quot;-&quot;_-;@_-"/>
    <numFmt numFmtId="184" formatCode="###\ ##0_-;\-###\ ##0_-;\ &quot;-&quot;_-;@_-"/>
    <numFmt numFmtId="185" formatCode="&quot;(&quot;###\ \ ##0&quot;)&quot;_-;&quot;(&quot;\-###\ \ ##0&quot;)&quot;_-;\ &quot;-&quot;_-;@_-"/>
    <numFmt numFmtId="186" formatCode="###\ ###\ ##0_-;\-###\ ###\ \ ##0_-;* &quot;-&quot;_-;@_-"/>
    <numFmt numFmtId="187" formatCode="&quot;(&quot;##0.000&quot;)&quot;_-;&quot;(&quot;\-\ ##0.000&quot;)&quot;_-;\ &quot;-&quot;_-;@_-"/>
    <numFmt numFmtId="188" formatCode="##0.000&quot; &quot;_-;\-\ ##0.000&quot; &quot;_-;\ &quot;-&quot;_-;@_-"/>
    <numFmt numFmtId="189" formatCode="###\ \ ##0&quot; &quot;_-;\-###\ \ ##0&quot; &quot;_-;\ &quot;-&quot;_-;@_-"/>
    <numFmt numFmtId="190" formatCode="\ 0.000_-;&quot;...&quot;_-;\ &quot;-&quot;_-;@_-"/>
    <numFmt numFmtId="191" formatCode="###\ ###\ ###\ ##0.00_-;&quot;...&quot;_-;\ &quot;-&quot;_-;@_-"/>
    <numFmt numFmtId="192" formatCode="###\ ###\ ###\ ##0_-;&quot;...&quot;_-;\ &quot;-&quot;_-;@_-"/>
    <numFmt numFmtId="193" formatCode="0.00_);[Red]\(0.00\)"/>
    <numFmt numFmtId="194" formatCode="###,##0_-;\-###,##0_-;\ &quot;-&quot;_-;@_-"/>
    <numFmt numFmtId="195" formatCode="#,##0.00_-;\-#,##0.00_-;\ &quot;-&quot;_-;@_-"/>
    <numFmt numFmtId="196" formatCode="[Red][&gt;100]0_-;[Black][=0]&quot;-&quot;_-;0_-;@_-"/>
    <numFmt numFmtId="197" formatCode="[Red][&gt;100]0.00_-;[Black][=0]&quot;-&quot;_-;0.00_-;@_-"/>
    <numFmt numFmtId="198" formatCode="[$-404]AM/PM\ hh:mm:ss"/>
    <numFmt numFmtId="199" formatCode="0_);[Red]\(0\)"/>
  </numFmts>
  <fonts count="48">
    <font>
      <sz val="12"/>
      <name val="新細明體"/>
      <family val="1"/>
    </font>
    <font>
      <sz val="14"/>
      <name val="新細明體"/>
      <family val="1"/>
    </font>
    <font>
      <sz val="9"/>
      <name val="新細明體"/>
      <family val="1"/>
    </font>
    <font>
      <sz val="9"/>
      <name val="Times New Roman"/>
      <family val="1"/>
    </font>
    <font>
      <sz val="8"/>
      <name val="新細明體"/>
      <family val="1"/>
    </font>
    <font>
      <sz val="8"/>
      <name val="Times New Roman"/>
      <family val="1"/>
    </font>
    <font>
      <sz val="10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8"/>
      <name val="細明體"/>
      <family val="3"/>
    </font>
    <font>
      <sz val="12"/>
      <name val="Times New Roman"/>
      <family val="1"/>
    </font>
    <font>
      <sz val="9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9" fontId="0" fillId="0" borderId="0" applyFont="0" applyFill="0" applyBorder="0" applyAlignment="0" applyProtection="0"/>
    <xf numFmtId="0" fontId="3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0" fillId="23" borderId="4" applyNumberFormat="0" applyFont="0" applyAlignment="0" applyProtection="0"/>
    <xf numFmtId="0" fontId="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/>
    </xf>
    <xf numFmtId="0" fontId="0" fillId="0" borderId="0" xfId="0" applyFont="1" applyFill="1" applyAlignment="1">
      <alignment horizontal="left" vertical="top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11" xfId="0" applyFont="1" applyBorder="1" applyAlignment="1">
      <alignment/>
    </xf>
    <xf numFmtId="195" fontId="6" fillId="0" borderId="0" xfId="0" applyNumberFormat="1" applyFont="1" applyFill="1" applyBorder="1" applyAlignment="1">
      <alignment horizontal="right"/>
    </xf>
    <xf numFmtId="0" fontId="2" fillId="0" borderId="12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/>
    </xf>
    <xf numFmtId="184" fontId="2" fillId="0" borderId="0" xfId="0" applyNumberFormat="1" applyFont="1" applyFill="1" applyAlignment="1">
      <alignment/>
    </xf>
    <xf numFmtId="186" fontId="6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 vertical="center"/>
    </xf>
    <xf numFmtId="183" fontId="6" fillId="0" borderId="0" xfId="0" applyNumberFormat="1" applyFont="1" applyFill="1" applyAlignment="1">
      <alignment horizontal="right"/>
    </xf>
    <xf numFmtId="184" fontId="6" fillId="0" borderId="0" xfId="0" applyNumberFormat="1" applyFont="1" applyFill="1" applyAlignment="1">
      <alignment horizontal="right"/>
    </xf>
    <xf numFmtId="0" fontId="4" fillId="0" borderId="17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183" fontId="6" fillId="0" borderId="0" xfId="0" applyNumberFormat="1" applyFont="1" applyFill="1" applyBorder="1" applyAlignment="1">
      <alignment horizontal="right"/>
    </xf>
    <xf numFmtId="184" fontId="6" fillId="0" borderId="0" xfId="0" applyNumberFormat="1" applyFont="1" applyFill="1" applyBorder="1" applyAlignment="1">
      <alignment horizontal="right"/>
    </xf>
    <xf numFmtId="0" fontId="4" fillId="0" borderId="12" xfId="0" applyFont="1" applyFill="1" applyBorder="1" applyAlignment="1">
      <alignment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/>
    </xf>
    <xf numFmtId="0" fontId="4" fillId="0" borderId="22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/>
    </xf>
    <xf numFmtId="183" fontId="4" fillId="0" borderId="11" xfId="0" applyNumberFormat="1" applyFont="1" applyFill="1" applyBorder="1" applyAlignment="1">
      <alignment/>
    </xf>
    <xf numFmtId="183" fontId="2" fillId="0" borderId="0" xfId="0" applyNumberFormat="1" applyFont="1" applyFill="1" applyAlignment="1">
      <alignment/>
    </xf>
    <xf numFmtId="0" fontId="2" fillId="0" borderId="12" xfId="0" applyFont="1" applyFill="1" applyBorder="1" applyAlignment="1">
      <alignment/>
    </xf>
    <xf numFmtId="0" fontId="4" fillId="0" borderId="15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2" fillId="0" borderId="0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0" fillId="0" borderId="0" xfId="0" applyFont="1" applyFill="1" applyAlignment="1">
      <alignment/>
    </xf>
    <xf numFmtId="0" fontId="4" fillId="0" borderId="23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3" fontId="47" fillId="0" borderId="0" xfId="0" applyNumberFormat="1" applyFont="1" applyFill="1" applyAlignment="1">
      <alignment horizontal="right" vertical="center"/>
    </xf>
    <xf numFmtId="194" fontId="6" fillId="0" borderId="0" xfId="0" applyNumberFormat="1" applyFont="1" applyFill="1" applyAlignment="1">
      <alignment horizontal="right"/>
    </xf>
    <xf numFmtId="184" fontId="6" fillId="0" borderId="0" xfId="0" applyNumberFormat="1" applyFont="1" applyAlignment="1">
      <alignment horizontal="right"/>
    </xf>
    <xf numFmtId="41" fontId="2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 horizontal="right"/>
    </xf>
    <xf numFmtId="0" fontId="4" fillId="0" borderId="16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26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right" vertical="top"/>
    </xf>
    <xf numFmtId="0" fontId="4" fillId="0" borderId="0" xfId="0" applyFont="1" applyFill="1" applyAlignment="1">
      <alignment horizontal="right" vertical="center"/>
    </xf>
    <xf numFmtId="0" fontId="4" fillId="0" borderId="27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/>
    </xf>
    <xf numFmtId="0" fontId="0" fillId="0" borderId="0" xfId="0" applyFill="1" applyAlignment="1">
      <alignment vertical="top"/>
    </xf>
    <xf numFmtId="0" fontId="0" fillId="0" borderId="0" xfId="0" applyFont="1" applyFill="1" applyAlignment="1">
      <alignment vertical="top"/>
    </xf>
    <xf numFmtId="0" fontId="4" fillId="0" borderId="0" xfId="0" applyFont="1" applyFill="1" applyAlignment="1">
      <alignment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4" fillId="0" borderId="3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right" vertical="top"/>
    </xf>
    <xf numFmtId="0" fontId="0" fillId="0" borderId="0" xfId="0" applyFont="1" applyFill="1" applyAlignment="1">
      <alignment horizontal="left" vertical="top"/>
    </xf>
    <xf numFmtId="0" fontId="4" fillId="0" borderId="12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vertical="center"/>
    </xf>
    <xf numFmtId="0" fontId="4" fillId="0" borderId="33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/>
    </xf>
    <xf numFmtId="0" fontId="2" fillId="0" borderId="0" xfId="0" applyFont="1" applyFill="1" applyAlignment="1" quotePrefix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3" fontId="6" fillId="0" borderId="0" xfId="0" applyNumberFormat="1" applyFont="1" applyFill="1" applyAlignment="1">
      <alignment horizontal="right"/>
    </xf>
    <xf numFmtId="0" fontId="47" fillId="0" borderId="0" xfId="0" applyNumberFormat="1" applyFont="1" applyFill="1" applyAlignment="1">
      <alignment horizontal="right" vertical="center"/>
    </xf>
    <xf numFmtId="0" fontId="6" fillId="0" borderId="0" xfId="0" applyNumberFormat="1" applyFont="1" applyAlignment="1">
      <alignment horizontal="right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P62"/>
  <sheetViews>
    <sheetView zoomScaleSheetLayoutView="85" zoomScalePageLayoutView="0" workbookViewId="0" topLeftCell="M13">
      <selection activeCell="P5" sqref="P5:X50"/>
    </sheetView>
  </sheetViews>
  <sheetFormatPr defaultColWidth="8.875" defaultRowHeight="16.5"/>
  <cols>
    <col min="1" max="1" width="28.625" style="48" customWidth="1"/>
    <col min="2" max="5" width="9.50390625" style="48" customWidth="1"/>
    <col min="6" max="6" width="11.125" style="48" customWidth="1"/>
    <col min="7" max="7" width="8.375" style="48" customWidth="1"/>
    <col min="8" max="8" width="13.625" style="48" customWidth="1"/>
    <col min="9" max="9" width="10.375" style="48" customWidth="1"/>
    <col min="10" max="14" width="12.00390625" style="48" customWidth="1"/>
    <col min="15" max="15" width="28.625" style="48" customWidth="1"/>
    <col min="16" max="19" width="9.50390625" style="48" customWidth="1"/>
    <col min="20" max="20" width="10.00390625" style="48" customWidth="1"/>
    <col min="21" max="21" width="9.50390625" style="48" customWidth="1"/>
    <col min="22" max="27" width="14.00390625" style="48" customWidth="1"/>
    <col min="28" max="16384" width="8.875" style="48" customWidth="1"/>
  </cols>
  <sheetData>
    <row r="1" spans="1:27" s="3" customFormat="1" ht="30.75" customHeight="1">
      <c r="A1" s="71" t="s">
        <v>310</v>
      </c>
      <c r="B1" s="71"/>
      <c r="C1" s="71"/>
      <c r="D1" s="71"/>
      <c r="E1" s="71"/>
      <c r="F1" s="71"/>
      <c r="G1" s="71"/>
      <c r="H1" s="70" t="s">
        <v>311</v>
      </c>
      <c r="I1" s="70"/>
      <c r="J1" s="70"/>
      <c r="K1" s="70"/>
      <c r="L1" s="70"/>
      <c r="M1" s="70"/>
      <c r="N1" s="70"/>
      <c r="O1" s="71" t="s">
        <v>310</v>
      </c>
      <c r="P1" s="71"/>
      <c r="Q1" s="71"/>
      <c r="R1" s="71"/>
      <c r="S1" s="71"/>
      <c r="T1" s="71"/>
      <c r="U1" s="71"/>
      <c r="V1" s="75" t="s">
        <v>379</v>
      </c>
      <c r="W1" s="76"/>
      <c r="X1" s="76"/>
      <c r="Y1" s="76"/>
      <c r="Z1" s="76"/>
      <c r="AA1" s="76"/>
    </row>
    <row r="2" spans="1:27" s="4" customFormat="1" ht="13.5" customHeight="1" thickBot="1">
      <c r="A2" s="72" t="s">
        <v>57</v>
      </c>
      <c r="B2" s="72"/>
      <c r="C2" s="72"/>
      <c r="D2" s="72"/>
      <c r="E2" s="72"/>
      <c r="F2" s="72"/>
      <c r="G2" s="72"/>
      <c r="H2" s="77" t="s">
        <v>380</v>
      </c>
      <c r="I2" s="77"/>
      <c r="J2" s="77"/>
      <c r="K2" s="77"/>
      <c r="L2" s="77"/>
      <c r="M2" s="77"/>
      <c r="N2" s="77"/>
      <c r="O2" s="68" t="s">
        <v>57</v>
      </c>
      <c r="P2" s="68"/>
      <c r="Q2" s="68"/>
      <c r="R2" s="68"/>
      <c r="S2" s="68"/>
      <c r="T2" s="68"/>
      <c r="U2" s="68"/>
      <c r="V2" s="77" t="s">
        <v>381</v>
      </c>
      <c r="W2" s="77"/>
      <c r="X2" s="77"/>
      <c r="Y2" s="77"/>
      <c r="Z2" s="77"/>
      <c r="AA2" s="77"/>
    </row>
    <row r="3" spans="1:146" s="35" customFormat="1" ht="24" customHeight="1">
      <c r="A3" s="62" t="s">
        <v>312</v>
      </c>
      <c r="B3" s="64" t="s">
        <v>313</v>
      </c>
      <c r="C3" s="66" t="s">
        <v>314</v>
      </c>
      <c r="D3" s="66" t="s">
        <v>315</v>
      </c>
      <c r="E3" s="66" t="s">
        <v>314</v>
      </c>
      <c r="F3" s="66" t="s">
        <v>316</v>
      </c>
      <c r="G3" s="66" t="s">
        <v>314</v>
      </c>
      <c r="H3" s="83" t="s">
        <v>317</v>
      </c>
      <c r="I3" s="66" t="s">
        <v>314</v>
      </c>
      <c r="J3" s="66" t="s">
        <v>318</v>
      </c>
      <c r="K3" s="66" t="s">
        <v>314</v>
      </c>
      <c r="L3" s="66" t="s">
        <v>319</v>
      </c>
      <c r="M3" s="66" t="s">
        <v>320</v>
      </c>
      <c r="N3" s="73" t="s">
        <v>314</v>
      </c>
      <c r="O3" s="62" t="s">
        <v>312</v>
      </c>
      <c r="P3" s="69" t="s">
        <v>321</v>
      </c>
      <c r="Q3" s="69"/>
      <c r="R3" s="69"/>
      <c r="S3" s="69"/>
      <c r="T3" s="69"/>
      <c r="U3" s="69"/>
      <c r="V3" s="69" t="s">
        <v>322</v>
      </c>
      <c r="W3" s="78"/>
      <c r="X3" s="66" t="s">
        <v>323</v>
      </c>
      <c r="Y3" s="66" t="s">
        <v>324</v>
      </c>
      <c r="Z3" s="66" t="s">
        <v>325</v>
      </c>
      <c r="AA3" s="79" t="s">
        <v>326</v>
      </c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</row>
    <row r="4" spans="1:146" s="35" customFormat="1" ht="30" customHeight="1" thickBot="1">
      <c r="A4" s="63"/>
      <c r="B4" s="65"/>
      <c r="C4" s="67"/>
      <c r="D4" s="67"/>
      <c r="E4" s="67"/>
      <c r="F4" s="67"/>
      <c r="G4" s="67"/>
      <c r="H4" s="84"/>
      <c r="I4" s="67"/>
      <c r="J4" s="67"/>
      <c r="K4" s="67"/>
      <c r="L4" s="67"/>
      <c r="M4" s="67"/>
      <c r="N4" s="74"/>
      <c r="O4" s="63"/>
      <c r="P4" s="36" t="s">
        <v>327</v>
      </c>
      <c r="Q4" s="26" t="s">
        <v>328</v>
      </c>
      <c r="R4" s="26" t="s">
        <v>329</v>
      </c>
      <c r="S4" s="26" t="s">
        <v>328</v>
      </c>
      <c r="T4" s="26" t="s">
        <v>330</v>
      </c>
      <c r="U4" s="26" t="s">
        <v>328</v>
      </c>
      <c r="V4" s="36" t="s">
        <v>331</v>
      </c>
      <c r="W4" s="26" t="s">
        <v>332</v>
      </c>
      <c r="X4" s="67"/>
      <c r="Y4" s="67"/>
      <c r="Z4" s="67"/>
      <c r="AA4" s="80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</row>
    <row r="5" spans="1:27" s="4" customFormat="1" ht="16.5" customHeight="1">
      <c r="A5" s="27" t="s">
        <v>333</v>
      </c>
      <c r="B5" s="57">
        <v>20898</v>
      </c>
      <c r="C5" s="23">
        <f aca="true" t="shared" si="0" ref="C5:N5">SUM(C6,C7,C8,C36:C51)</f>
        <v>100</v>
      </c>
      <c r="D5" s="57">
        <v>4339955</v>
      </c>
      <c r="E5" s="23">
        <f t="shared" si="0"/>
        <v>100.00000000000001</v>
      </c>
      <c r="F5" s="57">
        <v>1056117522</v>
      </c>
      <c r="G5" s="23">
        <f t="shared" si="0"/>
        <v>99.99999999999999</v>
      </c>
      <c r="H5" s="57">
        <v>8542927014</v>
      </c>
      <c r="I5" s="23">
        <f t="shared" si="0"/>
        <v>100</v>
      </c>
      <c r="J5" s="57">
        <v>11017</v>
      </c>
      <c r="K5" s="23">
        <f t="shared" si="0"/>
        <v>100.00000000000001</v>
      </c>
      <c r="L5" s="30">
        <f>ROUNDDOWN(J5*1000000/H5,2)</f>
        <v>1.28</v>
      </c>
      <c r="M5" s="57">
        <v>11017</v>
      </c>
      <c r="N5" s="23">
        <f t="shared" si="0"/>
        <v>100.00000000000001</v>
      </c>
      <c r="O5" s="27" t="s">
        <v>333</v>
      </c>
      <c r="P5" s="61">
        <v>104</v>
      </c>
      <c r="Q5" s="23">
        <f aca="true" t="shared" si="1" ref="Q5:Y5">SUM(Q6,Q7,Q8,Q36:Q51)</f>
        <v>100</v>
      </c>
      <c r="R5" s="61">
        <v>7</v>
      </c>
      <c r="S5" s="23">
        <f t="shared" si="1"/>
        <v>100</v>
      </c>
      <c r="T5" s="61">
        <v>199</v>
      </c>
      <c r="U5" s="23">
        <f t="shared" si="1"/>
        <v>100</v>
      </c>
      <c r="V5" s="57">
        <v>10707</v>
      </c>
      <c r="W5" s="23">
        <f t="shared" si="1"/>
        <v>100</v>
      </c>
      <c r="X5" s="57">
        <v>981796</v>
      </c>
      <c r="Y5" s="23">
        <f t="shared" si="1"/>
        <v>100</v>
      </c>
      <c r="Z5" s="31">
        <f>ROUNDDOWN(X5*1000000/H5,0)</f>
        <v>114</v>
      </c>
      <c r="AA5" s="30">
        <f aca="true" t="shared" si="2" ref="AA5:AA51">SQRT(L5*Z5/1000)</f>
        <v>0.38199476436202634</v>
      </c>
    </row>
    <row r="6" spans="1:27" s="4" customFormat="1" ht="12.75" customHeight="1">
      <c r="A6" s="27" t="s">
        <v>334</v>
      </c>
      <c r="B6" s="57">
        <v>55</v>
      </c>
      <c r="C6" s="23">
        <f aca="true" t="shared" si="3" ref="C6:C51">B6/$B$5*100</f>
        <v>0.26318307972054744</v>
      </c>
      <c r="D6" s="57">
        <v>7014</v>
      </c>
      <c r="E6" s="30">
        <f aca="true" t="shared" si="4" ref="E6:E51">D6/$D$5*100</f>
        <v>0.16161457895300757</v>
      </c>
      <c r="F6" s="57">
        <v>1686790</v>
      </c>
      <c r="G6" s="30">
        <f aca="true" t="shared" si="5" ref="G6:G51">F6/$F$5*100</f>
        <v>0.15971612674370533</v>
      </c>
      <c r="H6" s="57">
        <v>13215547</v>
      </c>
      <c r="I6" s="30">
        <f aca="true" t="shared" si="6" ref="I6:I51">H6/$H$5*100</f>
        <v>0.154695773220848</v>
      </c>
      <c r="J6" s="101">
        <v>37</v>
      </c>
      <c r="K6" s="30">
        <f aca="true" t="shared" si="7" ref="K6:K51">J6/$J$5*100</f>
        <v>0.33584460379413633</v>
      </c>
      <c r="L6" s="30">
        <f>ROUNDDOWN(J6*1000000/H6,2)</f>
        <v>2.79</v>
      </c>
      <c r="M6" s="101">
        <v>37</v>
      </c>
      <c r="N6" s="30">
        <f aca="true" t="shared" si="8" ref="N6:N51">M6/$M$5*100</f>
        <v>0.33584460379413633</v>
      </c>
      <c r="O6" s="27" t="s">
        <v>334</v>
      </c>
      <c r="P6" s="20">
        <v>0</v>
      </c>
      <c r="Q6" s="30">
        <f aca="true" t="shared" si="9" ref="Q6:Q51">P6/$P$5*100</f>
        <v>0</v>
      </c>
      <c r="R6" s="20">
        <v>0</v>
      </c>
      <c r="S6" s="30">
        <f aca="true" t="shared" si="10" ref="S6:S51">R6/$R$5*100</f>
        <v>0</v>
      </c>
      <c r="T6" s="20">
        <v>0</v>
      </c>
      <c r="U6" s="30">
        <f aca="true" t="shared" si="11" ref="U6:U51">T6/$T$5*100</f>
        <v>0</v>
      </c>
      <c r="V6" s="61">
        <v>37</v>
      </c>
      <c r="W6" s="30">
        <f aca="true" t="shared" si="12" ref="W6:W51">V6/$V$5*100</f>
        <v>0.34556831979079106</v>
      </c>
      <c r="X6" s="101">
        <v>751</v>
      </c>
      <c r="Y6" s="30">
        <f>X6/$X$5*100</f>
        <v>0.0764924689039271</v>
      </c>
      <c r="Z6" s="31">
        <f aca="true" t="shared" si="13" ref="Z6:Z51">ROUNDDOWN(X6*1000000/H6,0)</f>
        <v>56</v>
      </c>
      <c r="AA6" s="30">
        <f t="shared" si="2"/>
        <v>0.39527205820801453</v>
      </c>
    </row>
    <row r="7" spans="1:27" s="4" customFormat="1" ht="12.75" customHeight="1">
      <c r="A7" s="27" t="s">
        <v>58</v>
      </c>
      <c r="B7" s="57">
        <v>47</v>
      </c>
      <c r="C7" s="23">
        <f t="shared" si="3"/>
        <v>0.2249019044884678</v>
      </c>
      <c r="D7" s="57">
        <v>3306</v>
      </c>
      <c r="E7" s="30">
        <f t="shared" si="4"/>
        <v>0.07617590504970673</v>
      </c>
      <c r="F7" s="57">
        <v>827489</v>
      </c>
      <c r="G7" s="30">
        <f t="shared" si="5"/>
        <v>0.07835198098341939</v>
      </c>
      <c r="H7" s="57">
        <v>6696810</v>
      </c>
      <c r="I7" s="30">
        <f t="shared" si="6"/>
        <v>0.07839011136376776</v>
      </c>
      <c r="J7" s="101">
        <v>9</v>
      </c>
      <c r="K7" s="30">
        <f t="shared" si="7"/>
        <v>0.08169193065262775</v>
      </c>
      <c r="L7" s="30">
        <f aca="true" t="shared" si="14" ref="L7:L24">ROUNDDOWN(J7*1000000/H7,2)</f>
        <v>1.34</v>
      </c>
      <c r="M7" s="101">
        <v>9</v>
      </c>
      <c r="N7" s="30">
        <f aca="true" t="shared" si="15" ref="N7:N13">M7/$M$5*100</f>
        <v>0.08169193065262775</v>
      </c>
      <c r="O7" s="27" t="s">
        <v>58</v>
      </c>
      <c r="P7" s="20">
        <v>0</v>
      </c>
      <c r="Q7" s="30">
        <f t="shared" si="9"/>
        <v>0</v>
      </c>
      <c r="R7" s="20">
        <v>0</v>
      </c>
      <c r="S7" s="30">
        <f t="shared" si="10"/>
        <v>0</v>
      </c>
      <c r="T7" s="20">
        <v>0</v>
      </c>
      <c r="U7" s="30">
        <f t="shared" si="11"/>
        <v>0</v>
      </c>
      <c r="V7" s="61">
        <v>9</v>
      </c>
      <c r="W7" s="30">
        <f t="shared" si="12"/>
        <v>0.08405715886803025</v>
      </c>
      <c r="X7" s="101">
        <v>300</v>
      </c>
      <c r="Y7" s="30">
        <f>X7/$X$5*100</f>
        <v>0.030556245900370343</v>
      </c>
      <c r="Z7" s="31">
        <f t="shared" si="13"/>
        <v>44</v>
      </c>
      <c r="AA7" s="30">
        <f t="shared" si="2"/>
        <v>0.242816803372419</v>
      </c>
    </row>
    <row r="8" spans="1:27" s="4" customFormat="1" ht="12.75" customHeight="1">
      <c r="A8" s="27" t="s">
        <v>335</v>
      </c>
      <c r="B8" s="57">
        <v>9551</v>
      </c>
      <c r="C8" s="23">
        <f t="shared" si="3"/>
        <v>45.70293808019906</v>
      </c>
      <c r="D8" s="57">
        <v>1773386</v>
      </c>
      <c r="E8" s="30">
        <f t="shared" si="4"/>
        <v>40.861852254228445</v>
      </c>
      <c r="F8" s="57">
        <v>434246171</v>
      </c>
      <c r="G8" s="30">
        <f t="shared" si="5"/>
        <v>41.1172205700797</v>
      </c>
      <c r="H8" s="57">
        <v>3578731311</v>
      </c>
      <c r="I8" s="30">
        <f t="shared" si="6"/>
        <v>41.8911610170055</v>
      </c>
      <c r="J8" s="57">
        <v>4903</v>
      </c>
      <c r="K8" s="30">
        <f t="shared" si="7"/>
        <v>44.503948443314876</v>
      </c>
      <c r="L8" s="30">
        <f t="shared" si="14"/>
        <v>1.37</v>
      </c>
      <c r="M8" s="57">
        <v>4903</v>
      </c>
      <c r="N8" s="30">
        <f t="shared" si="15"/>
        <v>44.503948443314876</v>
      </c>
      <c r="O8" s="27" t="s">
        <v>335</v>
      </c>
      <c r="P8" s="61">
        <v>48</v>
      </c>
      <c r="Q8" s="30">
        <f t="shared" si="9"/>
        <v>46.15384615384615</v>
      </c>
      <c r="R8" s="20">
        <v>5</v>
      </c>
      <c r="S8" s="30">
        <f t="shared" si="10"/>
        <v>71.42857142857143</v>
      </c>
      <c r="T8" s="61">
        <v>145</v>
      </c>
      <c r="U8" s="30">
        <f t="shared" si="11"/>
        <v>72.8643216080402</v>
      </c>
      <c r="V8" s="57">
        <v>4705</v>
      </c>
      <c r="W8" s="30">
        <f t="shared" si="12"/>
        <v>43.943214719342485</v>
      </c>
      <c r="X8" s="57">
        <v>472483</v>
      </c>
      <c r="Y8" s="30">
        <f aca="true" t="shared" si="16" ref="Y8:Y51">X8/$X$5*100</f>
        <v>48.12435577248227</v>
      </c>
      <c r="Z8" s="31">
        <f t="shared" si="13"/>
        <v>132</v>
      </c>
      <c r="AA8" s="30">
        <f t="shared" si="2"/>
        <v>0.4252528659515418</v>
      </c>
    </row>
    <row r="9" spans="1:27" s="4" customFormat="1" ht="11.25" customHeight="1">
      <c r="A9" s="29" t="s">
        <v>336</v>
      </c>
      <c r="B9" s="57">
        <v>598</v>
      </c>
      <c r="C9" s="23">
        <f t="shared" si="3"/>
        <v>2.861517848597952</v>
      </c>
      <c r="D9" s="57">
        <v>90122</v>
      </c>
      <c r="E9" s="30">
        <f t="shared" si="4"/>
        <v>2.076565310008975</v>
      </c>
      <c r="F9" s="57">
        <v>22497699</v>
      </c>
      <c r="G9" s="30">
        <f t="shared" si="5"/>
        <v>2.130226847992775</v>
      </c>
      <c r="H9" s="57">
        <v>181386985</v>
      </c>
      <c r="I9" s="30">
        <f t="shared" si="6"/>
        <v>2.1232416559657614</v>
      </c>
      <c r="J9" s="101">
        <v>427</v>
      </c>
      <c r="K9" s="30">
        <f t="shared" si="7"/>
        <v>3.875828265408006</v>
      </c>
      <c r="L9" s="30">
        <f t="shared" si="14"/>
        <v>2.35</v>
      </c>
      <c r="M9" s="101">
        <v>427</v>
      </c>
      <c r="N9" s="30">
        <f t="shared" si="15"/>
        <v>3.875828265408006</v>
      </c>
      <c r="O9" s="29" t="s">
        <v>336</v>
      </c>
      <c r="P9" s="61">
        <v>3</v>
      </c>
      <c r="Q9" s="30">
        <f t="shared" si="9"/>
        <v>2.8846153846153846</v>
      </c>
      <c r="R9" s="61">
        <v>1</v>
      </c>
      <c r="S9" s="30">
        <f t="shared" si="10"/>
        <v>14.285714285714285</v>
      </c>
      <c r="T9" s="61">
        <v>10</v>
      </c>
      <c r="U9" s="30">
        <f t="shared" si="11"/>
        <v>5.025125628140704</v>
      </c>
      <c r="V9" s="61">
        <v>413</v>
      </c>
      <c r="W9" s="30">
        <f t="shared" si="12"/>
        <v>3.857289623610722</v>
      </c>
      <c r="X9" s="57">
        <v>38253</v>
      </c>
      <c r="Y9" s="30">
        <f t="shared" si="16"/>
        <v>3.896226914756222</v>
      </c>
      <c r="Z9" s="31">
        <f t="shared" si="13"/>
        <v>210</v>
      </c>
      <c r="AA9" s="30">
        <f t="shared" si="2"/>
        <v>0.7024955515873392</v>
      </c>
    </row>
    <row r="10" spans="1:27" s="4" customFormat="1" ht="11.25" customHeight="1">
      <c r="A10" s="29" t="s">
        <v>337</v>
      </c>
      <c r="B10" s="57">
        <v>53</v>
      </c>
      <c r="C10" s="23">
        <f t="shared" si="3"/>
        <v>0.2536127859125275</v>
      </c>
      <c r="D10" s="57">
        <v>9353</v>
      </c>
      <c r="E10" s="30">
        <f t="shared" si="4"/>
        <v>0.21550914698424292</v>
      </c>
      <c r="F10" s="57">
        <v>2180526</v>
      </c>
      <c r="G10" s="30">
        <f t="shared" si="5"/>
        <v>0.20646622696597963</v>
      </c>
      <c r="H10" s="57">
        <v>17783985</v>
      </c>
      <c r="I10" s="30">
        <f t="shared" si="6"/>
        <v>0.20817203484070407</v>
      </c>
      <c r="J10" s="101">
        <v>27</v>
      </c>
      <c r="K10" s="30">
        <f t="shared" si="7"/>
        <v>0.2450757919578833</v>
      </c>
      <c r="L10" s="30">
        <f t="shared" si="14"/>
        <v>1.51</v>
      </c>
      <c r="M10" s="101">
        <v>27</v>
      </c>
      <c r="N10" s="30">
        <f t="shared" si="15"/>
        <v>0.2450757919578833</v>
      </c>
      <c r="O10" s="29" t="s">
        <v>337</v>
      </c>
      <c r="P10" s="61">
        <v>1</v>
      </c>
      <c r="Q10" s="30">
        <f t="shared" si="9"/>
        <v>0.9615384615384616</v>
      </c>
      <c r="R10" s="20">
        <v>0</v>
      </c>
      <c r="S10" s="30">
        <f t="shared" si="10"/>
        <v>0</v>
      </c>
      <c r="T10" s="20">
        <v>0</v>
      </c>
      <c r="U10" s="30">
        <f t="shared" si="11"/>
        <v>0</v>
      </c>
      <c r="V10" s="61">
        <v>26</v>
      </c>
      <c r="W10" s="30">
        <f t="shared" si="12"/>
        <v>0.24283179228542076</v>
      </c>
      <c r="X10" s="57">
        <v>6412</v>
      </c>
      <c r="Y10" s="30">
        <f t="shared" si="16"/>
        <v>0.6530888290439154</v>
      </c>
      <c r="Z10" s="31">
        <f t="shared" si="13"/>
        <v>360</v>
      </c>
      <c r="AA10" s="30">
        <f t="shared" si="2"/>
        <v>0.7372923436466704</v>
      </c>
    </row>
    <row r="11" spans="1:27" s="4" customFormat="1" ht="11.25" customHeight="1">
      <c r="A11" s="29" t="s">
        <v>338</v>
      </c>
      <c r="B11" s="57">
        <v>6</v>
      </c>
      <c r="C11" s="23">
        <f t="shared" si="3"/>
        <v>0.028710881424059722</v>
      </c>
      <c r="D11" s="57">
        <v>1701</v>
      </c>
      <c r="E11" s="30">
        <f t="shared" si="4"/>
        <v>0.03919395477602878</v>
      </c>
      <c r="F11" s="57">
        <v>362165</v>
      </c>
      <c r="G11" s="30">
        <f t="shared" si="5"/>
        <v>0.03429211166898905</v>
      </c>
      <c r="H11" s="57">
        <v>2815687</v>
      </c>
      <c r="I11" s="30">
        <f t="shared" si="6"/>
        <v>0.03295927725223101</v>
      </c>
      <c r="J11" s="61">
        <v>4</v>
      </c>
      <c r="K11" s="30">
        <f t="shared" si="7"/>
        <v>0.036307524734501224</v>
      </c>
      <c r="L11" s="30">
        <f t="shared" si="14"/>
        <v>1.42</v>
      </c>
      <c r="M11" s="61">
        <v>4</v>
      </c>
      <c r="N11" s="30">
        <f t="shared" si="15"/>
        <v>0.036307524734501224</v>
      </c>
      <c r="O11" s="29" t="s">
        <v>338</v>
      </c>
      <c r="P11" s="20">
        <v>0</v>
      </c>
      <c r="Q11" s="30">
        <f t="shared" si="9"/>
        <v>0</v>
      </c>
      <c r="R11" s="20">
        <v>0</v>
      </c>
      <c r="S11" s="30">
        <f t="shared" si="10"/>
        <v>0</v>
      </c>
      <c r="T11" s="20">
        <v>0</v>
      </c>
      <c r="U11" s="30">
        <f t="shared" si="11"/>
        <v>0</v>
      </c>
      <c r="V11" s="61">
        <v>4</v>
      </c>
      <c r="W11" s="30">
        <f t="shared" si="12"/>
        <v>0.037358737274680115</v>
      </c>
      <c r="X11" s="61">
        <v>151</v>
      </c>
      <c r="Y11" s="30">
        <f t="shared" si="16"/>
        <v>0.015379977103186403</v>
      </c>
      <c r="Z11" s="31">
        <f t="shared" si="13"/>
        <v>53</v>
      </c>
      <c r="AA11" s="30">
        <f t="shared" si="2"/>
        <v>0.27433556094680833</v>
      </c>
    </row>
    <row r="12" spans="1:27" s="4" customFormat="1" ht="11.25" customHeight="1">
      <c r="A12" s="29" t="s">
        <v>179</v>
      </c>
      <c r="B12" s="57">
        <v>427</v>
      </c>
      <c r="C12" s="23">
        <f t="shared" si="3"/>
        <v>2.0432577280122497</v>
      </c>
      <c r="D12" s="57">
        <v>59448</v>
      </c>
      <c r="E12" s="30">
        <f t="shared" si="4"/>
        <v>1.369783788080752</v>
      </c>
      <c r="F12" s="57">
        <v>15137596</v>
      </c>
      <c r="G12" s="30">
        <f t="shared" si="5"/>
        <v>1.4333249552884513</v>
      </c>
      <c r="H12" s="57">
        <v>123102862</v>
      </c>
      <c r="I12" s="30">
        <f t="shared" si="6"/>
        <v>1.440991615616769</v>
      </c>
      <c r="J12" s="101">
        <v>223</v>
      </c>
      <c r="K12" s="30">
        <f t="shared" si="7"/>
        <v>2.024144503948443</v>
      </c>
      <c r="L12" s="30">
        <f t="shared" si="14"/>
        <v>1.81</v>
      </c>
      <c r="M12" s="101">
        <v>223</v>
      </c>
      <c r="N12" s="30">
        <f t="shared" si="15"/>
        <v>2.024144503948443</v>
      </c>
      <c r="O12" s="29" t="s">
        <v>179</v>
      </c>
      <c r="P12" s="20">
        <v>0</v>
      </c>
      <c r="Q12" s="30">
        <f t="shared" si="9"/>
        <v>0</v>
      </c>
      <c r="R12" s="20">
        <v>0</v>
      </c>
      <c r="S12" s="30">
        <f t="shared" si="10"/>
        <v>0</v>
      </c>
      <c r="T12" s="61">
        <v>9</v>
      </c>
      <c r="U12" s="30">
        <f t="shared" si="11"/>
        <v>4.522613065326634</v>
      </c>
      <c r="V12" s="61">
        <v>214</v>
      </c>
      <c r="W12" s="30">
        <f t="shared" si="12"/>
        <v>1.9986924441953862</v>
      </c>
      <c r="X12" s="57">
        <v>5213</v>
      </c>
      <c r="Y12" s="30">
        <f t="shared" si="16"/>
        <v>0.5309656995954353</v>
      </c>
      <c r="Z12" s="31">
        <f t="shared" si="13"/>
        <v>42</v>
      </c>
      <c r="AA12" s="30">
        <f t="shared" si="2"/>
        <v>0.27571724646818885</v>
      </c>
    </row>
    <row r="13" spans="1:27" s="4" customFormat="1" ht="11.25" customHeight="1">
      <c r="A13" s="29" t="s">
        <v>339</v>
      </c>
      <c r="B13" s="57">
        <v>162</v>
      </c>
      <c r="C13" s="23">
        <f t="shared" si="3"/>
        <v>0.7751937984496124</v>
      </c>
      <c r="D13" s="57">
        <v>14044</v>
      </c>
      <c r="E13" s="30">
        <f t="shared" si="4"/>
        <v>0.32359782532307363</v>
      </c>
      <c r="F13" s="57">
        <v>3467233</v>
      </c>
      <c r="G13" s="30">
        <f t="shared" si="5"/>
        <v>0.32829992190963764</v>
      </c>
      <c r="H13" s="57">
        <v>27604203</v>
      </c>
      <c r="I13" s="30">
        <f t="shared" si="6"/>
        <v>0.3231234792801426</v>
      </c>
      <c r="J13" s="101">
        <v>34</v>
      </c>
      <c r="K13" s="30">
        <f t="shared" si="7"/>
        <v>0.30861396024326043</v>
      </c>
      <c r="L13" s="30">
        <f t="shared" si="14"/>
        <v>1.23</v>
      </c>
      <c r="M13" s="101">
        <v>34</v>
      </c>
      <c r="N13" s="30">
        <f t="shared" si="15"/>
        <v>0.30861396024326043</v>
      </c>
      <c r="O13" s="29" t="s">
        <v>339</v>
      </c>
      <c r="P13" s="20">
        <v>0</v>
      </c>
      <c r="Q13" s="30">
        <f t="shared" si="9"/>
        <v>0</v>
      </c>
      <c r="R13" s="20">
        <v>0</v>
      </c>
      <c r="S13" s="30">
        <f t="shared" si="10"/>
        <v>0</v>
      </c>
      <c r="T13" s="61">
        <v>1</v>
      </c>
      <c r="U13" s="30">
        <f t="shared" si="11"/>
        <v>0.5025125628140703</v>
      </c>
      <c r="V13" s="61">
        <v>33</v>
      </c>
      <c r="W13" s="30">
        <f t="shared" si="12"/>
        <v>0.30820958251611097</v>
      </c>
      <c r="X13" s="101">
        <v>525</v>
      </c>
      <c r="Y13" s="30">
        <f t="shared" si="16"/>
        <v>0.053473430325648094</v>
      </c>
      <c r="Z13" s="31">
        <f t="shared" si="13"/>
        <v>19</v>
      </c>
      <c r="AA13" s="30">
        <f t="shared" si="2"/>
        <v>0.1528724958911838</v>
      </c>
    </row>
    <row r="14" spans="1:27" s="4" customFormat="1" ht="11.25" customHeight="1">
      <c r="A14" s="29" t="s">
        <v>180</v>
      </c>
      <c r="B14" s="57">
        <v>88</v>
      </c>
      <c r="C14" s="23">
        <f t="shared" si="3"/>
        <v>0.4210929275528759</v>
      </c>
      <c r="D14" s="57">
        <v>12421</v>
      </c>
      <c r="E14" s="30">
        <f t="shared" si="4"/>
        <v>0.2862011242052049</v>
      </c>
      <c r="F14" s="57">
        <v>3060777</v>
      </c>
      <c r="G14" s="30">
        <f t="shared" si="5"/>
        <v>0.28981405347803707</v>
      </c>
      <c r="H14" s="57">
        <v>24685772</v>
      </c>
      <c r="I14" s="30">
        <f t="shared" si="6"/>
        <v>0.28896152290128885</v>
      </c>
      <c r="J14" s="101">
        <v>33</v>
      </c>
      <c r="K14" s="30">
        <f t="shared" si="7"/>
        <v>0.2995370790596351</v>
      </c>
      <c r="L14" s="30">
        <f t="shared" si="14"/>
        <v>1.33</v>
      </c>
      <c r="M14" s="101">
        <v>33</v>
      </c>
      <c r="N14" s="30">
        <f t="shared" si="8"/>
        <v>0.2995370790596351</v>
      </c>
      <c r="O14" s="29" t="s">
        <v>180</v>
      </c>
      <c r="P14" s="20">
        <v>0</v>
      </c>
      <c r="Q14" s="30">
        <f t="shared" si="9"/>
        <v>0</v>
      </c>
      <c r="R14" s="20">
        <v>0</v>
      </c>
      <c r="S14" s="30">
        <f t="shared" si="10"/>
        <v>0</v>
      </c>
      <c r="T14" s="61">
        <v>1</v>
      </c>
      <c r="U14" s="30">
        <f t="shared" si="11"/>
        <v>0.5025125628140703</v>
      </c>
      <c r="V14" s="61">
        <v>32</v>
      </c>
      <c r="W14" s="30">
        <f t="shared" si="12"/>
        <v>0.2988698981974409</v>
      </c>
      <c r="X14" s="57">
        <v>1103</v>
      </c>
      <c r="Y14" s="30">
        <f t="shared" si="16"/>
        <v>0.11234513076036164</v>
      </c>
      <c r="Z14" s="31">
        <f t="shared" si="13"/>
        <v>44</v>
      </c>
      <c r="AA14" s="30">
        <f t="shared" si="2"/>
        <v>0.24190907382733703</v>
      </c>
    </row>
    <row r="15" spans="1:27" s="4" customFormat="1" ht="11.25" customHeight="1">
      <c r="A15" s="29" t="s">
        <v>272</v>
      </c>
      <c r="B15" s="57">
        <v>39</v>
      </c>
      <c r="C15" s="23">
        <f t="shared" si="3"/>
        <v>0.18662072925638817</v>
      </c>
      <c r="D15" s="57">
        <v>2928</v>
      </c>
      <c r="E15" s="30">
        <f t="shared" si="4"/>
        <v>0.06746613732170034</v>
      </c>
      <c r="F15" s="57">
        <v>723867</v>
      </c>
      <c r="G15" s="30">
        <f t="shared" si="5"/>
        <v>0.06854038351993179</v>
      </c>
      <c r="H15" s="57">
        <v>5815501</v>
      </c>
      <c r="I15" s="30">
        <f t="shared" si="6"/>
        <v>0.06807386965228263</v>
      </c>
      <c r="J15" s="101">
        <v>18</v>
      </c>
      <c r="K15" s="30">
        <f t="shared" si="7"/>
        <v>0.1633838613052555</v>
      </c>
      <c r="L15" s="30">
        <f t="shared" si="14"/>
        <v>3.09</v>
      </c>
      <c r="M15" s="101">
        <v>18</v>
      </c>
      <c r="N15" s="30">
        <f t="shared" si="8"/>
        <v>0.1633838613052555</v>
      </c>
      <c r="O15" s="29" t="s">
        <v>272</v>
      </c>
      <c r="P15" s="61">
        <v>1</v>
      </c>
      <c r="Q15" s="30">
        <f t="shared" si="9"/>
        <v>0.9615384615384616</v>
      </c>
      <c r="R15" s="20">
        <v>0</v>
      </c>
      <c r="S15" s="30">
        <f t="shared" si="10"/>
        <v>0</v>
      </c>
      <c r="T15" s="61">
        <v>1</v>
      </c>
      <c r="U15" s="30">
        <f t="shared" si="11"/>
        <v>0.5025125628140703</v>
      </c>
      <c r="V15" s="61">
        <v>16</v>
      </c>
      <c r="W15" s="30">
        <f t="shared" si="12"/>
        <v>0.14943494909872046</v>
      </c>
      <c r="X15" s="57">
        <v>7038</v>
      </c>
      <c r="Y15" s="30">
        <f t="shared" si="16"/>
        <v>0.7168495288226882</v>
      </c>
      <c r="Z15" s="31">
        <f t="shared" si="13"/>
        <v>1210</v>
      </c>
      <c r="AA15" s="30">
        <f t="shared" si="2"/>
        <v>1.9336235414371639</v>
      </c>
    </row>
    <row r="16" spans="1:27" s="4" customFormat="1" ht="11.25" customHeight="1">
      <c r="A16" s="29" t="s">
        <v>181</v>
      </c>
      <c r="B16" s="57">
        <v>180</v>
      </c>
      <c r="C16" s="23">
        <f t="shared" si="3"/>
        <v>0.8613264427217916</v>
      </c>
      <c r="D16" s="57">
        <v>24122</v>
      </c>
      <c r="E16" s="30">
        <f t="shared" si="4"/>
        <v>0.5558122146427785</v>
      </c>
      <c r="F16" s="57">
        <v>6010877</v>
      </c>
      <c r="G16" s="30">
        <f t="shared" si="5"/>
        <v>0.5691484967143647</v>
      </c>
      <c r="H16" s="57">
        <v>49504864</v>
      </c>
      <c r="I16" s="30">
        <f t="shared" si="6"/>
        <v>0.5794836350453689</v>
      </c>
      <c r="J16" s="101">
        <v>90</v>
      </c>
      <c r="K16" s="30">
        <f t="shared" si="7"/>
        <v>0.8169193065262776</v>
      </c>
      <c r="L16" s="30">
        <f t="shared" si="14"/>
        <v>1.81</v>
      </c>
      <c r="M16" s="101">
        <v>90</v>
      </c>
      <c r="N16" s="30">
        <f t="shared" si="8"/>
        <v>0.8169193065262776</v>
      </c>
      <c r="O16" s="29" t="s">
        <v>181</v>
      </c>
      <c r="P16" s="61">
        <v>2</v>
      </c>
      <c r="Q16" s="30">
        <f t="shared" si="9"/>
        <v>1.9230769230769231</v>
      </c>
      <c r="R16" s="20">
        <v>0</v>
      </c>
      <c r="S16" s="30">
        <f t="shared" si="10"/>
        <v>0</v>
      </c>
      <c r="T16" s="61">
        <v>5</v>
      </c>
      <c r="U16" s="30">
        <f t="shared" si="11"/>
        <v>2.512562814070352</v>
      </c>
      <c r="V16" s="61">
        <v>83</v>
      </c>
      <c r="W16" s="30">
        <f t="shared" si="12"/>
        <v>0.7751937984496124</v>
      </c>
      <c r="X16" s="57">
        <v>19373</v>
      </c>
      <c r="Y16" s="30">
        <f t="shared" si="16"/>
        <v>1.9732205060929153</v>
      </c>
      <c r="Z16" s="31">
        <f t="shared" si="13"/>
        <v>391</v>
      </c>
      <c r="AA16" s="30">
        <f t="shared" si="2"/>
        <v>0.8412550148438939</v>
      </c>
    </row>
    <row r="17" spans="1:27" s="4" customFormat="1" ht="11.25" customHeight="1">
      <c r="A17" s="29" t="s">
        <v>340</v>
      </c>
      <c r="B17" s="57">
        <v>120</v>
      </c>
      <c r="C17" s="23">
        <f t="shared" si="3"/>
        <v>0.5742176284811944</v>
      </c>
      <c r="D17" s="57">
        <v>12378</v>
      </c>
      <c r="E17" s="30">
        <f t="shared" si="4"/>
        <v>0.28521033052186023</v>
      </c>
      <c r="F17" s="57">
        <v>3043315</v>
      </c>
      <c r="G17" s="30">
        <f t="shared" si="5"/>
        <v>0.2881606390013099</v>
      </c>
      <c r="H17" s="57">
        <v>24714881</v>
      </c>
      <c r="I17" s="30">
        <f t="shared" si="6"/>
        <v>0.28930226091710354</v>
      </c>
      <c r="J17" s="101">
        <v>54</v>
      </c>
      <c r="K17" s="30">
        <f t="shared" si="7"/>
        <v>0.4901515839157666</v>
      </c>
      <c r="L17" s="30">
        <f t="shared" si="14"/>
        <v>2.18</v>
      </c>
      <c r="M17" s="101">
        <v>54</v>
      </c>
      <c r="N17" s="30">
        <f t="shared" si="8"/>
        <v>0.4901515839157666</v>
      </c>
      <c r="O17" s="29" t="s">
        <v>340</v>
      </c>
      <c r="P17" s="20">
        <v>0</v>
      </c>
      <c r="Q17" s="30">
        <f t="shared" si="9"/>
        <v>0</v>
      </c>
      <c r="R17" s="20">
        <v>0</v>
      </c>
      <c r="S17" s="30">
        <f t="shared" si="10"/>
        <v>0</v>
      </c>
      <c r="T17" s="20">
        <v>0</v>
      </c>
      <c r="U17" s="30">
        <f t="shared" si="11"/>
        <v>0</v>
      </c>
      <c r="V17" s="61">
        <v>54</v>
      </c>
      <c r="W17" s="30">
        <f t="shared" si="12"/>
        <v>0.5043429532081816</v>
      </c>
      <c r="X17" s="57">
        <v>1303</v>
      </c>
      <c r="Y17" s="30">
        <f t="shared" si="16"/>
        <v>0.13271596136060854</v>
      </c>
      <c r="Z17" s="31">
        <f t="shared" si="13"/>
        <v>52</v>
      </c>
      <c r="AA17" s="30">
        <f t="shared" si="2"/>
        <v>0.33668976818430346</v>
      </c>
    </row>
    <row r="18" spans="1:27" s="4" customFormat="1" ht="11.25" customHeight="1">
      <c r="A18" s="29" t="s">
        <v>274</v>
      </c>
      <c r="B18" s="57">
        <v>13</v>
      </c>
      <c r="C18" s="23">
        <f t="shared" si="3"/>
        <v>0.06220690975212939</v>
      </c>
      <c r="D18" s="57">
        <v>4301</v>
      </c>
      <c r="E18" s="30">
        <f t="shared" si="4"/>
        <v>0.09910241004803044</v>
      </c>
      <c r="F18" s="57">
        <v>1056404</v>
      </c>
      <c r="G18" s="30">
        <f t="shared" si="5"/>
        <v>0.10002712557968525</v>
      </c>
      <c r="H18" s="57">
        <v>8753857</v>
      </c>
      <c r="I18" s="30">
        <f t="shared" si="6"/>
        <v>0.10246905990949393</v>
      </c>
      <c r="J18" s="61">
        <v>5</v>
      </c>
      <c r="K18" s="30">
        <f t="shared" si="7"/>
        <v>0.04538440591812653</v>
      </c>
      <c r="L18" s="30">
        <f t="shared" si="14"/>
        <v>0.57</v>
      </c>
      <c r="M18" s="61">
        <v>5</v>
      </c>
      <c r="N18" s="30">
        <f t="shared" si="8"/>
        <v>0.04538440591812653</v>
      </c>
      <c r="O18" s="29" t="s">
        <v>274</v>
      </c>
      <c r="P18" s="20">
        <v>0</v>
      </c>
      <c r="Q18" s="30">
        <f t="shared" si="9"/>
        <v>0</v>
      </c>
      <c r="R18" s="20">
        <v>0</v>
      </c>
      <c r="S18" s="30">
        <f t="shared" si="10"/>
        <v>0</v>
      </c>
      <c r="T18" s="20">
        <v>0</v>
      </c>
      <c r="U18" s="30">
        <f t="shared" si="11"/>
        <v>0</v>
      </c>
      <c r="V18" s="61">
        <v>5</v>
      </c>
      <c r="W18" s="30">
        <f t="shared" si="12"/>
        <v>0.046698421593350144</v>
      </c>
      <c r="X18" s="61">
        <v>160</v>
      </c>
      <c r="Y18" s="30">
        <f t="shared" si="16"/>
        <v>0.016296664480197516</v>
      </c>
      <c r="Z18" s="31">
        <f t="shared" si="13"/>
        <v>18</v>
      </c>
      <c r="AA18" s="30">
        <f t="shared" si="2"/>
        <v>0.10129165809680479</v>
      </c>
    </row>
    <row r="19" spans="1:27" s="4" customFormat="1" ht="11.25" customHeight="1">
      <c r="A19" s="29" t="s">
        <v>182</v>
      </c>
      <c r="B19" s="57">
        <v>279</v>
      </c>
      <c r="C19" s="23">
        <f t="shared" si="3"/>
        <v>1.335055986218777</v>
      </c>
      <c r="D19" s="57">
        <v>61903</v>
      </c>
      <c r="E19" s="30">
        <f t="shared" si="4"/>
        <v>1.4263511948856613</v>
      </c>
      <c r="F19" s="57">
        <v>14991832</v>
      </c>
      <c r="G19" s="30">
        <f t="shared" si="5"/>
        <v>1.419523082204861</v>
      </c>
      <c r="H19" s="57">
        <v>122111378</v>
      </c>
      <c r="I19" s="30">
        <f t="shared" si="6"/>
        <v>1.4293857105402632</v>
      </c>
      <c r="J19" s="101">
        <v>136</v>
      </c>
      <c r="K19" s="30">
        <f t="shared" si="7"/>
        <v>1.2344558409730417</v>
      </c>
      <c r="L19" s="30">
        <f t="shared" si="14"/>
        <v>1.11</v>
      </c>
      <c r="M19" s="101">
        <v>136</v>
      </c>
      <c r="N19" s="30">
        <f t="shared" si="8"/>
        <v>1.2344558409730417</v>
      </c>
      <c r="O19" s="29" t="s">
        <v>182</v>
      </c>
      <c r="P19" s="61">
        <v>3</v>
      </c>
      <c r="Q19" s="30">
        <f t="shared" si="9"/>
        <v>2.8846153846153846</v>
      </c>
      <c r="R19" s="20">
        <v>0</v>
      </c>
      <c r="S19" s="30">
        <f t="shared" si="10"/>
        <v>0</v>
      </c>
      <c r="T19" s="61">
        <v>10</v>
      </c>
      <c r="U19" s="30">
        <f t="shared" si="11"/>
        <v>5.025125628140704</v>
      </c>
      <c r="V19" s="61">
        <v>123</v>
      </c>
      <c r="W19" s="30">
        <f t="shared" si="12"/>
        <v>1.1487811711964135</v>
      </c>
      <c r="X19" s="57">
        <v>25059</v>
      </c>
      <c r="Y19" s="30">
        <f t="shared" si="16"/>
        <v>2.5523632200579347</v>
      </c>
      <c r="Z19" s="31">
        <f t="shared" si="13"/>
        <v>205</v>
      </c>
      <c r="AA19" s="30">
        <f t="shared" si="2"/>
        <v>0.477022012070722</v>
      </c>
    </row>
    <row r="20" spans="1:27" s="4" customFormat="1" ht="11.25" customHeight="1">
      <c r="A20" s="29" t="s">
        <v>183</v>
      </c>
      <c r="B20" s="57">
        <v>330</v>
      </c>
      <c r="C20" s="23">
        <f t="shared" si="3"/>
        <v>1.5790984783232844</v>
      </c>
      <c r="D20" s="57">
        <v>33141</v>
      </c>
      <c r="E20" s="30">
        <f t="shared" si="4"/>
        <v>0.7636254292959259</v>
      </c>
      <c r="F20" s="57">
        <v>7882405</v>
      </c>
      <c r="G20" s="30">
        <f t="shared" si="5"/>
        <v>0.7463568055449799</v>
      </c>
      <c r="H20" s="57">
        <v>63590229</v>
      </c>
      <c r="I20" s="30">
        <f t="shared" si="6"/>
        <v>0.744361141044392</v>
      </c>
      <c r="J20" s="101">
        <v>87</v>
      </c>
      <c r="K20" s="30">
        <f t="shared" si="7"/>
        <v>0.7896886629754016</v>
      </c>
      <c r="L20" s="30">
        <f t="shared" si="14"/>
        <v>1.36</v>
      </c>
      <c r="M20" s="101">
        <v>87</v>
      </c>
      <c r="N20" s="30">
        <f t="shared" si="8"/>
        <v>0.7896886629754016</v>
      </c>
      <c r="O20" s="29" t="s">
        <v>183</v>
      </c>
      <c r="P20" s="20">
        <v>0</v>
      </c>
      <c r="Q20" s="30">
        <f t="shared" si="9"/>
        <v>0</v>
      </c>
      <c r="R20" s="20">
        <v>0</v>
      </c>
      <c r="S20" s="30">
        <f t="shared" si="10"/>
        <v>0</v>
      </c>
      <c r="T20" s="20">
        <v>0</v>
      </c>
      <c r="U20" s="30">
        <f t="shared" si="11"/>
        <v>0</v>
      </c>
      <c r="V20" s="61">
        <v>87</v>
      </c>
      <c r="W20" s="30">
        <f t="shared" si="12"/>
        <v>0.8125525357242926</v>
      </c>
      <c r="X20" s="57">
        <v>2335</v>
      </c>
      <c r="Y20" s="30">
        <f t="shared" si="16"/>
        <v>0.2378294472578825</v>
      </c>
      <c r="Z20" s="31">
        <f t="shared" si="13"/>
        <v>36</v>
      </c>
      <c r="AA20" s="30">
        <f>SQRT(L20*Z20/1000)</f>
        <v>0.2212690669750293</v>
      </c>
    </row>
    <row r="21" spans="1:27" s="4" customFormat="1" ht="11.25" customHeight="1">
      <c r="A21" s="29" t="s">
        <v>341</v>
      </c>
      <c r="B21" s="57">
        <v>172</v>
      </c>
      <c r="C21" s="23">
        <f t="shared" si="3"/>
        <v>0.823045267489712</v>
      </c>
      <c r="D21" s="57">
        <v>22566</v>
      </c>
      <c r="E21" s="30">
        <f t="shared" si="4"/>
        <v>0.5199593083338422</v>
      </c>
      <c r="F21" s="57">
        <v>5552068</v>
      </c>
      <c r="G21" s="30">
        <f t="shared" si="5"/>
        <v>0.5257055095048409</v>
      </c>
      <c r="H21" s="57">
        <v>44606115</v>
      </c>
      <c r="I21" s="30">
        <f t="shared" si="6"/>
        <v>0.5221408883266857</v>
      </c>
      <c r="J21" s="101">
        <v>88</v>
      </c>
      <c r="K21" s="30">
        <f t="shared" si="7"/>
        <v>0.7987655441590269</v>
      </c>
      <c r="L21" s="30">
        <f t="shared" si="14"/>
        <v>1.97</v>
      </c>
      <c r="M21" s="101">
        <v>88</v>
      </c>
      <c r="N21" s="30">
        <f t="shared" si="8"/>
        <v>0.7987655441590269</v>
      </c>
      <c r="O21" s="29" t="s">
        <v>341</v>
      </c>
      <c r="P21" s="20">
        <v>0</v>
      </c>
      <c r="Q21" s="30">
        <f t="shared" si="9"/>
        <v>0</v>
      </c>
      <c r="R21" s="20">
        <v>0</v>
      </c>
      <c r="S21" s="30">
        <f t="shared" si="10"/>
        <v>0</v>
      </c>
      <c r="T21" s="61">
        <v>2</v>
      </c>
      <c r="U21" s="30">
        <f t="shared" si="11"/>
        <v>1.0050251256281406</v>
      </c>
      <c r="V21" s="61">
        <v>86</v>
      </c>
      <c r="W21" s="30">
        <f t="shared" si="12"/>
        <v>0.8032128514056224</v>
      </c>
      <c r="X21" s="57">
        <v>1441</v>
      </c>
      <c r="Y21" s="30">
        <f t="shared" si="16"/>
        <v>0.14677183447477887</v>
      </c>
      <c r="Z21" s="31">
        <f t="shared" si="13"/>
        <v>32</v>
      </c>
      <c r="AA21" s="30">
        <f>SQRT(L21*Z21/1000)</f>
        <v>0.25107767722360347</v>
      </c>
    </row>
    <row r="22" spans="1:27" s="4" customFormat="1" ht="11.25" customHeight="1">
      <c r="A22" s="29" t="s">
        <v>276</v>
      </c>
      <c r="B22" s="57">
        <v>145</v>
      </c>
      <c r="C22" s="23">
        <f t="shared" si="3"/>
        <v>0.6938463010814433</v>
      </c>
      <c r="D22" s="57">
        <v>29184</v>
      </c>
      <c r="E22" s="30">
        <f t="shared" si="4"/>
        <v>0.6724493687146527</v>
      </c>
      <c r="F22" s="57">
        <v>7239846</v>
      </c>
      <c r="G22" s="30">
        <f t="shared" si="5"/>
        <v>0.6855151864434269</v>
      </c>
      <c r="H22" s="57">
        <v>59479647</v>
      </c>
      <c r="I22" s="30">
        <f t="shared" si="6"/>
        <v>0.6962443539845979</v>
      </c>
      <c r="J22" s="101">
        <v>153</v>
      </c>
      <c r="K22" s="30">
        <f t="shared" si="7"/>
        <v>1.3887628210946719</v>
      </c>
      <c r="L22" s="30">
        <f t="shared" si="14"/>
        <v>2.57</v>
      </c>
      <c r="M22" s="101">
        <v>153</v>
      </c>
      <c r="N22" s="30">
        <f t="shared" si="8"/>
        <v>1.3887628210946719</v>
      </c>
      <c r="O22" s="29" t="s">
        <v>276</v>
      </c>
      <c r="P22" s="61">
        <v>2</v>
      </c>
      <c r="Q22" s="30">
        <f t="shared" si="9"/>
        <v>1.9230769230769231</v>
      </c>
      <c r="R22" s="20">
        <v>0</v>
      </c>
      <c r="S22" s="30">
        <f t="shared" si="10"/>
        <v>0</v>
      </c>
      <c r="T22" s="61">
        <v>8</v>
      </c>
      <c r="U22" s="30">
        <f t="shared" si="11"/>
        <v>4.0201005025125625</v>
      </c>
      <c r="V22" s="61">
        <v>143</v>
      </c>
      <c r="W22" s="30">
        <f t="shared" si="12"/>
        <v>1.335574857569814</v>
      </c>
      <c r="X22" s="57">
        <v>14844</v>
      </c>
      <c r="Y22" s="30">
        <f t="shared" si="16"/>
        <v>1.5119230471503244</v>
      </c>
      <c r="Z22" s="31">
        <f t="shared" si="13"/>
        <v>249</v>
      </c>
      <c r="AA22" s="30">
        <f>SQRT(L22*Z22/1000)</f>
        <v>0.7999562488036455</v>
      </c>
    </row>
    <row r="23" spans="1:27" s="4" customFormat="1" ht="14.25" customHeight="1">
      <c r="A23" s="29" t="s">
        <v>184</v>
      </c>
      <c r="B23" s="57">
        <v>526</v>
      </c>
      <c r="C23" s="23">
        <f t="shared" si="3"/>
        <v>2.5169872715092354</v>
      </c>
      <c r="D23" s="57">
        <v>72065</v>
      </c>
      <c r="E23" s="30">
        <f t="shared" si="4"/>
        <v>1.6605010881449234</v>
      </c>
      <c r="F23" s="57">
        <v>17725777</v>
      </c>
      <c r="G23" s="30">
        <f t="shared" si="5"/>
        <v>1.6783905797180783</v>
      </c>
      <c r="H23" s="57">
        <v>144486959</v>
      </c>
      <c r="I23" s="30">
        <f t="shared" si="6"/>
        <v>1.6913050850512628</v>
      </c>
      <c r="J23" s="101">
        <v>271</v>
      </c>
      <c r="K23" s="30">
        <f t="shared" si="7"/>
        <v>2.459834800762458</v>
      </c>
      <c r="L23" s="30">
        <f t="shared" si="14"/>
        <v>1.87</v>
      </c>
      <c r="M23" s="101">
        <v>271</v>
      </c>
      <c r="N23" s="30">
        <f t="shared" si="8"/>
        <v>2.459834800762458</v>
      </c>
      <c r="O23" s="29" t="s">
        <v>184</v>
      </c>
      <c r="P23" s="61">
        <v>6</v>
      </c>
      <c r="Q23" s="30">
        <f t="shared" si="9"/>
        <v>5.769230769230769</v>
      </c>
      <c r="R23" s="20">
        <v>0</v>
      </c>
      <c r="S23" s="30">
        <f t="shared" si="10"/>
        <v>0</v>
      </c>
      <c r="T23" s="61">
        <v>13</v>
      </c>
      <c r="U23" s="30">
        <f t="shared" si="11"/>
        <v>6.532663316582915</v>
      </c>
      <c r="V23" s="61">
        <v>252</v>
      </c>
      <c r="W23" s="30">
        <f t="shared" si="12"/>
        <v>2.353600448304847</v>
      </c>
      <c r="X23" s="57">
        <v>46257</v>
      </c>
      <c r="Y23" s="30">
        <f t="shared" si="16"/>
        <v>4.711467555378103</v>
      </c>
      <c r="Z23" s="31">
        <f t="shared" si="13"/>
        <v>320</v>
      </c>
      <c r="AA23" s="30">
        <f t="shared" si="2"/>
        <v>0.7735631842325487</v>
      </c>
    </row>
    <row r="24" spans="1:27" s="4" customFormat="1" ht="11.25" customHeight="1">
      <c r="A24" s="29" t="s">
        <v>185</v>
      </c>
      <c r="B24" s="57">
        <v>309</v>
      </c>
      <c r="C24" s="23">
        <f t="shared" si="3"/>
        <v>1.4786103933390755</v>
      </c>
      <c r="D24" s="57">
        <v>38401</v>
      </c>
      <c r="E24" s="30">
        <f t="shared" si="4"/>
        <v>0.8848248426538984</v>
      </c>
      <c r="F24" s="57">
        <v>9524030</v>
      </c>
      <c r="G24" s="30">
        <f t="shared" si="5"/>
        <v>0.9017964195844484</v>
      </c>
      <c r="H24" s="57">
        <v>77669304</v>
      </c>
      <c r="I24" s="30">
        <f t="shared" si="6"/>
        <v>0.9091650188830701</v>
      </c>
      <c r="J24" s="101">
        <v>183</v>
      </c>
      <c r="K24" s="30">
        <f t="shared" si="7"/>
        <v>1.6610692566034309</v>
      </c>
      <c r="L24" s="30">
        <f t="shared" si="14"/>
        <v>2.35</v>
      </c>
      <c r="M24" s="101">
        <v>183</v>
      </c>
      <c r="N24" s="30">
        <f t="shared" si="8"/>
        <v>1.6610692566034309</v>
      </c>
      <c r="O24" s="29" t="s">
        <v>185</v>
      </c>
      <c r="P24" s="61">
        <v>7</v>
      </c>
      <c r="Q24" s="30">
        <f t="shared" si="9"/>
        <v>6.730769230769231</v>
      </c>
      <c r="R24" s="61">
        <v>1</v>
      </c>
      <c r="S24" s="30">
        <f t="shared" si="10"/>
        <v>14.285714285714285</v>
      </c>
      <c r="T24" s="61">
        <v>4</v>
      </c>
      <c r="U24" s="30">
        <f t="shared" si="11"/>
        <v>2.0100502512562812</v>
      </c>
      <c r="V24" s="61">
        <v>171</v>
      </c>
      <c r="W24" s="30">
        <f t="shared" si="12"/>
        <v>1.5970860184925748</v>
      </c>
      <c r="X24" s="57">
        <v>54750</v>
      </c>
      <c r="Y24" s="30">
        <f t="shared" si="16"/>
        <v>5.576514876817587</v>
      </c>
      <c r="Z24" s="31">
        <f t="shared" si="13"/>
        <v>704</v>
      </c>
      <c r="AA24" s="30">
        <f t="shared" si="2"/>
        <v>1.2862348152650822</v>
      </c>
    </row>
    <row r="25" spans="1:27" s="4" customFormat="1" ht="11.25" customHeight="1">
      <c r="A25" s="29" t="s">
        <v>342</v>
      </c>
      <c r="B25" s="57">
        <v>294</v>
      </c>
      <c r="C25" s="23">
        <f t="shared" si="3"/>
        <v>1.4068331897789264</v>
      </c>
      <c r="D25" s="57">
        <v>56530</v>
      </c>
      <c r="E25" s="30">
        <f t="shared" si="4"/>
        <v>1.3025480678947132</v>
      </c>
      <c r="F25" s="57">
        <v>14158208</v>
      </c>
      <c r="G25" s="30">
        <f t="shared" si="5"/>
        <v>1.34059019996072</v>
      </c>
      <c r="H25" s="57">
        <v>117171830</v>
      </c>
      <c r="I25" s="30">
        <f t="shared" si="6"/>
        <v>1.371565387460069</v>
      </c>
      <c r="J25" s="101">
        <v>220</v>
      </c>
      <c r="K25" s="30">
        <f t="shared" si="7"/>
        <v>1.9969138603975671</v>
      </c>
      <c r="L25" s="30">
        <f>ROUNDDOWN(J25*1000000/H25,2)</f>
        <v>1.87</v>
      </c>
      <c r="M25" s="101">
        <v>220</v>
      </c>
      <c r="N25" s="30">
        <f t="shared" si="8"/>
        <v>1.9969138603975671</v>
      </c>
      <c r="O25" s="29" t="s">
        <v>342</v>
      </c>
      <c r="P25" s="61">
        <v>4</v>
      </c>
      <c r="Q25" s="30">
        <f t="shared" si="9"/>
        <v>3.8461538461538463</v>
      </c>
      <c r="R25" s="61">
        <v>1</v>
      </c>
      <c r="S25" s="30">
        <f t="shared" si="10"/>
        <v>14.285714285714285</v>
      </c>
      <c r="T25" s="61">
        <v>10</v>
      </c>
      <c r="U25" s="30">
        <f t="shared" si="11"/>
        <v>5.025125628140704</v>
      </c>
      <c r="V25" s="61">
        <v>205</v>
      </c>
      <c r="W25" s="30">
        <f t="shared" si="12"/>
        <v>1.9146352853273558</v>
      </c>
      <c r="X25" s="57">
        <v>39984</v>
      </c>
      <c r="Y25" s="30">
        <f t="shared" si="16"/>
        <v>4.0725364536013595</v>
      </c>
      <c r="Z25" s="31">
        <f t="shared" si="13"/>
        <v>341</v>
      </c>
      <c r="AA25" s="30">
        <f t="shared" si="2"/>
        <v>0.7985424221667876</v>
      </c>
    </row>
    <row r="26" spans="1:27" s="4" customFormat="1" ht="11.25" customHeight="1">
      <c r="A26" s="29" t="s">
        <v>186</v>
      </c>
      <c r="B26" s="57">
        <v>1383</v>
      </c>
      <c r="C26" s="23">
        <f t="shared" si="3"/>
        <v>6.617858168245765</v>
      </c>
      <c r="D26" s="57">
        <v>148774</v>
      </c>
      <c r="E26" s="30">
        <f t="shared" si="4"/>
        <v>3.4280078940910674</v>
      </c>
      <c r="F26" s="57">
        <v>36810474</v>
      </c>
      <c r="G26" s="30">
        <f t="shared" si="5"/>
        <v>3.485452445698557</v>
      </c>
      <c r="H26" s="57">
        <v>302574136</v>
      </c>
      <c r="I26" s="30">
        <f t="shared" si="6"/>
        <v>3.5418087442880735</v>
      </c>
      <c r="J26" s="101">
        <v>673</v>
      </c>
      <c r="K26" s="30">
        <f t="shared" si="7"/>
        <v>6.108741036579831</v>
      </c>
      <c r="L26" s="30">
        <f>ROUNDDOWN(J26*1000000/H26,2)</f>
        <v>2.22</v>
      </c>
      <c r="M26" s="101">
        <v>673</v>
      </c>
      <c r="N26" s="30">
        <f t="shared" si="8"/>
        <v>6.108741036579831</v>
      </c>
      <c r="O26" s="29" t="s">
        <v>186</v>
      </c>
      <c r="P26" s="61">
        <v>6</v>
      </c>
      <c r="Q26" s="30">
        <f t="shared" si="9"/>
        <v>5.769230769230769</v>
      </c>
      <c r="R26" s="20">
        <v>0</v>
      </c>
      <c r="S26" s="30">
        <f t="shared" si="10"/>
        <v>0</v>
      </c>
      <c r="T26" s="61">
        <v>31</v>
      </c>
      <c r="U26" s="30">
        <f t="shared" si="11"/>
        <v>15.577889447236181</v>
      </c>
      <c r="V26" s="61">
        <v>636</v>
      </c>
      <c r="W26" s="30">
        <f t="shared" si="12"/>
        <v>5.940039226674139</v>
      </c>
      <c r="X26" s="57">
        <v>58737</v>
      </c>
      <c r="Y26" s="30">
        <f t="shared" si="16"/>
        <v>5.982607384833509</v>
      </c>
      <c r="Z26" s="31">
        <f t="shared" si="13"/>
        <v>194</v>
      </c>
      <c r="AA26" s="30">
        <f t="shared" si="2"/>
        <v>0.6562621427448029</v>
      </c>
    </row>
    <row r="27" spans="1:27" s="4" customFormat="1" ht="11.25" customHeight="1">
      <c r="A27" s="29" t="s">
        <v>187</v>
      </c>
      <c r="B27" s="57">
        <v>1397</v>
      </c>
      <c r="C27" s="23">
        <f t="shared" si="3"/>
        <v>6.684850224901904</v>
      </c>
      <c r="D27" s="57">
        <v>550197</v>
      </c>
      <c r="E27" s="30">
        <f t="shared" si="4"/>
        <v>12.6774816789575</v>
      </c>
      <c r="F27" s="57">
        <v>132417206</v>
      </c>
      <c r="G27" s="30">
        <f t="shared" si="5"/>
        <v>12.538112780217656</v>
      </c>
      <c r="H27" s="57">
        <v>1113676999</v>
      </c>
      <c r="I27" s="30">
        <f t="shared" si="6"/>
        <v>13.03624620899752</v>
      </c>
      <c r="J27" s="101">
        <v>865</v>
      </c>
      <c r="K27" s="30">
        <f t="shared" si="7"/>
        <v>7.85150222383589</v>
      </c>
      <c r="L27" s="30">
        <f aca="true" t="shared" si="17" ref="L27:L37">ROUNDDOWN(J27*1000000/H27,2)</f>
        <v>0.77</v>
      </c>
      <c r="M27" s="101">
        <v>865</v>
      </c>
      <c r="N27" s="30">
        <f t="shared" si="8"/>
        <v>7.85150222383589</v>
      </c>
      <c r="O27" s="29" t="s">
        <v>187</v>
      </c>
      <c r="P27" s="61">
        <v>5</v>
      </c>
      <c r="Q27" s="30">
        <f t="shared" si="9"/>
        <v>4.807692307692308</v>
      </c>
      <c r="R27" s="20">
        <v>0</v>
      </c>
      <c r="S27" s="30">
        <f t="shared" si="10"/>
        <v>0</v>
      </c>
      <c r="T27" s="61">
        <v>5</v>
      </c>
      <c r="U27" s="30">
        <f t="shared" si="11"/>
        <v>2.512562814070352</v>
      </c>
      <c r="V27" s="61">
        <v>855</v>
      </c>
      <c r="W27" s="30">
        <f t="shared" si="12"/>
        <v>7.985430092462876</v>
      </c>
      <c r="X27" s="57">
        <v>45335</v>
      </c>
      <c r="Y27" s="30">
        <f t="shared" si="16"/>
        <v>4.617558026310965</v>
      </c>
      <c r="Z27" s="31">
        <f t="shared" si="13"/>
        <v>40</v>
      </c>
      <c r="AA27" s="30">
        <f t="shared" si="2"/>
        <v>0.17549928774784243</v>
      </c>
    </row>
    <row r="28" spans="1:27" s="4" customFormat="1" ht="11.25" customHeight="1">
      <c r="A28" s="29" t="s">
        <v>343</v>
      </c>
      <c r="B28" s="57">
        <v>677</v>
      </c>
      <c r="C28" s="23">
        <f t="shared" si="3"/>
        <v>3.2395444540147382</v>
      </c>
      <c r="D28" s="57">
        <v>178471</v>
      </c>
      <c r="E28" s="30">
        <f t="shared" si="4"/>
        <v>4.112277661865157</v>
      </c>
      <c r="F28" s="57">
        <v>43669778</v>
      </c>
      <c r="G28" s="30">
        <f t="shared" si="5"/>
        <v>4.134935467910928</v>
      </c>
      <c r="H28" s="57">
        <v>360681840</v>
      </c>
      <c r="I28" s="30">
        <f t="shared" si="6"/>
        <v>4.22199369617604</v>
      </c>
      <c r="J28" s="101">
        <v>237</v>
      </c>
      <c r="K28" s="30">
        <f t="shared" si="7"/>
        <v>2.1512208405191977</v>
      </c>
      <c r="L28" s="30">
        <f t="shared" si="17"/>
        <v>0.65</v>
      </c>
      <c r="M28" s="101">
        <v>237</v>
      </c>
      <c r="N28" s="30">
        <f t="shared" si="8"/>
        <v>2.1512208405191977</v>
      </c>
      <c r="O28" s="29" t="s">
        <v>343</v>
      </c>
      <c r="P28" s="20">
        <v>0</v>
      </c>
      <c r="Q28" s="30">
        <f t="shared" si="9"/>
        <v>0</v>
      </c>
      <c r="R28" s="20">
        <v>0</v>
      </c>
      <c r="S28" s="30">
        <f t="shared" si="10"/>
        <v>0</v>
      </c>
      <c r="T28" s="61">
        <v>1</v>
      </c>
      <c r="U28" s="30">
        <f t="shared" si="11"/>
        <v>0.5025125628140703</v>
      </c>
      <c r="V28" s="61">
        <v>236</v>
      </c>
      <c r="W28" s="30">
        <f t="shared" si="12"/>
        <v>2.204165499206127</v>
      </c>
      <c r="X28" s="57">
        <v>3302</v>
      </c>
      <c r="Y28" s="30">
        <f t="shared" si="16"/>
        <v>0.3363224132100762</v>
      </c>
      <c r="Z28" s="31">
        <f t="shared" si="13"/>
        <v>9</v>
      </c>
      <c r="AA28" s="30">
        <f t="shared" si="2"/>
        <v>0.07648529270389177</v>
      </c>
    </row>
    <row r="29" spans="1:27" s="4" customFormat="1" ht="11.25" customHeight="1">
      <c r="A29" s="47" t="s">
        <v>344</v>
      </c>
      <c r="B29" s="57">
        <v>499</v>
      </c>
      <c r="C29" s="23">
        <f t="shared" si="3"/>
        <v>2.3877883051009663</v>
      </c>
      <c r="D29" s="57">
        <v>75298</v>
      </c>
      <c r="E29" s="30">
        <f t="shared" si="4"/>
        <v>1.7349949481043008</v>
      </c>
      <c r="F29" s="57">
        <v>18555600</v>
      </c>
      <c r="G29" s="30">
        <f t="shared" si="5"/>
        <v>1.756963558833938</v>
      </c>
      <c r="H29" s="57">
        <v>152150505</v>
      </c>
      <c r="I29" s="30">
        <f t="shared" si="6"/>
        <v>1.7810114115531879</v>
      </c>
      <c r="J29" s="101">
        <v>217</v>
      </c>
      <c r="K29" s="30">
        <f t="shared" si="7"/>
        <v>1.9696832168466916</v>
      </c>
      <c r="L29" s="30">
        <f t="shared" si="17"/>
        <v>1.42</v>
      </c>
      <c r="M29" s="101">
        <v>217</v>
      </c>
      <c r="N29" s="30">
        <f t="shared" si="8"/>
        <v>1.9696832168466916</v>
      </c>
      <c r="O29" s="47" t="s">
        <v>344</v>
      </c>
      <c r="P29" s="61">
        <v>1</v>
      </c>
      <c r="Q29" s="30">
        <f t="shared" si="9"/>
        <v>0.9615384615384616</v>
      </c>
      <c r="R29" s="20">
        <v>0</v>
      </c>
      <c r="S29" s="30">
        <f t="shared" si="10"/>
        <v>0</v>
      </c>
      <c r="T29" s="61">
        <v>5</v>
      </c>
      <c r="U29" s="30">
        <f t="shared" si="11"/>
        <v>2.512562814070352</v>
      </c>
      <c r="V29" s="61">
        <v>211</v>
      </c>
      <c r="W29" s="30">
        <f t="shared" si="12"/>
        <v>1.9706733912393761</v>
      </c>
      <c r="X29" s="57">
        <v>11630</v>
      </c>
      <c r="Y29" s="30">
        <f>X29/$X$5*100</f>
        <v>1.184563799404357</v>
      </c>
      <c r="Z29" s="31">
        <f t="shared" si="13"/>
        <v>76</v>
      </c>
      <c r="AA29" s="30">
        <f t="shared" si="2"/>
        <v>0.3285117958308347</v>
      </c>
    </row>
    <row r="30" spans="1:27" s="4" customFormat="1" ht="11.25" customHeight="1">
      <c r="A30" s="47" t="s">
        <v>345</v>
      </c>
      <c r="B30" s="57">
        <v>879</v>
      </c>
      <c r="C30" s="23">
        <f t="shared" si="3"/>
        <v>4.206144128624749</v>
      </c>
      <c r="D30" s="57">
        <v>109015</v>
      </c>
      <c r="E30" s="30">
        <f t="shared" si="4"/>
        <v>2.5118924044143314</v>
      </c>
      <c r="F30" s="57">
        <v>26909438</v>
      </c>
      <c r="G30" s="30">
        <f t="shared" si="5"/>
        <v>2.5479586731068364</v>
      </c>
      <c r="H30" s="57">
        <v>218443140</v>
      </c>
      <c r="I30" s="30">
        <f t="shared" si="6"/>
        <v>2.5570058089226233</v>
      </c>
      <c r="J30" s="101">
        <v>338</v>
      </c>
      <c r="K30" s="30">
        <f t="shared" si="7"/>
        <v>3.0679858400653535</v>
      </c>
      <c r="L30" s="30">
        <f t="shared" si="17"/>
        <v>1.54</v>
      </c>
      <c r="M30" s="101">
        <v>338</v>
      </c>
      <c r="N30" s="30">
        <f t="shared" si="8"/>
        <v>3.0679858400653535</v>
      </c>
      <c r="O30" s="47" t="s">
        <v>345</v>
      </c>
      <c r="P30" s="61">
        <v>4</v>
      </c>
      <c r="Q30" s="30">
        <f t="shared" si="9"/>
        <v>3.8461538461538463</v>
      </c>
      <c r="R30" s="61">
        <v>2</v>
      </c>
      <c r="S30" s="30">
        <f t="shared" si="10"/>
        <v>28.57142857142857</v>
      </c>
      <c r="T30" s="61">
        <v>13</v>
      </c>
      <c r="U30" s="30">
        <f t="shared" si="11"/>
        <v>6.532663316582915</v>
      </c>
      <c r="V30" s="61">
        <v>319</v>
      </c>
      <c r="W30" s="30">
        <f t="shared" si="12"/>
        <v>2.9793592976557393</v>
      </c>
      <c r="X30" s="57">
        <v>47997</v>
      </c>
      <c r="Y30" s="30">
        <f>X30/$X$5*100</f>
        <v>4.888693781600251</v>
      </c>
      <c r="Z30" s="31">
        <f t="shared" si="13"/>
        <v>219</v>
      </c>
      <c r="AA30" s="30">
        <f>SQRT(L30*Z30/1000)</f>
        <v>0.5807409060846326</v>
      </c>
    </row>
    <row r="31" spans="1:27" s="4" customFormat="1" ht="11.25" customHeight="1">
      <c r="A31" s="47" t="s">
        <v>346</v>
      </c>
      <c r="B31" s="57">
        <v>287</v>
      </c>
      <c r="C31" s="23">
        <f t="shared" si="3"/>
        <v>1.3733371614508565</v>
      </c>
      <c r="D31" s="57">
        <v>54739</v>
      </c>
      <c r="E31" s="30">
        <f t="shared" si="4"/>
        <v>1.2612803588977306</v>
      </c>
      <c r="F31" s="57">
        <v>13388307</v>
      </c>
      <c r="G31" s="30">
        <f t="shared" si="5"/>
        <v>1.2676910212270864</v>
      </c>
      <c r="H31" s="57">
        <v>110190361</v>
      </c>
      <c r="I31" s="30">
        <f t="shared" si="6"/>
        <v>1.289843174586672</v>
      </c>
      <c r="J31" s="101">
        <v>132</v>
      </c>
      <c r="K31" s="30">
        <f t="shared" si="7"/>
        <v>1.1981483162385405</v>
      </c>
      <c r="L31" s="30">
        <f t="shared" si="17"/>
        <v>1.19</v>
      </c>
      <c r="M31" s="101">
        <v>132</v>
      </c>
      <c r="N31" s="30">
        <f t="shared" si="8"/>
        <v>1.1981483162385405</v>
      </c>
      <c r="O31" s="47" t="s">
        <v>346</v>
      </c>
      <c r="P31" s="61">
        <v>1</v>
      </c>
      <c r="Q31" s="30">
        <f t="shared" si="9"/>
        <v>0.9615384615384616</v>
      </c>
      <c r="R31" s="20">
        <v>0</v>
      </c>
      <c r="S31" s="30">
        <f t="shared" si="10"/>
        <v>0</v>
      </c>
      <c r="T31" s="61">
        <v>7</v>
      </c>
      <c r="U31" s="30">
        <f t="shared" si="11"/>
        <v>3.5175879396984926</v>
      </c>
      <c r="V31" s="61">
        <v>124</v>
      </c>
      <c r="W31" s="30">
        <f t="shared" si="12"/>
        <v>1.1581208555150835</v>
      </c>
      <c r="X31" s="57">
        <v>14739</v>
      </c>
      <c r="Y31" s="30">
        <f t="shared" si="16"/>
        <v>1.5012283610851949</v>
      </c>
      <c r="Z31" s="31">
        <f t="shared" si="13"/>
        <v>133</v>
      </c>
      <c r="AA31" s="30">
        <f>SQRT(L31*Z31/1000)</f>
        <v>0.397831622674719</v>
      </c>
    </row>
    <row r="32" spans="1:27" s="4" customFormat="1" ht="11.25" customHeight="1">
      <c r="A32" s="29" t="s">
        <v>347</v>
      </c>
      <c r="B32" s="57">
        <v>254</v>
      </c>
      <c r="C32" s="23">
        <f t="shared" si="3"/>
        <v>1.215427313618528</v>
      </c>
      <c r="D32" s="57">
        <v>53500</v>
      </c>
      <c r="E32" s="30">
        <f t="shared" si="4"/>
        <v>1.232731675789265</v>
      </c>
      <c r="F32" s="57">
        <v>13130527</v>
      </c>
      <c r="G32" s="30">
        <f t="shared" si="5"/>
        <v>1.243282752769251</v>
      </c>
      <c r="H32" s="57">
        <v>106316921</v>
      </c>
      <c r="I32" s="30">
        <f t="shared" si="6"/>
        <v>1.244502274522183</v>
      </c>
      <c r="J32" s="101">
        <v>191</v>
      </c>
      <c r="K32" s="30">
        <f t="shared" si="7"/>
        <v>1.7336843060724336</v>
      </c>
      <c r="L32" s="30">
        <f t="shared" si="17"/>
        <v>1.79</v>
      </c>
      <c r="M32" s="101">
        <v>191</v>
      </c>
      <c r="N32" s="30">
        <f t="shared" si="8"/>
        <v>1.7336843060724336</v>
      </c>
      <c r="O32" s="29" t="s">
        <v>347</v>
      </c>
      <c r="P32" s="61">
        <v>1</v>
      </c>
      <c r="Q32" s="30">
        <f t="shared" si="9"/>
        <v>0.9615384615384616</v>
      </c>
      <c r="R32" s="20">
        <v>0</v>
      </c>
      <c r="S32" s="30">
        <f t="shared" si="10"/>
        <v>0</v>
      </c>
      <c r="T32" s="61">
        <v>6</v>
      </c>
      <c r="U32" s="30">
        <f t="shared" si="11"/>
        <v>3.015075376884422</v>
      </c>
      <c r="V32" s="61">
        <v>184</v>
      </c>
      <c r="W32" s="30">
        <f t="shared" si="12"/>
        <v>1.7185019146352853</v>
      </c>
      <c r="X32" s="57">
        <v>13920</v>
      </c>
      <c r="Y32" s="30">
        <f t="shared" si="16"/>
        <v>1.4178098097771838</v>
      </c>
      <c r="Z32" s="31">
        <f t="shared" si="13"/>
        <v>130</v>
      </c>
      <c r="AA32" s="30">
        <f t="shared" si="2"/>
        <v>0.4823898838076935</v>
      </c>
    </row>
    <row r="33" spans="1:27" s="4" customFormat="1" ht="11.25" customHeight="1">
      <c r="A33" s="29" t="s">
        <v>348</v>
      </c>
      <c r="B33" s="57">
        <v>86</v>
      </c>
      <c r="C33" s="23">
        <f t="shared" si="3"/>
        <v>0.411522633744856</v>
      </c>
      <c r="D33" s="57">
        <v>8838</v>
      </c>
      <c r="E33" s="30">
        <f t="shared" si="4"/>
        <v>0.20364266449767335</v>
      </c>
      <c r="F33" s="57">
        <v>2178951</v>
      </c>
      <c r="G33" s="30">
        <f t="shared" si="5"/>
        <v>0.20631709583547653</v>
      </c>
      <c r="H33" s="57">
        <v>17728355</v>
      </c>
      <c r="I33" s="30">
        <f t="shared" si="6"/>
        <v>0.20752085287568395</v>
      </c>
      <c r="J33" s="101">
        <v>26</v>
      </c>
      <c r="K33" s="30">
        <f t="shared" si="7"/>
        <v>0.23599891077425794</v>
      </c>
      <c r="L33" s="30">
        <f t="shared" si="17"/>
        <v>1.46</v>
      </c>
      <c r="M33" s="101">
        <v>26</v>
      </c>
      <c r="N33" s="30">
        <f t="shared" si="8"/>
        <v>0.23599891077425794</v>
      </c>
      <c r="O33" s="29" t="s">
        <v>348</v>
      </c>
      <c r="P33" s="20">
        <v>0</v>
      </c>
      <c r="Q33" s="30">
        <f t="shared" si="9"/>
        <v>0</v>
      </c>
      <c r="R33" s="20">
        <v>0</v>
      </c>
      <c r="S33" s="30">
        <f t="shared" si="10"/>
        <v>0</v>
      </c>
      <c r="T33" s="61">
        <v>2</v>
      </c>
      <c r="U33" s="30">
        <f t="shared" si="11"/>
        <v>1.0050251256281406</v>
      </c>
      <c r="V33" s="61">
        <v>24</v>
      </c>
      <c r="W33" s="30">
        <f t="shared" si="12"/>
        <v>0.22415242364808072</v>
      </c>
      <c r="X33" s="57">
        <v>3397</v>
      </c>
      <c r="Y33" s="30">
        <f t="shared" si="16"/>
        <v>0.3459985577451935</v>
      </c>
      <c r="Z33" s="31">
        <f t="shared" si="13"/>
        <v>191</v>
      </c>
      <c r="AA33" s="30">
        <f t="shared" si="2"/>
        <v>0.5280719647926786</v>
      </c>
    </row>
    <row r="34" spans="1:27" s="4" customFormat="1" ht="11.25" customHeight="1">
      <c r="A34" s="29" t="s">
        <v>349</v>
      </c>
      <c r="B34" s="57">
        <v>325</v>
      </c>
      <c r="C34" s="23">
        <f t="shared" si="3"/>
        <v>1.5551727438032348</v>
      </c>
      <c r="D34" s="57">
        <v>45199</v>
      </c>
      <c r="E34" s="30">
        <f t="shared" si="4"/>
        <v>1.0414624114766167</v>
      </c>
      <c r="F34" s="57">
        <v>11387466</v>
      </c>
      <c r="G34" s="30">
        <f t="shared" si="5"/>
        <v>1.07823852580679</v>
      </c>
      <c r="H34" s="57">
        <v>92137399</v>
      </c>
      <c r="I34" s="30">
        <f t="shared" si="6"/>
        <v>1.0785226052968362</v>
      </c>
      <c r="J34" s="101">
        <v>160</v>
      </c>
      <c r="K34" s="30">
        <f t="shared" si="7"/>
        <v>1.452300989380049</v>
      </c>
      <c r="L34" s="30">
        <f t="shared" si="17"/>
        <v>1.73</v>
      </c>
      <c r="M34" s="101">
        <v>160</v>
      </c>
      <c r="N34" s="30">
        <f t="shared" si="8"/>
        <v>1.452300989380049</v>
      </c>
      <c r="O34" s="29" t="s">
        <v>349</v>
      </c>
      <c r="P34" s="61">
        <v>1</v>
      </c>
      <c r="Q34" s="30">
        <f t="shared" si="9"/>
        <v>0.9615384615384616</v>
      </c>
      <c r="R34" s="20">
        <v>0</v>
      </c>
      <c r="S34" s="30">
        <f t="shared" si="10"/>
        <v>0</v>
      </c>
      <c r="T34" s="61">
        <v>1</v>
      </c>
      <c r="U34" s="30">
        <f t="shared" si="11"/>
        <v>0.5025125628140703</v>
      </c>
      <c r="V34" s="61">
        <v>158</v>
      </c>
      <c r="W34" s="30">
        <f t="shared" si="12"/>
        <v>1.4756701223498645</v>
      </c>
      <c r="X34" s="57">
        <v>8745</v>
      </c>
      <c r="Y34" s="30">
        <f t="shared" si="16"/>
        <v>0.8907145679957954</v>
      </c>
      <c r="Z34" s="31">
        <f t="shared" si="13"/>
        <v>94</v>
      </c>
      <c r="AA34" s="30">
        <f t="shared" si="2"/>
        <v>0.4032617016281115</v>
      </c>
    </row>
    <row r="35" spans="1:27" s="4" customFormat="1" ht="11.25" customHeight="1">
      <c r="A35" s="29" t="s">
        <v>350</v>
      </c>
      <c r="B35" s="57">
        <v>23</v>
      </c>
      <c r="C35" s="23">
        <f t="shared" si="3"/>
        <v>0.11005837879222893</v>
      </c>
      <c r="D35" s="57">
        <v>4747</v>
      </c>
      <c r="E35" s="30">
        <f t="shared" si="4"/>
        <v>0.10937901429853535</v>
      </c>
      <c r="F35" s="57">
        <v>1183799</v>
      </c>
      <c r="G35" s="30">
        <f t="shared" si="5"/>
        <v>0.11208970359266515</v>
      </c>
      <c r="H35" s="57">
        <v>9547596</v>
      </c>
      <c r="I35" s="30">
        <f t="shared" si="6"/>
        <v>0.1117602431151942</v>
      </c>
      <c r="J35" s="101">
        <v>11</v>
      </c>
      <c r="K35" s="30">
        <f t="shared" si="7"/>
        <v>0.09984569301987836</v>
      </c>
      <c r="L35" s="30">
        <f t="shared" si="17"/>
        <v>1.15</v>
      </c>
      <c r="M35" s="101">
        <v>11</v>
      </c>
      <c r="N35" s="30">
        <f t="shared" si="8"/>
        <v>0.09984569301987836</v>
      </c>
      <c r="O35" s="29" t="s">
        <v>350</v>
      </c>
      <c r="P35" s="20">
        <v>0</v>
      </c>
      <c r="Q35" s="30">
        <f t="shared" si="9"/>
        <v>0</v>
      </c>
      <c r="R35" s="20">
        <v>0</v>
      </c>
      <c r="S35" s="30">
        <f t="shared" si="10"/>
        <v>0</v>
      </c>
      <c r="T35" s="20">
        <v>0</v>
      </c>
      <c r="U35" s="30">
        <f t="shared" si="11"/>
        <v>0</v>
      </c>
      <c r="V35" s="61">
        <v>11</v>
      </c>
      <c r="W35" s="30">
        <f t="shared" si="12"/>
        <v>0.10273652750537032</v>
      </c>
      <c r="X35" s="101">
        <v>480</v>
      </c>
      <c r="Y35" s="30">
        <f t="shared" si="16"/>
        <v>0.04888999344059255</v>
      </c>
      <c r="Z35" s="31">
        <f t="shared" si="13"/>
        <v>50</v>
      </c>
      <c r="AA35" s="30">
        <f t="shared" si="2"/>
        <v>0.23979157616563596</v>
      </c>
    </row>
    <row r="36" spans="1:27" s="4" customFormat="1" ht="12.75" customHeight="1">
      <c r="A36" s="27" t="s">
        <v>351</v>
      </c>
      <c r="B36" s="57">
        <v>120</v>
      </c>
      <c r="C36" s="23">
        <f t="shared" si="3"/>
        <v>0.5742176284811944</v>
      </c>
      <c r="D36" s="57">
        <v>37614</v>
      </c>
      <c r="E36" s="30">
        <f t="shared" si="4"/>
        <v>0.866691014077335</v>
      </c>
      <c r="F36" s="57">
        <v>9446820</v>
      </c>
      <c r="G36" s="30">
        <f t="shared" si="5"/>
        <v>0.894485680164674</v>
      </c>
      <c r="H36" s="57">
        <v>76942143</v>
      </c>
      <c r="I36" s="30">
        <f t="shared" si="6"/>
        <v>0.9006531704403954</v>
      </c>
      <c r="J36" s="101">
        <v>31</v>
      </c>
      <c r="K36" s="30">
        <f t="shared" si="7"/>
        <v>0.2813833166923845</v>
      </c>
      <c r="L36" s="30">
        <f t="shared" si="17"/>
        <v>0.4</v>
      </c>
      <c r="M36" s="101">
        <v>31</v>
      </c>
      <c r="N36" s="30">
        <f t="shared" si="8"/>
        <v>0.2813833166923845</v>
      </c>
      <c r="O36" s="27" t="s">
        <v>351</v>
      </c>
      <c r="P36" s="61">
        <v>2</v>
      </c>
      <c r="Q36" s="30">
        <f t="shared" si="9"/>
        <v>1.9230769230769231</v>
      </c>
      <c r="R36" s="20">
        <v>0</v>
      </c>
      <c r="S36" s="30">
        <f t="shared" si="10"/>
        <v>0</v>
      </c>
      <c r="T36" s="20">
        <v>0</v>
      </c>
      <c r="U36" s="30">
        <f t="shared" si="11"/>
        <v>0</v>
      </c>
      <c r="V36" s="61">
        <v>29</v>
      </c>
      <c r="W36" s="30">
        <f t="shared" si="12"/>
        <v>0.2708508452414308</v>
      </c>
      <c r="X36" s="57">
        <v>12809</v>
      </c>
      <c r="Y36" s="30">
        <f t="shared" si="16"/>
        <v>1.3046498457928124</v>
      </c>
      <c r="Z36" s="31">
        <f t="shared" si="13"/>
        <v>166</v>
      </c>
      <c r="AA36" s="30">
        <f t="shared" si="2"/>
        <v>0.25768197453450253</v>
      </c>
    </row>
    <row r="37" spans="1:27" s="4" customFormat="1" ht="12" customHeight="1">
      <c r="A37" s="27" t="s">
        <v>352</v>
      </c>
      <c r="B37" s="57">
        <v>203</v>
      </c>
      <c r="C37" s="23">
        <f t="shared" si="3"/>
        <v>0.9713848215140205</v>
      </c>
      <c r="D37" s="57">
        <v>30735</v>
      </c>
      <c r="E37" s="30">
        <f t="shared" si="4"/>
        <v>0.7081870664557582</v>
      </c>
      <c r="F37" s="57">
        <v>7516326</v>
      </c>
      <c r="G37" s="30">
        <f t="shared" si="5"/>
        <v>0.7116940911808866</v>
      </c>
      <c r="H37" s="57">
        <v>60306588</v>
      </c>
      <c r="I37" s="30">
        <f t="shared" si="6"/>
        <v>0.7059241861854914</v>
      </c>
      <c r="J37" s="101">
        <v>172</v>
      </c>
      <c r="K37" s="30">
        <f t="shared" si="7"/>
        <v>1.5612235635835527</v>
      </c>
      <c r="L37" s="30">
        <f t="shared" si="17"/>
        <v>2.85</v>
      </c>
      <c r="M37" s="101">
        <v>172</v>
      </c>
      <c r="N37" s="30">
        <f t="shared" si="8"/>
        <v>1.5612235635835527</v>
      </c>
      <c r="O37" s="27" t="s">
        <v>352</v>
      </c>
      <c r="P37" s="61">
        <v>1</v>
      </c>
      <c r="Q37" s="30">
        <f t="shared" si="9"/>
        <v>0.9615384615384616</v>
      </c>
      <c r="R37" s="20">
        <v>0</v>
      </c>
      <c r="S37" s="30">
        <f t="shared" si="10"/>
        <v>0</v>
      </c>
      <c r="T37" s="61">
        <v>3</v>
      </c>
      <c r="U37" s="30">
        <f t="shared" si="11"/>
        <v>1.507537688442211</v>
      </c>
      <c r="V37" s="61">
        <v>168</v>
      </c>
      <c r="W37" s="30">
        <f t="shared" si="12"/>
        <v>1.5690669655365648</v>
      </c>
      <c r="X37" s="57">
        <v>9189</v>
      </c>
      <c r="Y37" s="30">
        <f t="shared" si="16"/>
        <v>0.9359378119283436</v>
      </c>
      <c r="Z37" s="31">
        <f t="shared" si="13"/>
        <v>152</v>
      </c>
      <c r="AA37" s="30">
        <f>SQRT(L37*Z37/1000)</f>
        <v>0.6581793068761733</v>
      </c>
    </row>
    <row r="38" spans="1:27" s="4" customFormat="1" ht="12" customHeight="1">
      <c r="A38" s="27" t="s">
        <v>353</v>
      </c>
      <c r="B38" s="57">
        <v>969</v>
      </c>
      <c r="C38" s="23">
        <f t="shared" si="3"/>
        <v>4.636807349985644</v>
      </c>
      <c r="D38" s="57">
        <v>92234</v>
      </c>
      <c r="E38" s="30">
        <f t="shared" si="4"/>
        <v>2.125229409060693</v>
      </c>
      <c r="F38" s="57">
        <v>23596406</v>
      </c>
      <c r="G38" s="30">
        <f t="shared" si="5"/>
        <v>2.2342594937081253</v>
      </c>
      <c r="H38" s="57">
        <v>188741242</v>
      </c>
      <c r="I38" s="30">
        <f t="shared" si="6"/>
        <v>2.2093275722793155</v>
      </c>
      <c r="J38" s="101">
        <v>213</v>
      </c>
      <c r="K38" s="30">
        <f t="shared" si="7"/>
        <v>1.93337569211219</v>
      </c>
      <c r="L38" s="30">
        <f>ROUNDDOWN(J38*1000000/H38,2)</f>
        <v>1.12</v>
      </c>
      <c r="M38" s="101">
        <v>213</v>
      </c>
      <c r="N38" s="30">
        <f t="shared" si="8"/>
        <v>1.93337569211219</v>
      </c>
      <c r="O38" s="27" t="s">
        <v>353</v>
      </c>
      <c r="P38" s="61">
        <v>21</v>
      </c>
      <c r="Q38" s="30">
        <f t="shared" si="9"/>
        <v>20.192307692307693</v>
      </c>
      <c r="R38" s="20">
        <v>0</v>
      </c>
      <c r="S38" s="30">
        <f t="shared" si="10"/>
        <v>0</v>
      </c>
      <c r="T38" s="61">
        <v>1</v>
      </c>
      <c r="U38" s="30">
        <f t="shared" si="11"/>
        <v>0.5025125628140703</v>
      </c>
      <c r="V38" s="61">
        <v>191</v>
      </c>
      <c r="W38" s="30">
        <f t="shared" si="12"/>
        <v>1.7838797048659756</v>
      </c>
      <c r="X38" s="57">
        <v>144613</v>
      </c>
      <c r="Y38" s="30">
        <f t="shared" si="16"/>
        <v>14.729434627967523</v>
      </c>
      <c r="Z38" s="31">
        <f t="shared" si="13"/>
        <v>766</v>
      </c>
      <c r="AA38" s="30">
        <f>SQRT(L38*Z38/1000)</f>
        <v>0.9262397097943923</v>
      </c>
    </row>
    <row r="39" spans="1:27" s="4" customFormat="1" ht="12" customHeight="1">
      <c r="A39" s="27" t="s">
        <v>354</v>
      </c>
      <c r="B39" s="57">
        <v>2454</v>
      </c>
      <c r="C39" s="23">
        <f t="shared" si="3"/>
        <v>11.742750502440424</v>
      </c>
      <c r="D39" s="57">
        <v>409182</v>
      </c>
      <c r="E39" s="30">
        <f t="shared" si="4"/>
        <v>9.428254440426226</v>
      </c>
      <c r="F39" s="57">
        <v>100717980</v>
      </c>
      <c r="G39" s="30">
        <f t="shared" si="5"/>
        <v>9.536626171040838</v>
      </c>
      <c r="H39" s="57">
        <v>799216650</v>
      </c>
      <c r="I39" s="30">
        <f t="shared" si="6"/>
        <v>9.355302330106035</v>
      </c>
      <c r="J39" s="101">
        <v>997</v>
      </c>
      <c r="K39" s="30">
        <f t="shared" si="7"/>
        <v>9.049650540074431</v>
      </c>
      <c r="L39" s="30">
        <f>ROUNDDOWN(J39*1000000/H39,2)</f>
        <v>1.24</v>
      </c>
      <c r="M39" s="101">
        <v>997</v>
      </c>
      <c r="N39" s="30">
        <f t="shared" si="8"/>
        <v>9.049650540074431</v>
      </c>
      <c r="O39" s="27" t="s">
        <v>354</v>
      </c>
      <c r="P39" s="61">
        <v>8</v>
      </c>
      <c r="Q39" s="30">
        <f t="shared" si="9"/>
        <v>7.6923076923076925</v>
      </c>
      <c r="R39" s="61">
        <v>1</v>
      </c>
      <c r="S39" s="30">
        <f t="shared" si="10"/>
        <v>14.285714285714285</v>
      </c>
      <c r="T39" s="61">
        <v>17</v>
      </c>
      <c r="U39" s="30">
        <f t="shared" si="11"/>
        <v>8.542713567839195</v>
      </c>
      <c r="V39" s="61">
        <v>971</v>
      </c>
      <c r="W39" s="30">
        <f t="shared" si="12"/>
        <v>9.068833473428597</v>
      </c>
      <c r="X39" s="57">
        <v>80455</v>
      </c>
      <c r="Y39" s="30">
        <f t="shared" si="16"/>
        <v>8.19467587971432</v>
      </c>
      <c r="Z39" s="31">
        <f t="shared" si="13"/>
        <v>100</v>
      </c>
      <c r="AA39" s="30">
        <f>SQRT(L39*Z39/1000)</f>
        <v>0.35213633723318016</v>
      </c>
    </row>
    <row r="40" spans="1:27" s="4" customFormat="1" ht="12" customHeight="1">
      <c r="A40" s="27" t="s">
        <v>355</v>
      </c>
      <c r="B40" s="57">
        <v>781</v>
      </c>
      <c r="C40" s="23">
        <f t="shared" si="3"/>
        <v>3.7371997320317734</v>
      </c>
      <c r="D40" s="57">
        <v>372028</v>
      </c>
      <c r="E40" s="30">
        <f t="shared" si="4"/>
        <v>8.572162614589322</v>
      </c>
      <c r="F40" s="57">
        <v>86868865</v>
      </c>
      <c r="G40" s="30">
        <f t="shared" si="5"/>
        <v>8.22530288442653</v>
      </c>
      <c r="H40" s="57">
        <v>694646191</v>
      </c>
      <c r="I40" s="30">
        <f t="shared" si="6"/>
        <v>8.131243423496723</v>
      </c>
      <c r="J40" s="57">
        <v>1380</v>
      </c>
      <c r="K40" s="30">
        <f t="shared" si="7"/>
        <v>12.526096033402922</v>
      </c>
      <c r="L40" s="30">
        <f aca="true" t="shared" si="18" ref="L40:L47">ROUNDDOWN(J40*1000000/H40,2)</f>
        <v>1.98</v>
      </c>
      <c r="M40" s="57">
        <v>1380</v>
      </c>
      <c r="N40" s="30">
        <f t="shared" si="8"/>
        <v>12.526096033402922</v>
      </c>
      <c r="O40" s="27" t="s">
        <v>355</v>
      </c>
      <c r="P40" s="61">
        <v>8</v>
      </c>
      <c r="Q40" s="30">
        <f t="shared" si="9"/>
        <v>7.6923076923076925</v>
      </c>
      <c r="R40" s="20">
        <v>0</v>
      </c>
      <c r="S40" s="30">
        <f t="shared" si="10"/>
        <v>0</v>
      </c>
      <c r="T40" s="61">
        <v>5</v>
      </c>
      <c r="U40" s="30">
        <f t="shared" si="11"/>
        <v>2.512562814070352</v>
      </c>
      <c r="V40" s="100">
        <v>1367</v>
      </c>
      <c r="W40" s="30">
        <f t="shared" si="12"/>
        <v>12.76734846362193</v>
      </c>
      <c r="X40" s="57">
        <v>77444</v>
      </c>
      <c r="Y40" s="30">
        <f t="shared" si="16"/>
        <v>7.887993025027602</v>
      </c>
      <c r="Z40" s="31">
        <f t="shared" si="13"/>
        <v>111</v>
      </c>
      <c r="AA40" s="30">
        <f t="shared" si="2"/>
        <v>0.46880699653482133</v>
      </c>
    </row>
    <row r="41" spans="1:27" s="4" customFormat="1" ht="12" customHeight="1">
      <c r="A41" s="27" t="s">
        <v>169</v>
      </c>
      <c r="B41" s="57">
        <v>1451</v>
      </c>
      <c r="C41" s="23">
        <f t="shared" si="3"/>
        <v>6.9432481577184415</v>
      </c>
      <c r="D41" s="57">
        <v>159765</v>
      </c>
      <c r="E41" s="30">
        <f t="shared" si="4"/>
        <v>3.681259367896672</v>
      </c>
      <c r="F41" s="57">
        <v>40234719</v>
      </c>
      <c r="G41" s="30">
        <f t="shared" si="5"/>
        <v>3.8096819872665644</v>
      </c>
      <c r="H41" s="57">
        <v>314777713</v>
      </c>
      <c r="I41" s="30">
        <f t="shared" si="6"/>
        <v>3.6846588117181356</v>
      </c>
      <c r="J41" s="57">
        <v>1039</v>
      </c>
      <c r="K41" s="30">
        <f t="shared" si="7"/>
        <v>9.430879549786694</v>
      </c>
      <c r="L41" s="30">
        <f t="shared" si="18"/>
        <v>3.3</v>
      </c>
      <c r="M41" s="57">
        <v>1039</v>
      </c>
      <c r="N41" s="30">
        <f t="shared" si="8"/>
        <v>9.430879549786694</v>
      </c>
      <c r="O41" s="27" t="s">
        <v>169</v>
      </c>
      <c r="P41" s="61">
        <v>1</v>
      </c>
      <c r="Q41" s="30">
        <f t="shared" si="9"/>
        <v>0.9615384615384616</v>
      </c>
      <c r="R41" s="20">
        <v>0</v>
      </c>
      <c r="S41" s="30">
        <f t="shared" si="10"/>
        <v>0</v>
      </c>
      <c r="T41" s="61">
        <v>11</v>
      </c>
      <c r="U41" s="30">
        <f t="shared" si="11"/>
        <v>5.527638190954774</v>
      </c>
      <c r="V41" s="100">
        <v>1027</v>
      </c>
      <c r="W41" s="30">
        <f t="shared" si="12"/>
        <v>9.59185579527412</v>
      </c>
      <c r="X41" s="57">
        <v>23833</v>
      </c>
      <c r="Y41" s="30">
        <f t="shared" si="16"/>
        <v>2.427490028478421</v>
      </c>
      <c r="Z41" s="31">
        <f t="shared" si="13"/>
        <v>75</v>
      </c>
      <c r="AA41" s="30">
        <f t="shared" si="2"/>
        <v>0.49749371855331</v>
      </c>
    </row>
    <row r="42" spans="1:27" s="4" customFormat="1" ht="12" customHeight="1">
      <c r="A42" s="27" t="s">
        <v>356</v>
      </c>
      <c r="B42" s="57">
        <v>542</v>
      </c>
      <c r="C42" s="23">
        <f t="shared" si="3"/>
        <v>2.5935496219733944</v>
      </c>
      <c r="D42" s="57">
        <v>125615</v>
      </c>
      <c r="E42" s="30">
        <f t="shared" si="4"/>
        <v>2.894384849612496</v>
      </c>
      <c r="F42" s="57">
        <v>30759147</v>
      </c>
      <c r="G42" s="30">
        <f t="shared" si="5"/>
        <v>2.9124738828071446</v>
      </c>
      <c r="H42" s="57">
        <v>244884948</v>
      </c>
      <c r="I42" s="30">
        <f t="shared" si="6"/>
        <v>2.8665227690542925</v>
      </c>
      <c r="J42" s="101">
        <v>118</v>
      </c>
      <c r="K42" s="30">
        <f t="shared" si="7"/>
        <v>1.0710719796677861</v>
      </c>
      <c r="L42" s="30">
        <f t="shared" si="18"/>
        <v>0.48</v>
      </c>
      <c r="M42" s="101">
        <v>118</v>
      </c>
      <c r="N42" s="30">
        <f t="shared" si="8"/>
        <v>1.0710719796677861</v>
      </c>
      <c r="O42" s="27" t="s">
        <v>356</v>
      </c>
      <c r="P42" s="61">
        <v>1</v>
      </c>
      <c r="Q42" s="30">
        <f t="shared" si="9"/>
        <v>0.9615384615384616</v>
      </c>
      <c r="R42" s="20">
        <v>0</v>
      </c>
      <c r="S42" s="30">
        <f t="shared" si="10"/>
        <v>0</v>
      </c>
      <c r="T42" s="61">
        <v>2</v>
      </c>
      <c r="U42" s="30">
        <f t="shared" si="11"/>
        <v>1.0050251256281406</v>
      </c>
      <c r="V42" s="61">
        <v>115</v>
      </c>
      <c r="W42" s="30">
        <f t="shared" si="12"/>
        <v>1.0740636966470534</v>
      </c>
      <c r="X42" s="57">
        <v>8399</v>
      </c>
      <c r="Y42" s="30">
        <f t="shared" si="16"/>
        <v>0.8554730310573683</v>
      </c>
      <c r="Z42" s="31">
        <f t="shared" si="13"/>
        <v>34</v>
      </c>
      <c r="AA42" s="30">
        <f>SQRT(L42*Z42/1000)</f>
        <v>0.1277497553813705</v>
      </c>
    </row>
    <row r="43" spans="1:27" s="4" customFormat="1" ht="12" customHeight="1">
      <c r="A43" s="27" t="s">
        <v>170</v>
      </c>
      <c r="B43" s="57">
        <v>931</v>
      </c>
      <c r="C43" s="23">
        <f t="shared" si="3"/>
        <v>4.454971767633267</v>
      </c>
      <c r="D43" s="57">
        <v>294148</v>
      </c>
      <c r="E43" s="30">
        <f t="shared" si="4"/>
        <v>6.77767396205721</v>
      </c>
      <c r="F43" s="57">
        <v>72354011</v>
      </c>
      <c r="G43" s="30">
        <f t="shared" si="5"/>
        <v>6.850943147215391</v>
      </c>
      <c r="H43" s="57">
        <v>572916241</v>
      </c>
      <c r="I43" s="30">
        <f t="shared" si="6"/>
        <v>6.706322552693179</v>
      </c>
      <c r="J43" s="101">
        <v>244</v>
      </c>
      <c r="K43" s="30">
        <f t="shared" si="7"/>
        <v>2.2147590088045748</v>
      </c>
      <c r="L43" s="30">
        <f t="shared" si="18"/>
        <v>0.42</v>
      </c>
      <c r="M43" s="101">
        <v>244</v>
      </c>
      <c r="N43" s="30">
        <f t="shared" si="8"/>
        <v>2.2147590088045748</v>
      </c>
      <c r="O43" s="27" t="s">
        <v>170</v>
      </c>
      <c r="P43" s="61">
        <v>2</v>
      </c>
      <c r="Q43" s="30">
        <f t="shared" si="9"/>
        <v>1.9230769230769231</v>
      </c>
      <c r="R43" s="20">
        <v>0</v>
      </c>
      <c r="S43" s="30">
        <f t="shared" si="10"/>
        <v>0</v>
      </c>
      <c r="T43" s="20">
        <v>0</v>
      </c>
      <c r="U43" s="30">
        <f t="shared" si="11"/>
        <v>0</v>
      </c>
      <c r="V43" s="61">
        <v>242</v>
      </c>
      <c r="W43" s="30">
        <f t="shared" si="12"/>
        <v>2.2602036051181473</v>
      </c>
      <c r="X43" s="57">
        <v>18040</v>
      </c>
      <c r="Y43" s="30">
        <f t="shared" si="16"/>
        <v>1.83744892014227</v>
      </c>
      <c r="Z43" s="31">
        <f t="shared" si="13"/>
        <v>31</v>
      </c>
      <c r="AA43" s="30">
        <f t="shared" si="2"/>
        <v>0.1141052146047673</v>
      </c>
    </row>
    <row r="44" spans="1:27" s="4" customFormat="1" ht="12" customHeight="1">
      <c r="A44" s="28" t="s">
        <v>357</v>
      </c>
      <c r="B44" s="57">
        <v>199</v>
      </c>
      <c r="C44" s="23">
        <f t="shared" si="3"/>
        <v>0.9522442338979806</v>
      </c>
      <c r="D44" s="57">
        <v>29071</v>
      </c>
      <c r="E44" s="30">
        <f t="shared" si="4"/>
        <v>0.669845655081677</v>
      </c>
      <c r="F44" s="57">
        <v>7480895</v>
      </c>
      <c r="G44" s="30">
        <f t="shared" si="5"/>
        <v>0.7083392562063752</v>
      </c>
      <c r="H44" s="57">
        <v>61112315</v>
      </c>
      <c r="I44" s="30">
        <f t="shared" si="6"/>
        <v>0.7153556960026721</v>
      </c>
      <c r="J44" s="101">
        <v>74</v>
      </c>
      <c r="K44" s="30">
        <f t="shared" si="7"/>
        <v>0.6716892075882727</v>
      </c>
      <c r="L44" s="30">
        <f t="shared" si="18"/>
        <v>1.21</v>
      </c>
      <c r="M44" s="101">
        <v>74</v>
      </c>
      <c r="N44" s="30">
        <f t="shared" si="8"/>
        <v>0.6716892075882727</v>
      </c>
      <c r="O44" s="28" t="s">
        <v>357</v>
      </c>
      <c r="P44" s="20">
        <v>0</v>
      </c>
      <c r="Q44" s="30">
        <f t="shared" si="9"/>
        <v>0</v>
      </c>
      <c r="R44" s="20">
        <v>0</v>
      </c>
      <c r="S44" s="30">
        <f t="shared" si="10"/>
        <v>0</v>
      </c>
      <c r="T44" s="20">
        <v>0</v>
      </c>
      <c r="U44" s="30">
        <f t="shared" si="11"/>
        <v>0</v>
      </c>
      <c r="V44" s="61">
        <v>74</v>
      </c>
      <c r="W44" s="30">
        <f t="shared" si="12"/>
        <v>0.6911366395815821</v>
      </c>
      <c r="X44" s="57">
        <v>1801</v>
      </c>
      <c r="Y44" s="30">
        <f t="shared" si="16"/>
        <v>0.18343932955522327</v>
      </c>
      <c r="Z44" s="31">
        <f t="shared" si="13"/>
        <v>29</v>
      </c>
      <c r="AA44" s="30">
        <f t="shared" si="2"/>
        <v>0.1873232500251904</v>
      </c>
    </row>
    <row r="45" spans="1:27" s="4" customFormat="1" ht="12" customHeight="1">
      <c r="A45" s="28" t="s">
        <v>358</v>
      </c>
      <c r="B45" s="57">
        <v>562</v>
      </c>
      <c r="C45" s="23">
        <f t="shared" si="3"/>
        <v>2.689252560053594</v>
      </c>
      <c r="D45" s="57">
        <v>129467</v>
      </c>
      <c r="E45" s="30">
        <f t="shared" si="4"/>
        <v>2.9831415302693234</v>
      </c>
      <c r="F45" s="57">
        <v>31541131</v>
      </c>
      <c r="G45" s="30">
        <f t="shared" si="5"/>
        <v>2.986517157699425</v>
      </c>
      <c r="H45" s="57">
        <v>251498706</v>
      </c>
      <c r="I45" s="30">
        <f t="shared" si="6"/>
        <v>2.943940707767353</v>
      </c>
      <c r="J45" s="101">
        <v>140</v>
      </c>
      <c r="K45" s="30">
        <f t="shared" si="7"/>
        <v>1.2707633657075428</v>
      </c>
      <c r="L45" s="30">
        <f t="shared" si="18"/>
        <v>0.55</v>
      </c>
      <c r="M45" s="101">
        <v>140</v>
      </c>
      <c r="N45" s="30">
        <f t="shared" si="8"/>
        <v>1.2707633657075428</v>
      </c>
      <c r="O45" s="28" t="s">
        <v>358</v>
      </c>
      <c r="P45" s="20">
        <v>0</v>
      </c>
      <c r="Q45" s="30">
        <f t="shared" si="9"/>
        <v>0</v>
      </c>
      <c r="R45" s="20">
        <v>0</v>
      </c>
      <c r="S45" s="30">
        <f t="shared" si="10"/>
        <v>0</v>
      </c>
      <c r="T45" s="61">
        <v>2</v>
      </c>
      <c r="U45" s="30">
        <f t="shared" si="11"/>
        <v>1.0050251256281406</v>
      </c>
      <c r="V45" s="61">
        <v>138</v>
      </c>
      <c r="W45" s="30">
        <f t="shared" si="12"/>
        <v>1.288876435976464</v>
      </c>
      <c r="X45" s="57">
        <v>2949</v>
      </c>
      <c r="Y45" s="30">
        <f t="shared" si="16"/>
        <v>0.30036789720064044</v>
      </c>
      <c r="Z45" s="31">
        <f t="shared" si="13"/>
        <v>11</v>
      </c>
      <c r="AA45" s="30">
        <f>SQRT(L45*Z45/1000)</f>
        <v>0.07778174593052023</v>
      </c>
    </row>
    <row r="46" spans="1:27" s="4" customFormat="1" ht="12" customHeight="1">
      <c r="A46" s="28" t="s">
        <v>359</v>
      </c>
      <c r="B46" s="57">
        <v>737</v>
      </c>
      <c r="C46" s="23">
        <f t="shared" si="3"/>
        <v>3.5266532682553358</v>
      </c>
      <c r="D46" s="57">
        <v>161032</v>
      </c>
      <c r="E46" s="30">
        <f t="shared" si="4"/>
        <v>3.7104532189849895</v>
      </c>
      <c r="F46" s="57">
        <v>41516959</v>
      </c>
      <c r="G46" s="30">
        <f t="shared" si="5"/>
        <v>3.9310927179181867</v>
      </c>
      <c r="H46" s="57">
        <v>358913056</v>
      </c>
      <c r="I46" s="30">
        <f t="shared" si="6"/>
        <v>4.20128903608587</v>
      </c>
      <c r="J46" s="101">
        <v>360</v>
      </c>
      <c r="K46" s="30">
        <f t="shared" si="7"/>
        <v>3.2676772261051106</v>
      </c>
      <c r="L46" s="30">
        <f t="shared" si="18"/>
        <v>1</v>
      </c>
      <c r="M46" s="101">
        <v>360</v>
      </c>
      <c r="N46" s="30">
        <f t="shared" si="8"/>
        <v>3.2676772261051106</v>
      </c>
      <c r="O46" s="28" t="s">
        <v>359</v>
      </c>
      <c r="P46" s="61">
        <v>4</v>
      </c>
      <c r="Q46" s="30">
        <f t="shared" si="9"/>
        <v>3.8461538461538463</v>
      </c>
      <c r="R46" s="61">
        <v>1</v>
      </c>
      <c r="S46" s="30">
        <f t="shared" si="10"/>
        <v>14.285714285714285</v>
      </c>
      <c r="T46" s="61">
        <v>5</v>
      </c>
      <c r="U46" s="30">
        <f t="shared" si="11"/>
        <v>2.512562814070352</v>
      </c>
      <c r="V46" s="61">
        <v>350</v>
      </c>
      <c r="W46" s="30">
        <f t="shared" si="12"/>
        <v>3.2688895115345105</v>
      </c>
      <c r="X46" s="57">
        <v>54648</v>
      </c>
      <c r="Y46" s="30">
        <f t="shared" si="16"/>
        <v>5.566125753211462</v>
      </c>
      <c r="Z46" s="31">
        <f t="shared" si="13"/>
        <v>152</v>
      </c>
      <c r="AA46" s="30">
        <f>SQRT(L46*Z46/1000)</f>
        <v>0.38987177379235854</v>
      </c>
    </row>
    <row r="47" spans="1:27" s="4" customFormat="1" ht="12" customHeight="1">
      <c r="A47" s="28" t="s">
        <v>360</v>
      </c>
      <c r="B47" s="57">
        <v>188</v>
      </c>
      <c r="C47" s="23">
        <f t="shared" si="3"/>
        <v>0.8996076179538712</v>
      </c>
      <c r="D47" s="57">
        <v>60374</v>
      </c>
      <c r="E47" s="30">
        <f t="shared" si="4"/>
        <v>1.391120414843011</v>
      </c>
      <c r="F47" s="57">
        <v>14918040</v>
      </c>
      <c r="G47" s="30">
        <f t="shared" si="5"/>
        <v>1.412535981009886</v>
      </c>
      <c r="H47" s="57">
        <v>120219179</v>
      </c>
      <c r="I47" s="30">
        <f t="shared" si="6"/>
        <v>1.4072364050750625</v>
      </c>
      <c r="J47" s="101">
        <v>300</v>
      </c>
      <c r="K47" s="30">
        <f t="shared" si="7"/>
        <v>2.723064355087592</v>
      </c>
      <c r="L47" s="30">
        <f t="shared" si="18"/>
        <v>2.49</v>
      </c>
      <c r="M47" s="101">
        <v>300</v>
      </c>
      <c r="N47" s="30">
        <f t="shared" si="8"/>
        <v>2.723064355087592</v>
      </c>
      <c r="O47" s="28" t="s">
        <v>360</v>
      </c>
      <c r="P47" s="61">
        <v>2</v>
      </c>
      <c r="Q47" s="30">
        <f t="shared" si="9"/>
        <v>1.9230769230769231</v>
      </c>
      <c r="R47" s="20">
        <v>0</v>
      </c>
      <c r="S47" s="30">
        <f t="shared" si="10"/>
        <v>0</v>
      </c>
      <c r="T47" s="61">
        <v>2</v>
      </c>
      <c r="U47" s="30">
        <f t="shared" si="11"/>
        <v>1.0050251256281406</v>
      </c>
      <c r="V47" s="61">
        <v>296</v>
      </c>
      <c r="W47" s="30">
        <f t="shared" si="12"/>
        <v>2.7645465583263285</v>
      </c>
      <c r="X47" s="57">
        <v>18470</v>
      </c>
      <c r="Y47" s="30">
        <f t="shared" si="16"/>
        <v>1.8812462059328006</v>
      </c>
      <c r="Z47" s="31">
        <f t="shared" si="13"/>
        <v>153</v>
      </c>
      <c r="AA47" s="30">
        <f>SQRT(L47*Z47/1000)</f>
        <v>0.6172276727432108</v>
      </c>
    </row>
    <row r="48" spans="1:27" s="4" customFormat="1" ht="12" customHeight="1">
      <c r="A48" s="28" t="s">
        <v>361</v>
      </c>
      <c r="B48" s="57">
        <v>820</v>
      </c>
      <c r="C48" s="23">
        <f t="shared" si="3"/>
        <v>3.923820461288161</v>
      </c>
      <c r="D48" s="57">
        <v>287134</v>
      </c>
      <c r="E48" s="30">
        <f t="shared" si="4"/>
        <v>6.616059383104203</v>
      </c>
      <c r="F48" s="57">
        <v>63140300</v>
      </c>
      <c r="G48" s="30">
        <f t="shared" si="5"/>
        <v>5.978529726543066</v>
      </c>
      <c r="H48" s="57">
        <v>486119300</v>
      </c>
      <c r="I48" s="30">
        <f t="shared" si="6"/>
        <v>5.6903131585152975</v>
      </c>
      <c r="J48" s="101">
        <v>68</v>
      </c>
      <c r="K48" s="30">
        <f t="shared" si="7"/>
        <v>0.6172279204865209</v>
      </c>
      <c r="L48" s="30">
        <f>ROUNDDOWN(J48*1000000/H48,2)</f>
        <v>0.13</v>
      </c>
      <c r="M48" s="101">
        <v>68</v>
      </c>
      <c r="N48" s="30">
        <f t="shared" si="8"/>
        <v>0.6172279204865209</v>
      </c>
      <c r="O48" s="28" t="s">
        <v>361</v>
      </c>
      <c r="P48" s="61">
        <v>3</v>
      </c>
      <c r="Q48" s="30">
        <f t="shared" si="9"/>
        <v>2.8846153846153846</v>
      </c>
      <c r="R48" s="20">
        <v>0</v>
      </c>
      <c r="S48" s="30">
        <f t="shared" si="10"/>
        <v>0</v>
      </c>
      <c r="T48" s="61">
        <v>1</v>
      </c>
      <c r="U48" s="30">
        <f t="shared" si="11"/>
        <v>0.5025125628140703</v>
      </c>
      <c r="V48" s="61">
        <v>64</v>
      </c>
      <c r="W48" s="30">
        <f t="shared" si="12"/>
        <v>0.5977397963948818</v>
      </c>
      <c r="X48" s="57">
        <v>21112</v>
      </c>
      <c r="Y48" s="30">
        <f t="shared" si="16"/>
        <v>2.150344878162062</v>
      </c>
      <c r="Z48" s="31">
        <f t="shared" si="13"/>
        <v>43</v>
      </c>
      <c r="AA48" s="30">
        <f>SQRT(L48*Z48/1000)</f>
        <v>0.07476630257007497</v>
      </c>
    </row>
    <row r="49" spans="1:27" s="4" customFormat="1" ht="12" customHeight="1">
      <c r="A49" s="28" t="s">
        <v>362</v>
      </c>
      <c r="B49" s="57">
        <v>699</v>
      </c>
      <c r="C49" s="23">
        <f t="shared" si="3"/>
        <v>3.3448176859029575</v>
      </c>
      <c r="D49" s="57">
        <v>307958</v>
      </c>
      <c r="E49" s="30">
        <f t="shared" si="4"/>
        <v>7.095880026405804</v>
      </c>
      <c r="F49" s="57">
        <v>75071672</v>
      </c>
      <c r="G49" s="30">
        <f t="shared" si="5"/>
        <v>7.108268770868855</v>
      </c>
      <c r="H49" s="57">
        <v>602047395</v>
      </c>
      <c r="I49" s="30">
        <f t="shared" si="6"/>
        <v>7.04731989414606</v>
      </c>
      <c r="J49" s="101">
        <v>663</v>
      </c>
      <c r="K49" s="30">
        <f t="shared" si="7"/>
        <v>6.017972224743578</v>
      </c>
      <c r="L49" s="30">
        <f>ROUNDDOWN(J49*1000000/H49,2)</f>
        <v>1.1</v>
      </c>
      <c r="M49" s="101">
        <v>663</v>
      </c>
      <c r="N49" s="30">
        <f t="shared" si="8"/>
        <v>6.017972224743578</v>
      </c>
      <c r="O49" s="28" t="s">
        <v>362</v>
      </c>
      <c r="P49" s="20">
        <v>0</v>
      </c>
      <c r="Q49" s="30">
        <f t="shared" si="9"/>
        <v>0</v>
      </c>
      <c r="R49" s="20">
        <v>0</v>
      </c>
      <c r="S49" s="30">
        <f t="shared" si="10"/>
        <v>0</v>
      </c>
      <c r="T49" s="61">
        <v>2</v>
      </c>
      <c r="U49" s="30">
        <f t="shared" si="11"/>
        <v>1.0050251256281406</v>
      </c>
      <c r="V49" s="61">
        <v>661</v>
      </c>
      <c r="W49" s="30">
        <f t="shared" si="12"/>
        <v>6.17353133464089</v>
      </c>
      <c r="X49" s="57">
        <v>9069</v>
      </c>
      <c r="Y49" s="30">
        <f t="shared" si="16"/>
        <v>0.9237153135681955</v>
      </c>
      <c r="Z49" s="31">
        <f t="shared" si="13"/>
        <v>15</v>
      </c>
      <c r="AA49" s="30">
        <f t="shared" si="2"/>
        <v>0.1284523257866513</v>
      </c>
    </row>
    <row r="50" spans="1:27" s="4" customFormat="1" ht="12" customHeight="1">
      <c r="A50" s="28" t="s">
        <v>363</v>
      </c>
      <c r="B50" s="57">
        <v>243</v>
      </c>
      <c r="C50" s="23">
        <f t="shared" si="3"/>
        <v>1.1627906976744187</v>
      </c>
      <c r="D50" s="57">
        <v>23081</v>
      </c>
      <c r="E50" s="30">
        <f t="shared" si="4"/>
        <v>0.5318257908204118</v>
      </c>
      <c r="F50" s="57">
        <v>5232324</v>
      </c>
      <c r="G50" s="30">
        <f t="shared" si="5"/>
        <v>0.49543009097050095</v>
      </c>
      <c r="H50" s="57">
        <v>40960378</v>
      </c>
      <c r="I50" s="30">
        <f t="shared" si="6"/>
        <v>0.4794653861946245</v>
      </c>
      <c r="J50" s="101">
        <v>199</v>
      </c>
      <c r="K50" s="30">
        <f t="shared" si="7"/>
        <v>1.806299355541436</v>
      </c>
      <c r="L50" s="30">
        <f>ROUNDDOWN(J50*1000000/H50,2)</f>
        <v>4.85</v>
      </c>
      <c r="M50" s="101">
        <v>199</v>
      </c>
      <c r="N50" s="30">
        <f t="shared" si="8"/>
        <v>1.806299355541436</v>
      </c>
      <c r="O50" s="28" t="s">
        <v>363</v>
      </c>
      <c r="P50" s="61">
        <v>1</v>
      </c>
      <c r="Q50" s="30">
        <f t="shared" si="9"/>
        <v>0.9615384615384616</v>
      </c>
      <c r="R50" s="20">
        <v>0</v>
      </c>
      <c r="S50" s="30">
        <f t="shared" si="10"/>
        <v>0</v>
      </c>
      <c r="T50" s="20">
        <v>0</v>
      </c>
      <c r="U50" s="30">
        <f t="shared" si="11"/>
        <v>0</v>
      </c>
      <c r="V50" s="61">
        <v>198</v>
      </c>
      <c r="W50" s="30">
        <f t="shared" si="12"/>
        <v>1.8492574950966658</v>
      </c>
      <c r="X50" s="57">
        <v>9451</v>
      </c>
      <c r="Y50" s="30">
        <f t="shared" si="16"/>
        <v>0.9626236000146671</v>
      </c>
      <c r="Z50" s="31">
        <f t="shared" si="13"/>
        <v>230</v>
      </c>
      <c r="AA50" s="30">
        <f t="shared" si="2"/>
        <v>1.0561723344227494</v>
      </c>
    </row>
    <row r="51" spans="1:27" s="4" customFormat="1" ht="12" customHeight="1" thickBot="1">
      <c r="A51" s="37" t="s">
        <v>364</v>
      </c>
      <c r="B51" s="57">
        <v>346</v>
      </c>
      <c r="C51" s="30">
        <f t="shared" si="3"/>
        <v>1.6556608287874437</v>
      </c>
      <c r="D51" s="57">
        <v>36811</v>
      </c>
      <c r="E51" s="30">
        <f t="shared" si="4"/>
        <v>0.8481885180837128</v>
      </c>
      <c r="F51" s="57">
        <v>8961477</v>
      </c>
      <c r="G51" s="30">
        <f t="shared" si="5"/>
        <v>0.8485302831667251</v>
      </c>
      <c r="H51" s="57">
        <v>70981301</v>
      </c>
      <c r="I51" s="30">
        <f t="shared" si="6"/>
        <v>0.8308779986493748</v>
      </c>
      <c r="J51" s="101">
        <v>70</v>
      </c>
      <c r="K51" s="30">
        <f t="shared" si="7"/>
        <v>0.6353816828537714</v>
      </c>
      <c r="L51" s="30">
        <f>ROUNDDOWN(J51*1000000/H51,2)</f>
        <v>0.98</v>
      </c>
      <c r="M51" s="101">
        <v>70</v>
      </c>
      <c r="N51" s="30">
        <f t="shared" si="8"/>
        <v>0.6353816828537714</v>
      </c>
      <c r="O51" s="37" t="s">
        <v>364</v>
      </c>
      <c r="P51" s="20" t="s">
        <v>386</v>
      </c>
      <c r="Q51" s="30">
        <f t="shared" si="9"/>
        <v>1.9230769230769231</v>
      </c>
      <c r="R51" s="20">
        <v>0</v>
      </c>
      <c r="S51" s="30">
        <f t="shared" si="10"/>
        <v>0</v>
      </c>
      <c r="T51" s="20" t="s">
        <v>385</v>
      </c>
      <c r="U51" s="30">
        <f t="shared" si="11"/>
        <v>1.507537688442211</v>
      </c>
      <c r="V51" s="20" t="s">
        <v>387</v>
      </c>
      <c r="W51" s="30">
        <f t="shared" si="12"/>
        <v>0.6070794807135519</v>
      </c>
      <c r="X51" s="57" t="s">
        <v>388</v>
      </c>
      <c r="Y51" s="30">
        <f t="shared" si="16"/>
        <v>1.6276293649597269</v>
      </c>
      <c r="Z51" s="31">
        <f t="shared" si="13"/>
        <v>225</v>
      </c>
      <c r="AA51" s="30">
        <f t="shared" si="2"/>
        <v>0.4695742752749558</v>
      </c>
    </row>
    <row r="52" spans="1:27" s="21" customFormat="1" ht="11.25" customHeight="1">
      <c r="A52" s="32" t="s">
        <v>174</v>
      </c>
      <c r="B52" s="32"/>
      <c r="C52" s="32"/>
      <c r="D52" s="32"/>
      <c r="E52" s="32"/>
      <c r="F52" s="32"/>
      <c r="G52" s="32"/>
      <c r="H52" s="32" t="s">
        <v>365</v>
      </c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</row>
    <row r="53" spans="1:8" s="21" customFormat="1" ht="10.5" customHeight="1">
      <c r="A53" s="21" t="s">
        <v>366</v>
      </c>
      <c r="H53" s="21" t="s">
        <v>367</v>
      </c>
    </row>
    <row r="54" spans="1:8" s="21" customFormat="1" ht="10.5" customHeight="1">
      <c r="A54" s="21" t="s">
        <v>368</v>
      </c>
      <c r="H54" s="21" t="s">
        <v>369</v>
      </c>
    </row>
    <row r="55" spans="1:8" s="21" customFormat="1" ht="10.5" customHeight="1">
      <c r="A55" s="21" t="s">
        <v>370</v>
      </c>
      <c r="H55" s="21" t="s">
        <v>371</v>
      </c>
    </row>
    <row r="56" spans="1:8" s="21" customFormat="1" ht="10.5" customHeight="1">
      <c r="A56" s="21" t="s">
        <v>372</v>
      </c>
      <c r="H56" s="21" t="s">
        <v>373</v>
      </c>
    </row>
    <row r="57" spans="1:8" s="21" customFormat="1" ht="10.5" customHeight="1">
      <c r="A57" s="21" t="s">
        <v>374</v>
      </c>
      <c r="H57" s="21" t="s">
        <v>375</v>
      </c>
    </row>
    <row r="58" spans="1:8" s="21" customFormat="1" ht="10.5" customHeight="1">
      <c r="A58" s="21" t="s">
        <v>376</v>
      </c>
      <c r="H58" s="21" t="s">
        <v>377</v>
      </c>
    </row>
    <row r="59" s="4" customFormat="1" ht="3.75" customHeight="1"/>
    <row r="60" s="4" customFormat="1" ht="3" customHeight="1"/>
    <row r="61" s="4" customFormat="1" ht="1.5" customHeight="1"/>
    <row r="62" spans="1:27" s="4" customFormat="1" ht="12" customHeight="1">
      <c r="A62" s="81" t="s">
        <v>389</v>
      </c>
      <c r="B62" s="82"/>
      <c r="C62" s="82"/>
      <c r="D62" s="82"/>
      <c r="E62" s="82"/>
      <c r="F62" s="82"/>
      <c r="G62" s="82"/>
      <c r="H62" s="81" t="s">
        <v>390</v>
      </c>
      <c r="I62" s="82"/>
      <c r="J62" s="82"/>
      <c r="K62" s="82"/>
      <c r="L62" s="82"/>
      <c r="M62" s="82"/>
      <c r="N62" s="82"/>
      <c r="O62" s="81" t="s">
        <v>391</v>
      </c>
      <c r="P62" s="82"/>
      <c r="Q62" s="82"/>
      <c r="R62" s="82"/>
      <c r="S62" s="82"/>
      <c r="T62" s="82"/>
      <c r="U62" s="82"/>
      <c r="V62" s="81" t="s">
        <v>392</v>
      </c>
      <c r="W62" s="82"/>
      <c r="X62" s="82"/>
      <c r="Y62" s="82"/>
      <c r="Z62" s="82"/>
      <c r="AA62" s="82"/>
    </row>
  </sheetData>
  <sheetProtection/>
  <mergeCells count="33">
    <mergeCell ref="O1:U1"/>
    <mergeCell ref="V62:AA62"/>
    <mergeCell ref="D3:D4"/>
    <mergeCell ref="A62:G62"/>
    <mergeCell ref="H62:N62"/>
    <mergeCell ref="O62:U62"/>
    <mergeCell ref="H2:N2"/>
    <mergeCell ref="H3:H4"/>
    <mergeCell ref="I3:I4"/>
    <mergeCell ref="J3:J4"/>
    <mergeCell ref="V1:AA1"/>
    <mergeCell ref="V2:AA2"/>
    <mergeCell ref="V3:W3"/>
    <mergeCell ref="X3:X4"/>
    <mergeCell ref="Y3:Y4"/>
    <mergeCell ref="Z3:Z4"/>
    <mergeCell ref="AA3:AA4"/>
    <mergeCell ref="H1:N1"/>
    <mergeCell ref="E3:E4"/>
    <mergeCell ref="F3:F4"/>
    <mergeCell ref="G3:G4"/>
    <mergeCell ref="K3:K4"/>
    <mergeCell ref="A1:G1"/>
    <mergeCell ref="A2:G2"/>
    <mergeCell ref="M3:M4"/>
    <mergeCell ref="N3:N4"/>
    <mergeCell ref="L3:L4"/>
    <mergeCell ref="A3:A4"/>
    <mergeCell ref="B3:B4"/>
    <mergeCell ref="C3:C4"/>
    <mergeCell ref="O2:U2"/>
    <mergeCell ref="O3:O4"/>
    <mergeCell ref="P3:U3"/>
  </mergeCells>
  <printOptions/>
  <pageMargins left="0.7480314960629921" right="0.5511811023622047" top="0.5905511811023623" bottom="0.984251968503937" header="0.5118110236220472" footer="0.5118110236220472"/>
  <pageSetup fitToWidth="2" horizontalDpi="600" verticalDpi="600" orientation="portrait" paperSize="9" scale="95" r:id="rId1"/>
  <colBreaks count="3" manualBreakCount="3">
    <brk id="7" max="65535" man="1"/>
    <brk id="14" max="65535" man="1"/>
    <brk id="2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56"/>
  <sheetViews>
    <sheetView zoomScaleSheetLayoutView="80" zoomScalePageLayoutView="0" workbookViewId="0" topLeftCell="A10">
      <selection activeCell="C6" sqref="C6:Z52"/>
    </sheetView>
  </sheetViews>
  <sheetFormatPr defaultColWidth="9.00390625" defaultRowHeight="16.5"/>
  <cols>
    <col min="1" max="1" width="28.625" style="5" customWidth="1"/>
    <col min="2" max="2" width="6.375" style="5" customWidth="1"/>
    <col min="3" max="3" width="5.875" style="5" customWidth="1"/>
    <col min="4" max="11" width="5.75390625" style="5" customWidth="1"/>
    <col min="12" max="12" width="5.625" style="5" customWidth="1"/>
    <col min="13" max="26" width="5.75390625" style="5" customWidth="1"/>
    <col min="27" max="16384" width="9.00390625" style="5" customWidth="1"/>
  </cols>
  <sheetData>
    <row r="1" spans="1:26" s="3" customFormat="1" ht="37.5" customHeight="1">
      <c r="A1" s="71" t="s">
        <v>188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6" t="s">
        <v>59</v>
      </c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</row>
    <row r="2" spans="1:25" s="21" customFormat="1" ht="13.5" customHeight="1" thickBot="1">
      <c r="A2" s="72" t="s">
        <v>57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7" t="s">
        <v>407</v>
      </c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21" t="s">
        <v>60</v>
      </c>
    </row>
    <row r="3" spans="1:26" s="22" customFormat="1" ht="25.5" customHeight="1">
      <c r="A3" s="62" t="s">
        <v>213</v>
      </c>
      <c r="B3" s="64" t="s">
        <v>189</v>
      </c>
      <c r="C3" s="85" t="s">
        <v>190</v>
      </c>
      <c r="D3" s="66" t="s">
        <v>191</v>
      </c>
      <c r="E3" s="85" t="s">
        <v>192</v>
      </c>
      <c r="F3" s="85" t="s">
        <v>193</v>
      </c>
      <c r="G3" s="66" t="s">
        <v>194</v>
      </c>
      <c r="H3" s="66" t="s">
        <v>195</v>
      </c>
      <c r="I3" s="85" t="s">
        <v>196</v>
      </c>
      <c r="J3" s="66" t="s">
        <v>197</v>
      </c>
      <c r="K3" s="66" t="s">
        <v>264</v>
      </c>
      <c r="L3" s="88" t="s">
        <v>198</v>
      </c>
      <c r="M3" s="85" t="s">
        <v>199</v>
      </c>
      <c r="N3" s="66" t="s">
        <v>200</v>
      </c>
      <c r="O3" s="66" t="s">
        <v>201</v>
      </c>
      <c r="P3" s="85" t="s">
        <v>202</v>
      </c>
      <c r="Q3" s="85" t="s">
        <v>203</v>
      </c>
      <c r="R3" s="66" t="s">
        <v>204</v>
      </c>
      <c r="S3" s="85" t="s">
        <v>205</v>
      </c>
      <c r="T3" s="66" t="s">
        <v>206</v>
      </c>
      <c r="U3" s="85" t="s">
        <v>207</v>
      </c>
      <c r="V3" s="66" t="s">
        <v>208</v>
      </c>
      <c r="W3" s="86" t="s">
        <v>209</v>
      </c>
      <c r="X3" s="69"/>
      <c r="Y3" s="69"/>
      <c r="Z3" s="87"/>
    </row>
    <row r="4" spans="1:26" s="22" customFormat="1" ht="39.75" customHeight="1" thickBot="1">
      <c r="A4" s="63"/>
      <c r="B4" s="65"/>
      <c r="C4" s="67"/>
      <c r="D4" s="67"/>
      <c r="E4" s="67"/>
      <c r="F4" s="67"/>
      <c r="G4" s="67"/>
      <c r="H4" s="67"/>
      <c r="I4" s="67"/>
      <c r="J4" s="67"/>
      <c r="K4" s="67"/>
      <c r="L4" s="84"/>
      <c r="M4" s="67"/>
      <c r="N4" s="67"/>
      <c r="O4" s="67"/>
      <c r="P4" s="67"/>
      <c r="Q4" s="67"/>
      <c r="R4" s="67"/>
      <c r="S4" s="67"/>
      <c r="T4" s="67"/>
      <c r="U4" s="67"/>
      <c r="V4" s="67"/>
      <c r="W4" s="25" t="s">
        <v>210</v>
      </c>
      <c r="X4" s="25" t="s">
        <v>211</v>
      </c>
      <c r="Y4" s="26" t="s">
        <v>212</v>
      </c>
      <c r="Z4" s="53" t="s">
        <v>207</v>
      </c>
    </row>
    <row r="5" spans="1:26" s="4" customFormat="1" ht="16.5" customHeight="1">
      <c r="A5" s="27" t="s">
        <v>177</v>
      </c>
      <c r="B5" s="23">
        <f>SUM(D5:Z5)</f>
        <v>100</v>
      </c>
      <c r="C5" s="23"/>
      <c r="D5" s="23">
        <f aca="true" t="shared" si="0" ref="D5:Z5">D6/$C$6*100</f>
        <v>4.801670146137787</v>
      </c>
      <c r="E5" s="23">
        <f t="shared" si="0"/>
        <v>21.239901969683217</v>
      </c>
      <c r="F5" s="23">
        <f t="shared" si="0"/>
        <v>3.494599255695743</v>
      </c>
      <c r="G5" s="23">
        <f t="shared" si="0"/>
        <v>3.3221385132068617</v>
      </c>
      <c r="H5" s="23">
        <f t="shared" si="0"/>
        <v>2.3236815830080784</v>
      </c>
      <c r="I5" s="23">
        <f t="shared" si="0"/>
        <v>7.11627484796224</v>
      </c>
      <c r="J5" s="23">
        <f t="shared" si="0"/>
        <v>14.060088953435598</v>
      </c>
      <c r="K5" s="23">
        <f t="shared" si="0"/>
        <v>14.287010983026233</v>
      </c>
      <c r="L5" s="23">
        <f t="shared" si="0"/>
        <v>0.8713805936280294</v>
      </c>
      <c r="M5" s="23">
        <f t="shared" si="0"/>
        <v>0.02723064355087592</v>
      </c>
      <c r="N5" s="23">
        <f t="shared" si="0"/>
        <v>5.128437868748298</v>
      </c>
      <c r="O5" s="23">
        <f t="shared" si="0"/>
        <v>1.7881455931741854</v>
      </c>
      <c r="P5" s="23">
        <f t="shared" si="0"/>
        <v>0.38122900971226287</v>
      </c>
      <c r="Q5" s="23">
        <f t="shared" si="0"/>
        <v>0.11799945538712897</v>
      </c>
      <c r="R5" s="23">
        <f t="shared" si="0"/>
        <v>0.2723064355087592</v>
      </c>
      <c r="S5" s="23">
        <f t="shared" si="0"/>
        <v>0.21784514840700736</v>
      </c>
      <c r="T5" s="23">
        <f t="shared" si="0"/>
        <v>5.78197331396932</v>
      </c>
      <c r="U5" s="23">
        <f t="shared" si="0"/>
        <v>7.11627484796224</v>
      </c>
      <c r="V5" s="23">
        <f t="shared" si="0"/>
        <v>1.4069165834619224</v>
      </c>
      <c r="W5" s="23">
        <f t="shared" si="0"/>
        <v>5.02859217572842</v>
      </c>
      <c r="X5" s="23">
        <f t="shared" si="0"/>
        <v>0.02723064355087592</v>
      </c>
      <c r="Y5" s="23">
        <f t="shared" si="0"/>
        <v>0</v>
      </c>
      <c r="Z5" s="23">
        <f t="shared" si="0"/>
        <v>1.189071435054915</v>
      </c>
    </row>
    <row r="6" spans="1:26" s="4" customFormat="1" ht="18.75" customHeight="1">
      <c r="A6" s="27" t="s">
        <v>175</v>
      </c>
      <c r="B6" s="23"/>
      <c r="C6" s="100">
        <v>11017</v>
      </c>
      <c r="D6" s="61">
        <v>529</v>
      </c>
      <c r="E6" s="100">
        <v>2340</v>
      </c>
      <c r="F6" s="61">
        <v>385</v>
      </c>
      <c r="G6" s="61">
        <v>366</v>
      </c>
      <c r="H6" s="61">
        <v>256</v>
      </c>
      <c r="I6" s="61">
        <v>784</v>
      </c>
      <c r="J6" s="100">
        <v>1549</v>
      </c>
      <c r="K6" s="100">
        <v>1574</v>
      </c>
      <c r="L6" s="61">
        <v>96</v>
      </c>
      <c r="M6" s="61">
        <v>3</v>
      </c>
      <c r="N6" s="61">
        <v>565</v>
      </c>
      <c r="O6" s="61">
        <v>197</v>
      </c>
      <c r="P6" s="61">
        <v>42</v>
      </c>
      <c r="Q6" s="61">
        <v>13</v>
      </c>
      <c r="R6" s="61">
        <v>30</v>
      </c>
      <c r="S6" s="61">
        <v>24</v>
      </c>
      <c r="T6" s="61">
        <v>637</v>
      </c>
      <c r="U6" s="61">
        <v>784</v>
      </c>
      <c r="V6" s="61">
        <v>155</v>
      </c>
      <c r="W6" s="61">
        <v>554</v>
      </c>
      <c r="X6" s="61">
        <v>3</v>
      </c>
      <c r="Y6" s="58">
        <v>0</v>
      </c>
      <c r="Z6" s="61">
        <v>131</v>
      </c>
    </row>
    <row r="7" spans="1:26" s="4" customFormat="1" ht="12" customHeight="1">
      <c r="A7" s="28" t="s">
        <v>168</v>
      </c>
      <c r="B7" s="23">
        <f aca="true" t="shared" si="1" ref="B7:B52">C7/$C$6*100</f>
        <v>0.33584460379413633</v>
      </c>
      <c r="C7" s="61">
        <v>37</v>
      </c>
      <c r="D7" s="61">
        <v>3</v>
      </c>
      <c r="E7" s="61">
        <v>11</v>
      </c>
      <c r="F7" s="61">
        <v>1</v>
      </c>
      <c r="G7" s="61">
        <v>1</v>
      </c>
      <c r="H7" s="24">
        <v>0</v>
      </c>
      <c r="I7" s="61">
        <v>2</v>
      </c>
      <c r="J7" s="61">
        <v>3</v>
      </c>
      <c r="K7" s="61">
        <v>3</v>
      </c>
      <c r="L7" s="24">
        <v>0</v>
      </c>
      <c r="M7" s="24">
        <v>0</v>
      </c>
      <c r="N7" s="24">
        <v>0</v>
      </c>
      <c r="O7" s="24">
        <v>0</v>
      </c>
      <c r="P7" s="24">
        <v>0</v>
      </c>
      <c r="Q7" s="24">
        <v>0</v>
      </c>
      <c r="R7" s="24">
        <v>0</v>
      </c>
      <c r="S7" s="24">
        <v>0</v>
      </c>
      <c r="T7" s="61">
        <v>4</v>
      </c>
      <c r="U7" s="61">
        <v>5</v>
      </c>
      <c r="V7" s="61">
        <v>1</v>
      </c>
      <c r="W7" s="61">
        <v>3</v>
      </c>
      <c r="X7" s="24">
        <v>0</v>
      </c>
      <c r="Y7" s="24">
        <v>0</v>
      </c>
      <c r="Z7" s="24">
        <v>0</v>
      </c>
    </row>
    <row r="8" spans="1:26" s="4" customFormat="1" ht="12" customHeight="1">
      <c r="A8" s="28" t="s">
        <v>58</v>
      </c>
      <c r="B8" s="23">
        <f t="shared" si="1"/>
        <v>0.08169193065262775</v>
      </c>
      <c r="C8" s="61">
        <v>9</v>
      </c>
      <c r="D8" s="24">
        <v>0</v>
      </c>
      <c r="E8" s="61">
        <v>1</v>
      </c>
      <c r="F8" s="24">
        <v>0</v>
      </c>
      <c r="G8" s="61">
        <v>1</v>
      </c>
      <c r="H8" s="61">
        <v>2</v>
      </c>
      <c r="I8" s="24">
        <v>0</v>
      </c>
      <c r="J8" s="61">
        <v>4</v>
      </c>
      <c r="K8" s="24">
        <v>0</v>
      </c>
      <c r="L8" s="24">
        <v>0</v>
      </c>
      <c r="M8" s="24">
        <v>0</v>
      </c>
      <c r="N8" s="61">
        <v>1</v>
      </c>
      <c r="O8" s="24">
        <v>0</v>
      </c>
      <c r="P8" s="24">
        <v>0</v>
      </c>
      <c r="Q8" s="24">
        <v>0</v>
      </c>
      <c r="R8" s="24">
        <v>0</v>
      </c>
      <c r="S8" s="24">
        <v>0</v>
      </c>
      <c r="T8" s="24">
        <v>0</v>
      </c>
      <c r="U8" s="24">
        <v>0</v>
      </c>
      <c r="V8" s="24">
        <v>0</v>
      </c>
      <c r="W8" s="24">
        <v>0</v>
      </c>
      <c r="X8" s="24">
        <v>0</v>
      </c>
      <c r="Y8" s="24">
        <v>0</v>
      </c>
      <c r="Z8" s="24">
        <v>0</v>
      </c>
    </row>
    <row r="9" spans="1:26" s="4" customFormat="1" ht="13.5" customHeight="1">
      <c r="A9" s="28" t="s">
        <v>178</v>
      </c>
      <c r="B9" s="23">
        <f t="shared" si="1"/>
        <v>44.503948443314876</v>
      </c>
      <c r="C9" s="100">
        <v>4903</v>
      </c>
      <c r="D9" s="61">
        <v>198</v>
      </c>
      <c r="E9" s="61">
        <v>734</v>
      </c>
      <c r="F9" s="61">
        <v>138</v>
      </c>
      <c r="G9" s="61">
        <v>197</v>
      </c>
      <c r="H9" s="61">
        <v>126</v>
      </c>
      <c r="I9" s="61">
        <v>339</v>
      </c>
      <c r="J9" s="100">
        <v>1205</v>
      </c>
      <c r="K9" s="61">
        <v>807</v>
      </c>
      <c r="L9" s="61">
        <v>39</v>
      </c>
      <c r="M9" s="61">
        <v>1</v>
      </c>
      <c r="N9" s="61">
        <v>213</v>
      </c>
      <c r="O9" s="61">
        <v>141</v>
      </c>
      <c r="P9" s="61">
        <v>23</v>
      </c>
      <c r="Q9" s="61">
        <v>9</v>
      </c>
      <c r="R9" s="61">
        <v>25</v>
      </c>
      <c r="S9" s="61">
        <v>14</v>
      </c>
      <c r="T9" s="61">
        <v>302</v>
      </c>
      <c r="U9" s="61">
        <v>253</v>
      </c>
      <c r="V9" s="61">
        <v>38</v>
      </c>
      <c r="W9" s="61">
        <v>66</v>
      </c>
      <c r="X9" s="58">
        <v>0</v>
      </c>
      <c r="Y9" s="58">
        <v>0</v>
      </c>
      <c r="Z9" s="61">
        <v>35</v>
      </c>
    </row>
    <row r="10" spans="1:37" s="4" customFormat="1" ht="12" customHeight="1">
      <c r="A10" s="29" t="s">
        <v>268</v>
      </c>
      <c r="B10" s="23">
        <f t="shared" si="1"/>
        <v>3.875828265408006</v>
      </c>
      <c r="C10" s="61">
        <v>427</v>
      </c>
      <c r="D10" s="61">
        <v>22</v>
      </c>
      <c r="E10" s="61">
        <v>88</v>
      </c>
      <c r="F10" s="61">
        <v>7</v>
      </c>
      <c r="G10" s="61">
        <v>12</v>
      </c>
      <c r="H10" s="61">
        <v>11</v>
      </c>
      <c r="I10" s="61">
        <v>26</v>
      </c>
      <c r="J10" s="61">
        <v>81</v>
      </c>
      <c r="K10" s="61">
        <v>78</v>
      </c>
      <c r="L10" s="61">
        <v>3</v>
      </c>
      <c r="M10" s="24">
        <v>0</v>
      </c>
      <c r="N10" s="61">
        <v>46</v>
      </c>
      <c r="O10" s="61">
        <v>4</v>
      </c>
      <c r="P10" s="61">
        <v>3</v>
      </c>
      <c r="Q10" s="24">
        <v>0</v>
      </c>
      <c r="R10" s="24">
        <v>0</v>
      </c>
      <c r="S10" s="24">
        <v>0</v>
      </c>
      <c r="T10" s="61">
        <v>12</v>
      </c>
      <c r="U10" s="61">
        <v>21</v>
      </c>
      <c r="V10" s="61">
        <v>6</v>
      </c>
      <c r="W10" s="61">
        <v>5</v>
      </c>
      <c r="X10" s="24">
        <v>0</v>
      </c>
      <c r="Y10" s="24">
        <v>0</v>
      </c>
      <c r="Z10" s="61">
        <v>2</v>
      </c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</row>
    <row r="11" spans="1:37" s="4" customFormat="1" ht="12" customHeight="1">
      <c r="A11" s="29" t="s">
        <v>269</v>
      </c>
      <c r="B11" s="23">
        <f t="shared" si="1"/>
        <v>0.2450757919578833</v>
      </c>
      <c r="C11" s="61">
        <v>27</v>
      </c>
      <c r="D11" s="61">
        <v>2</v>
      </c>
      <c r="E11" s="61">
        <v>4</v>
      </c>
      <c r="F11" s="61">
        <v>2</v>
      </c>
      <c r="G11" s="24">
        <v>0</v>
      </c>
      <c r="H11" s="24">
        <v>0</v>
      </c>
      <c r="I11" s="61">
        <v>3</v>
      </c>
      <c r="J11" s="61">
        <v>2</v>
      </c>
      <c r="K11" s="61">
        <v>2</v>
      </c>
      <c r="L11" s="61">
        <v>1</v>
      </c>
      <c r="M11" s="24">
        <v>0</v>
      </c>
      <c r="N11" s="61">
        <v>4</v>
      </c>
      <c r="O11" s="61">
        <v>2</v>
      </c>
      <c r="P11" s="24">
        <v>0</v>
      </c>
      <c r="Q11" s="24">
        <v>0</v>
      </c>
      <c r="R11" s="24">
        <v>0</v>
      </c>
      <c r="S11" s="24">
        <v>0</v>
      </c>
      <c r="T11" s="61">
        <v>3</v>
      </c>
      <c r="U11" s="61">
        <v>2</v>
      </c>
      <c r="V11" s="24">
        <v>0</v>
      </c>
      <c r="W11" s="24">
        <v>0</v>
      </c>
      <c r="X11" s="24">
        <v>0</v>
      </c>
      <c r="Y11" s="24">
        <v>0</v>
      </c>
      <c r="Z11" s="24">
        <v>0</v>
      </c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</row>
    <row r="12" spans="1:37" s="4" customFormat="1" ht="12" customHeight="1">
      <c r="A12" s="29" t="s">
        <v>270</v>
      </c>
      <c r="B12" s="23">
        <f t="shared" si="1"/>
        <v>0.036307524734501224</v>
      </c>
      <c r="C12" s="61">
        <v>4</v>
      </c>
      <c r="D12" s="61">
        <v>1</v>
      </c>
      <c r="E12" s="61">
        <v>0</v>
      </c>
      <c r="F12" s="61">
        <v>1</v>
      </c>
      <c r="G12" s="24">
        <v>0</v>
      </c>
      <c r="H12" s="24">
        <v>0</v>
      </c>
      <c r="I12" s="24">
        <v>0</v>
      </c>
      <c r="J12" s="61">
        <v>1</v>
      </c>
      <c r="K12" s="61">
        <v>1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0</v>
      </c>
      <c r="R12" s="24">
        <v>0</v>
      </c>
      <c r="S12" s="24">
        <v>0</v>
      </c>
      <c r="T12" s="24">
        <v>0</v>
      </c>
      <c r="U12" s="24">
        <v>0</v>
      </c>
      <c r="V12" s="24">
        <v>0</v>
      </c>
      <c r="W12" s="24">
        <v>0</v>
      </c>
      <c r="X12" s="24">
        <v>0</v>
      </c>
      <c r="Y12" s="24">
        <v>0</v>
      </c>
      <c r="Z12" s="24">
        <v>0</v>
      </c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</row>
    <row r="13" spans="1:37" s="4" customFormat="1" ht="12" customHeight="1">
      <c r="A13" s="29" t="s">
        <v>179</v>
      </c>
      <c r="B13" s="23">
        <f t="shared" si="1"/>
        <v>2.024144503948443</v>
      </c>
      <c r="C13" s="61">
        <v>223</v>
      </c>
      <c r="D13" s="61">
        <v>8</v>
      </c>
      <c r="E13" s="61">
        <v>29</v>
      </c>
      <c r="F13" s="61">
        <v>3</v>
      </c>
      <c r="G13" s="61">
        <v>5</v>
      </c>
      <c r="H13" s="61">
        <v>7</v>
      </c>
      <c r="I13" s="61">
        <v>8</v>
      </c>
      <c r="J13" s="61">
        <v>74</v>
      </c>
      <c r="K13" s="61">
        <v>37</v>
      </c>
      <c r="L13" s="61">
        <v>3</v>
      </c>
      <c r="M13" s="24">
        <v>0</v>
      </c>
      <c r="N13" s="61">
        <v>15</v>
      </c>
      <c r="O13" s="61">
        <v>4</v>
      </c>
      <c r="P13" s="24">
        <v>0</v>
      </c>
      <c r="Q13" s="24">
        <v>0</v>
      </c>
      <c r="R13" s="61">
        <v>1</v>
      </c>
      <c r="S13" s="24">
        <v>0</v>
      </c>
      <c r="T13" s="61">
        <v>13</v>
      </c>
      <c r="U13" s="61">
        <v>11</v>
      </c>
      <c r="V13" s="61">
        <v>3</v>
      </c>
      <c r="W13" s="61">
        <v>1</v>
      </c>
      <c r="X13" s="24">
        <v>0</v>
      </c>
      <c r="Y13" s="24">
        <v>0</v>
      </c>
      <c r="Z13" s="61">
        <v>1</v>
      </c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</row>
    <row r="14" spans="1:37" s="4" customFormat="1" ht="12" customHeight="1">
      <c r="A14" s="29" t="s">
        <v>271</v>
      </c>
      <c r="B14" s="23">
        <f t="shared" si="1"/>
        <v>0.30861396024326043</v>
      </c>
      <c r="C14" s="61">
        <v>34</v>
      </c>
      <c r="D14" s="61">
        <v>3</v>
      </c>
      <c r="E14" s="61">
        <v>8</v>
      </c>
      <c r="F14" s="24">
        <v>0</v>
      </c>
      <c r="G14" s="61">
        <v>1</v>
      </c>
      <c r="H14" s="24">
        <v>0</v>
      </c>
      <c r="I14" s="61">
        <v>3</v>
      </c>
      <c r="J14" s="61">
        <v>5</v>
      </c>
      <c r="K14" s="61">
        <v>11</v>
      </c>
      <c r="L14" s="24">
        <v>0</v>
      </c>
      <c r="M14" s="24">
        <v>0</v>
      </c>
      <c r="N14" s="61">
        <v>1</v>
      </c>
      <c r="O14" s="24">
        <v>0</v>
      </c>
      <c r="P14" s="24">
        <v>0</v>
      </c>
      <c r="Q14" s="24">
        <v>0</v>
      </c>
      <c r="R14" s="24">
        <v>0</v>
      </c>
      <c r="S14" s="24">
        <v>0</v>
      </c>
      <c r="T14" s="24">
        <v>0</v>
      </c>
      <c r="U14" s="61">
        <v>2</v>
      </c>
      <c r="V14" s="24">
        <v>0</v>
      </c>
      <c r="W14" s="24">
        <v>0</v>
      </c>
      <c r="X14" s="24">
        <v>0</v>
      </c>
      <c r="Y14" s="24">
        <v>0</v>
      </c>
      <c r="Z14" s="24">
        <v>0</v>
      </c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</row>
    <row r="15" spans="1:37" s="4" customFormat="1" ht="12" customHeight="1">
      <c r="A15" s="29" t="s">
        <v>180</v>
      </c>
      <c r="B15" s="23">
        <f t="shared" si="1"/>
        <v>0.2995370790596351</v>
      </c>
      <c r="C15" s="61">
        <v>33</v>
      </c>
      <c r="D15" s="61">
        <v>1</v>
      </c>
      <c r="E15" s="61">
        <v>5</v>
      </c>
      <c r="F15" s="61">
        <v>1</v>
      </c>
      <c r="G15" s="24">
        <v>0</v>
      </c>
      <c r="H15" s="24">
        <v>0</v>
      </c>
      <c r="I15" s="61">
        <v>3</v>
      </c>
      <c r="J15" s="61">
        <v>10</v>
      </c>
      <c r="K15" s="61">
        <v>9</v>
      </c>
      <c r="L15" s="24">
        <v>0</v>
      </c>
      <c r="M15" s="24">
        <v>0</v>
      </c>
      <c r="N15" s="61">
        <v>1</v>
      </c>
      <c r="O15" s="24">
        <v>0</v>
      </c>
      <c r="P15" s="24">
        <v>0</v>
      </c>
      <c r="Q15" s="24">
        <v>0</v>
      </c>
      <c r="R15" s="24">
        <v>0</v>
      </c>
      <c r="S15" s="24">
        <v>0</v>
      </c>
      <c r="T15" s="61">
        <v>2</v>
      </c>
      <c r="U15" s="24">
        <v>0</v>
      </c>
      <c r="V15" s="61">
        <v>1</v>
      </c>
      <c r="W15" s="24">
        <v>0</v>
      </c>
      <c r="X15" s="24">
        <v>0</v>
      </c>
      <c r="Y15" s="24">
        <v>0</v>
      </c>
      <c r="Z15" s="24">
        <v>0</v>
      </c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</row>
    <row r="16" spans="1:37" s="4" customFormat="1" ht="12" customHeight="1">
      <c r="A16" s="29" t="s">
        <v>272</v>
      </c>
      <c r="B16" s="23">
        <f t="shared" si="1"/>
        <v>0.1633838613052555</v>
      </c>
      <c r="C16" s="61">
        <v>18</v>
      </c>
      <c r="D16" s="61">
        <v>3</v>
      </c>
      <c r="E16" s="61">
        <v>2</v>
      </c>
      <c r="F16" s="61">
        <v>1</v>
      </c>
      <c r="G16" s="24">
        <v>0</v>
      </c>
      <c r="H16" s="24">
        <v>0</v>
      </c>
      <c r="I16" s="61">
        <v>1</v>
      </c>
      <c r="J16" s="61">
        <v>5</v>
      </c>
      <c r="K16" s="61">
        <v>3</v>
      </c>
      <c r="L16" s="24">
        <v>0</v>
      </c>
      <c r="M16" s="24">
        <v>0</v>
      </c>
      <c r="N16" s="24">
        <v>0</v>
      </c>
      <c r="O16" s="24">
        <v>0</v>
      </c>
      <c r="P16" s="24">
        <v>0</v>
      </c>
      <c r="Q16" s="24">
        <v>0</v>
      </c>
      <c r="R16" s="24">
        <v>0</v>
      </c>
      <c r="S16" s="24">
        <v>0</v>
      </c>
      <c r="T16" s="61">
        <v>2</v>
      </c>
      <c r="U16" s="61">
        <v>1</v>
      </c>
      <c r="V16" s="24">
        <v>0</v>
      </c>
      <c r="W16" s="24">
        <v>0</v>
      </c>
      <c r="X16" s="24">
        <v>0</v>
      </c>
      <c r="Y16" s="24">
        <v>0</v>
      </c>
      <c r="Z16" s="24">
        <v>0</v>
      </c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</row>
    <row r="17" spans="1:37" s="4" customFormat="1" ht="12" customHeight="1">
      <c r="A17" s="29" t="s">
        <v>181</v>
      </c>
      <c r="B17" s="23">
        <f t="shared" si="1"/>
        <v>0.8169193065262776</v>
      </c>
      <c r="C17" s="61">
        <v>90</v>
      </c>
      <c r="D17" s="61">
        <v>5</v>
      </c>
      <c r="E17" s="61">
        <v>6</v>
      </c>
      <c r="F17" s="61">
        <v>2</v>
      </c>
      <c r="G17" s="24">
        <v>0</v>
      </c>
      <c r="H17" s="61">
        <v>3</v>
      </c>
      <c r="I17" s="61">
        <v>9</v>
      </c>
      <c r="J17" s="61">
        <v>36</v>
      </c>
      <c r="K17" s="61">
        <v>9</v>
      </c>
      <c r="L17" s="61">
        <v>1</v>
      </c>
      <c r="M17" s="24">
        <v>0</v>
      </c>
      <c r="N17" s="61">
        <v>3</v>
      </c>
      <c r="O17" s="61">
        <v>4</v>
      </c>
      <c r="P17" s="24">
        <v>0</v>
      </c>
      <c r="Q17" s="24">
        <v>0</v>
      </c>
      <c r="R17" s="24">
        <v>0</v>
      </c>
      <c r="S17" s="24">
        <v>0</v>
      </c>
      <c r="T17" s="61">
        <v>2</v>
      </c>
      <c r="U17" s="61">
        <v>7</v>
      </c>
      <c r="V17" s="24">
        <v>0</v>
      </c>
      <c r="W17" s="61">
        <v>1</v>
      </c>
      <c r="X17" s="24">
        <v>0</v>
      </c>
      <c r="Y17" s="24">
        <v>0</v>
      </c>
      <c r="Z17" s="61">
        <v>2</v>
      </c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</row>
    <row r="18" spans="1:37" s="4" customFormat="1" ht="12" customHeight="1">
      <c r="A18" s="29" t="s">
        <v>273</v>
      </c>
      <c r="B18" s="23">
        <f t="shared" si="1"/>
        <v>0.4901515839157666</v>
      </c>
      <c r="C18" s="61">
        <v>54</v>
      </c>
      <c r="D18" s="61">
        <v>3</v>
      </c>
      <c r="E18" s="61">
        <v>3</v>
      </c>
      <c r="F18" s="61">
        <v>6</v>
      </c>
      <c r="G18" s="61">
        <v>1</v>
      </c>
      <c r="H18" s="61">
        <v>2</v>
      </c>
      <c r="I18" s="61">
        <v>3</v>
      </c>
      <c r="J18" s="61">
        <v>20</v>
      </c>
      <c r="K18" s="61">
        <v>6</v>
      </c>
      <c r="L18" s="61">
        <v>3</v>
      </c>
      <c r="M18" s="24">
        <v>0</v>
      </c>
      <c r="N18" s="61">
        <v>2</v>
      </c>
      <c r="O18" s="24">
        <v>0</v>
      </c>
      <c r="P18" s="24">
        <v>0</v>
      </c>
      <c r="Q18" s="24">
        <v>0</v>
      </c>
      <c r="R18" s="24">
        <v>0</v>
      </c>
      <c r="S18" s="24">
        <v>0</v>
      </c>
      <c r="T18" s="61">
        <v>4</v>
      </c>
      <c r="U18" s="24">
        <v>0</v>
      </c>
      <c r="V18" s="24">
        <v>0</v>
      </c>
      <c r="W18" s="61">
        <v>1</v>
      </c>
      <c r="X18" s="24">
        <v>0</v>
      </c>
      <c r="Y18" s="24">
        <v>0</v>
      </c>
      <c r="Z18" s="24">
        <v>0</v>
      </c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</row>
    <row r="19" spans="1:37" s="4" customFormat="1" ht="12" customHeight="1">
      <c r="A19" s="29" t="s">
        <v>274</v>
      </c>
      <c r="B19" s="23">
        <f t="shared" si="1"/>
        <v>0.04538440591812653</v>
      </c>
      <c r="C19" s="61">
        <v>5</v>
      </c>
      <c r="D19" s="61">
        <v>1</v>
      </c>
      <c r="E19" s="24">
        <v>0</v>
      </c>
      <c r="F19" s="24">
        <v>0</v>
      </c>
      <c r="G19" s="24">
        <v>0</v>
      </c>
      <c r="H19" s="24">
        <v>0</v>
      </c>
      <c r="I19" s="61">
        <v>1</v>
      </c>
      <c r="J19" s="24">
        <v>0</v>
      </c>
      <c r="K19" s="61">
        <v>1</v>
      </c>
      <c r="L19" s="24">
        <v>0</v>
      </c>
      <c r="M19" s="24">
        <v>0</v>
      </c>
      <c r="N19" s="24">
        <v>0</v>
      </c>
      <c r="O19" s="61">
        <v>1</v>
      </c>
      <c r="P19" s="24">
        <v>0</v>
      </c>
      <c r="Q19" s="24">
        <v>0</v>
      </c>
      <c r="R19" s="24">
        <v>0</v>
      </c>
      <c r="S19" s="24">
        <v>0</v>
      </c>
      <c r="T19" s="24">
        <v>0</v>
      </c>
      <c r="U19" s="24">
        <v>0</v>
      </c>
      <c r="V19" s="24">
        <v>0</v>
      </c>
      <c r="W19" s="24">
        <v>0</v>
      </c>
      <c r="X19" s="24">
        <v>0</v>
      </c>
      <c r="Y19" s="24">
        <v>0</v>
      </c>
      <c r="Z19" s="61">
        <v>1</v>
      </c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</row>
    <row r="20" spans="1:37" s="4" customFormat="1" ht="12" customHeight="1">
      <c r="A20" s="29" t="s">
        <v>182</v>
      </c>
      <c r="B20" s="23">
        <f t="shared" si="1"/>
        <v>1.2344558409730417</v>
      </c>
      <c r="C20" s="61">
        <v>136</v>
      </c>
      <c r="D20" s="61">
        <v>6</v>
      </c>
      <c r="E20" s="61">
        <v>25</v>
      </c>
      <c r="F20" s="61">
        <v>2</v>
      </c>
      <c r="G20" s="61">
        <v>4</v>
      </c>
      <c r="H20" s="61">
        <v>1</v>
      </c>
      <c r="I20" s="61">
        <v>11</v>
      </c>
      <c r="J20" s="61">
        <v>22</v>
      </c>
      <c r="K20" s="61">
        <v>8</v>
      </c>
      <c r="L20" s="24">
        <v>0</v>
      </c>
      <c r="M20" s="24">
        <v>0</v>
      </c>
      <c r="N20" s="61">
        <v>15</v>
      </c>
      <c r="O20" s="61">
        <v>19</v>
      </c>
      <c r="P20" s="61">
        <v>1</v>
      </c>
      <c r="Q20" s="61">
        <v>1</v>
      </c>
      <c r="R20" s="61">
        <v>4</v>
      </c>
      <c r="S20" s="24">
        <v>0</v>
      </c>
      <c r="T20" s="61">
        <v>5</v>
      </c>
      <c r="U20" s="61">
        <v>6</v>
      </c>
      <c r="V20" s="24">
        <v>0</v>
      </c>
      <c r="W20" s="61">
        <v>2</v>
      </c>
      <c r="X20" s="24">
        <v>0</v>
      </c>
      <c r="Y20" s="24">
        <v>0</v>
      </c>
      <c r="Z20" s="61">
        <v>4</v>
      </c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</row>
    <row r="21" spans="1:37" s="4" customFormat="1" ht="12" customHeight="1">
      <c r="A21" s="29" t="s">
        <v>183</v>
      </c>
      <c r="B21" s="23">
        <f t="shared" si="1"/>
        <v>0.7896886629754016</v>
      </c>
      <c r="C21" s="61">
        <v>87</v>
      </c>
      <c r="D21" s="61">
        <v>5</v>
      </c>
      <c r="E21" s="61">
        <v>23</v>
      </c>
      <c r="F21" s="61">
        <v>4</v>
      </c>
      <c r="G21" s="61">
        <v>3</v>
      </c>
      <c r="H21" s="24">
        <v>0</v>
      </c>
      <c r="I21" s="61">
        <v>5</v>
      </c>
      <c r="J21" s="61">
        <v>12</v>
      </c>
      <c r="K21" s="61">
        <v>9</v>
      </c>
      <c r="L21" s="61">
        <v>4</v>
      </c>
      <c r="M21" s="24">
        <v>0</v>
      </c>
      <c r="N21" s="61">
        <v>5</v>
      </c>
      <c r="O21" s="61">
        <v>5</v>
      </c>
      <c r="P21" s="24">
        <v>0</v>
      </c>
      <c r="Q21" s="24">
        <v>0</v>
      </c>
      <c r="R21" s="61">
        <v>2</v>
      </c>
      <c r="S21" s="24">
        <v>0</v>
      </c>
      <c r="T21" s="61">
        <v>5</v>
      </c>
      <c r="U21" s="61">
        <v>3</v>
      </c>
      <c r="V21" s="24">
        <v>0</v>
      </c>
      <c r="W21" s="61">
        <v>2</v>
      </c>
      <c r="X21" s="24">
        <v>0</v>
      </c>
      <c r="Y21" s="24">
        <v>0</v>
      </c>
      <c r="Z21" s="24">
        <v>0</v>
      </c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</row>
    <row r="22" spans="1:37" s="4" customFormat="1" ht="12" customHeight="1">
      <c r="A22" s="29" t="s">
        <v>275</v>
      </c>
      <c r="B22" s="23">
        <f t="shared" si="1"/>
        <v>0.7987655441590269</v>
      </c>
      <c r="C22" s="61">
        <v>88</v>
      </c>
      <c r="D22" s="61">
        <v>6</v>
      </c>
      <c r="E22" s="61">
        <v>9</v>
      </c>
      <c r="F22" s="24">
        <v>0</v>
      </c>
      <c r="G22" s="61">
        <v>2</v>
      </c>
      <c r="H22" s="24">
        <v>0</v>
      </c>
      <c r="I22" s="61">
        <v>4</v>
      </c>
      <c r="J22" s="61">
        <v>17</v>
      </c>
      <c r="K22" s="61">
        <v>16</v>
      </c>
      <c r="L22" s="24">
        <v>0</v>
      </c>
      <c r="M22" s="24">
        <v>0</v>
      </c>
      <c r="N22" s="61">
        <v>6</v>
      </c>
      <c r="O22" s="61">
        <v>5</v>
      </c>
      <c r="P22" s="61">
        <v>1</v>
      </c>
      <c r="Q22" s="61">
        <v>1</v>
      </c>
      <c r="R22" s="61">
        <v>2</v>
      </c>
      <c r="S22" s="24">
        <v>0</v>
      </c>
      <c r="T22" s="61">
        <v>9</v>
      </c>
      <c r="U22" s="61">
        <v>7</v>
      </c>
      <c r="V22" s="61">
        <v>1</v>
      </c>
      <c r="W22" s="61">
        <v>2</v>
      </c>
      <c r="X22" s="24">
        <v>0</v>
      </c>
      <c r="Y22" s="24">
        <v>0</v>
      </c>
      <c r="Z22" s="24">
        <v>0</v>
      </c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</row>
    <row r="23" spans="1:37" s="4" customFormat="1" ht="12" customHeight="1">
      <c r="A23" s="29" t="s">
        <v>276</v>
      </c>
      <c r="B23" s="23">
        <f t="shared" si="1"/>
        <v>1.3887628210946719</v>
      </c>
      <c r="C23" s="61">
        <v>153</v>
      </c>
      <c r="D23" s="61">
        <v>4</v>
      </c>
      <c r="E23" s="61">
        <v>21</v>
      </c>
      <c r="F23" s="61">
        <v>5</v>
      </c>
      <c r="G23" s="61">
        <v>9</v>
      </c>
      <c r="H23" s="61">
        <v>2</v>
      </c>
      <c r="I23" s="61">
        <v>11</v>
      </c>
      <c r="J23" s="61">
        <v>53</v>
      </c>
      <c r="K23" s="61">
        <v>26</v>
      </c>
      <c r="L23" s="61">
        <v>1</v>
      </c>
      <c r="M23" s="24">
        <v>0</v>
      </c>
      <c r="N23" s="61">
        <v>5</v>
      </c>
      <c r="O23" s="61">
        <v>2</v>
      </c>
      <c r="P23" s="61">
        <v>1</v>
      </c>
      <c r="Q23" s="24">
        <v>0</v>
      </c>
      <c r="R23" s="24">
        <v>0</v>
      </c>
      <c r="S23" s="24">
        <v>0</v>
      </c>
      <c r="T23" s="61">
        <v>4</v>
      </c>
      <c r="U23" s="61">
        <v>7</v>
      </c>
      <c r="V23" s="24">
        <v>0</v>
      </c>
      <c r="W23" s="61">
        <v>1</v>
      </c>
      <c r="X23" s="24">
        <v>0</v>
      </c>
      <c r="Y23" s="24">
        <v>0</v>
      </c>
      <c r="Z23" s="61">
        <v>1</v>
      </c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</row>
    <row r="24" spans="1:37" s="4" customFormat="1" ht="15" customHeight="1">
      <c r="A24" s="29" t="s">
        <v>184</v>
      </c>
      <c r="B24" s="23">
        <f t="shared" si="1"/>
        <v>2.459834800762458</v>
      </c>
      <c r="C24" s="61">
        <v>271</v>
      </c>
      <c r="D24" s="61">
        <v>16</v>
      </c>
      <c r="E24" s="61">
        <v>19</v>
      </c>
      <c r="F24" s="61">
        <v>5</v>
      </c>
      <c r="G24" s="61">
        <v>12</v>
      </c>
      <c r="H24" s="61">
        <v>4</v>
      </c>
      <c r="I24" s="61">
        <v>19</v>
      </c>
      <c r="J24" s="61">
        <v>77</v>
      </c>
      <c r="K24" s="61">
        <v>52</v>
      </c>
      <c r="L24" s="61">
        <v>1</v>
      </c>
      <c r="M24" s="24">
        <v>0</v>
      </c>
      <c r="N24" s="61">
        <v>17</v>
      </c>
      <c r="O24" s="61">
        <v>3</v>
      </c>
      <c r="P24" s="61">
        <v>2</v>
      </c>
      <c r="Q24" s="24">
        <v>0</v>
      </c>
      <c r="R24" s="61">
        <v>2</v>
      </c>
      <c r="S24" s="61">
        <v>1</v>
      </c>
      <c r="T24" s="61">
        <v>23</v>
      </c>
      <c r="U24" s="61">
        <v>10</v>
      </c>
      <c r="V24" s="61">
        <v>3</v>
      </c>
      <c r="W24" s="61">
        <v>4</v>
      </c>
      <c r="X24" s="24">
        <v>0</v>
      </c>
      <c r="Y24" s="24">
        <v>0</v>
      </c>
      <c r="Z24" s="61">
        <v>1</v>
      </c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</row>
    <row r="25" spans="1:37" s="4" customFormat="1" ht="12" customHeight="1">
      <c r="A25" s="29" t="s">
        <v>185</v>
      </c>
      <c r="B25" s="23">
        <f t="shared" si="1"/>
        <v>1.6610692566034309</v>
      </c>
      <c r="C25" s="61">
        <v>183</v>
      </c>
      <c r="D25" s="61">
        <v>6</v>
      </c>
      <c r="E25" s="61">
        <v>20</v>
      </c>
      <c r="F25" s="61">
        <v>9</v>
      </c>
      <c r="G25" s="61">
        <v>8</v>
      </c>
      <c r="H25" s="61">
        <v>9</v>
      </c>
      <c r="I25" s="61">
        <v>14</v>
      </c>
      <c r="J25" s="61">
        <v>42</v>
      </c>
      <c r="K25" s="61">
        <v>39</v>
      </c>
      <c r="L25" s="24">
        <v>0</v>
      </c>
      <c r="M25" s="24">
        <v>0</v>
      </c>
      <c r="N25" s="61">
        <v>7</v>
      </c>
      <c r="O25" s="61">
        <v>3</v>
      </c>
      <c r="P25" s="24">
        <v>0</v>
      </c>
      <c r="Q25" s="24">
        <v>0</v>
      </c>
      <c r="R25" s="61">
        <v>2</v>
      </c>
      <c r="S25" s="61">
        <v>5</v>
      </c>
      <c r="T25" s="61">
        <v>7</v>
      </c>
      <c r="U25" s="61">
        <v>9</v>
      </c>
      <c r="V25" s="61">
        <v>1</v>
      </c>
      <c r="W25" s="61">
        <v>2</v>
      </c>
      <c r="X25" s="24">
        <v>0</v>
      </c>
      <c r="Y25" s="24">
        <v>0</v>
      </c>
      <c r="Z25" s="24">
        <v>0</v>
      </c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</row>
    <row r="26" spans="1:37" s="4" customFormat="1" ht="12" customHeight="1">
      <c r="A26" s="29" t="s">
        <v>277</v>
      </c>
      <c r="B26" s="23">
        <f t="shared" si="1"/>
        <v>1.9969138603975671</v>
      </c>
      <c r="C26" s="61">
        <v>220</v>
      </c>
      <c r="D26" s="61">
        <v>12</v>
      </c>
      <c r="E26" s="61">
        <v>20</v>
      </c>
      <c r="F26" s="61">
        <v>8</v>
      </c>
      <c r="G26" s="61">
        <v>8</v>
      </c>
      <c r="H26" s="61">
        <v>10</v>
      </c>
      <c r="I26" s="61">
        <v>21</v>
      </c>
      <c r="J26" s="61">
        <v>59</v>
      </c>
      <c r="K26" s="61">
        <v>31</v>
      </c>
      <c r="L26" s="61">
        <v>1</v>
      </c>
      <c r="M26" s="24">
        <v>0</v>
      </c>
      <c r="N26" s="61">
        <v>23</v>
      </c>
      <c r="O26" s="61">
        <v>2</v>
      </c>
      <c r="P26" s="61">
        <v>2</v>
      </c>
      <c r="Q26" s="61">
        <v>2</v>
      </c>
      <c r="R26" s="24">
        <v>0</v>
      </c>
      <c r="S26" s="61">
        <v>1</v>
      </c>
      <c r="T26" s="61">
        <v>9</v>
      </c>
      <c r="U26" s="61">
        <v>7</v>
      </c>
      <c r="V26" s="61">
        <v>2</v>
      </c>
      <c r="W26" s="61">
        <v>1</v>
      </c>
      <c r="X26" s="24">
        <v>0</v>
      </c>
      <c r="Y26" s="24">
        <v>0</v>
      </c>
      <c r="Z26" s="61">
        <v>1</v>
      </c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</row>
    <row r="27" spans="1:37" s="4" customFormat="1" ht="12" customHeight="1">
      <c r="A27" s="29" t="s">
        <v>186</v>
      </c>
      <c r="B27" s="23">
        <f t="shared" si="1"/>
        <v>6.108741036579831</v>
      </c>
      <c r="C27" s="61">
        <v>673</v>
      </c>
      <c r="D27" s="61">
        <v>23</v>
      </c>
      <c r="E27" s="61">
        <v>68</v>
      </c>
      <c r="F27" s="61">
        <v>9</v>
      </c>
      <c r="G27" s="61">
        <v>31</v>
      </c>
      <c r="H27" s="61">
        <v>26</v>
      </c>
      <c r="I27" s="61">
        <v>41</v>
      </c>
      <c r="J27" s="61">
        <v>209</v>
      </c>
      <c r="K27" s="61">
        <v>139</v>
      </c>
      <c r="L27" s="61">
        <v>2</v>
      </c>
      <c r="M27" s="61">
        <v>1</v>
      </c>
      <c r="N27" s="61">
        <v>11</v>
      </c>
      <c r="O27" s="61">
        <v>14</v>
      </c>
      <c r="P27" s="61">
        <v>1</v>
      </c>
      <c r="Q27" s="61">
        <v>1</v>
      </c>
      <c r="R27" s="61">
        <v>1</v>
      </c>
      <c r="S27" s="61">
        <v>3</v>
      </c>
      <c r="T27" s="61">
        <v>43</v>
      </c>
      <c r="U27" s="61">
        <v>40</v>
      </c>
      <c r="V27" s="61">
        <v>4</v>
      </c>
      <c r="W27" s="61">
        <v>4</v>
      </c>
      <c r="X27" s="24">
        <v>0</v>
      </c>
      <c r="Y27" s="24">
        <v>0</v>
      </c>
      <c r="Z27" s="61">
        <v>2</v>
      </c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</row>
    <row r="28" spans="1:37" s="4" customFormat="1" ht="12" customHeight="1">
      <c r="A28" s="29" t="s">
        <v>187</v>
      </c>
      <c r="B28" s="23">
        <f t="shared" si="1"/>
        <v>7.85150222383589</v>
      </c>
      <c r="C28" s="61">
        <v>865</v>
      </c>
      <c r="D28" s="61">
        <v>28</v>
      </c>
      <c r="E28" s="61">
        <v>201</v>
      </c>
      <c r="F28" s="61">
        <v>36</v>
      </c>
      <c r="G28" s="61">
        <v>36</v>
      </c>
      <c r="H28" s="61">
        <v>18</v>
      </c>
      <c r="I28" s="61">
        <v>74</v>
      </c>
      <c r="J28" s="61">
        <v>152</v>
      </c>
      <c r="K28" s="61">
        <v>94</v>
      </c>
      <c r="L28" s="61">
        <v>8</v>
      </c>
      <c r="M28" s="24">
        <v>0</v>
      </c>
      <c r="N28" s="61">
        <v>21</v>
      </c>
      <c r="O28" s="61">
        <v>54</v>
      </c>
      <c r="P28" s="61">
        <v>3</v>
      </c>
      <c r="Q28" s="61">
        <v>1</v>
      </c>
      <c r="R28" s="61">
        <v>2</v>
      </c>
      <c r="S28" s="61">
        <v>1</v>
      </c>
      <c r="T28" s="61">
        <v>62</v>
      </c>
      <c r="U28" s="61">
        <v>42</v>
      </c>
      <c r="V28" s="61">
        <v>7</v>
      </c>
      <c r="W28" s="61">
        <v>15</v>
      </c>
      <c r="X28" s="24">
        <v>0</v>
      </c>
      <c r="Y28" s="24">
        <v>0</v>
      </c>
      <c r="Z28" s="61">
        <v>10</v>
      </c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</row>
    <row r="29" spans="1:37" s="4" customFormat="1" ht="12" customHeight="1">
      <c r="A29" s="29" t="s">
        <v>278</v>
      </c>
      <c r="B29" s="23">
        <f t="shared" si="1"/>
        <v>2.1512208405191977</v>
      </c>
      <c r="C29" s="61">
        <v>237</v>
      </c>
      <c r="D29" s="61">
        <v>6</v>
      </c>
      <c r="E29" s="61">
        <v>44</v>
      </c>
      <c r="F29" s="61">
        <v>5</v>
      </c>
      <c r="G29" s="61">
        <v>12</v>
      </c>
      <c r="H29" s="61">
        <v>5</v>
      </c>
      <c r="I29" s="61">
        <v>29</v>
      </c>
      <c r="J29" s="61">
        <v>43</v>
      </c>
      <c r="K29" s="61">
        <v>34</v>
      </c>
      <c r="L29" s="61">
        <v>1</v>
      </c>
      <c r="M29" s="24">
        <v>0</v>
      </c>
      <c r="N29" s="61">
        <v>5</v>
      </c>
      <c r="O29" s="61">
        <v>8</v>
      </c>
      <c r="P29" s="61">
        <v>5</v>
      </c>
      <c r="Q29" s="61">
        <v>1</v>
      </c>
      <c r="R29" s="24">
        <v>0</v>
      </c>
      <c r="S29" s="24">
        <v>0</v>
      </c>
      <c r="T29" s="61">
        <v>13</v>
      </c>
      <c r="U29" s="61">
        <v>17</v>
      </c>
      <c r="V29" s="61">
        <v>3</v>
      </c>
      <c r="W29" s="61">
        <v>3</v>
      </c>
      <c r="X29" s="24">
        <v>0</v>
      </c>
      <c r="Y29" s="24">
        <v>0</v>
      </c>
      <c r="Z29" s="61">
        <v>3</v>
      </c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</row>
    <row r="30" spans="1:37" s="4" customFormat="1" ht="12" customHeight="1">
      <c r="A30" s="47" t="s">
        <v>279</v>
      </c>
      <c r="B30" s="23">
        <f t="shared" si="1"/>
        <v>1.9696832168466916</v>
      </c>
      <c r="C30" s="61">
        <v>217</v>
      </c>
      <c r="D30" s="61">
        <v>3</v>
      </c>
      <c r="E30" s="61">
        <v>27</v>
      </c>
      <c r="F30" s="61">
        <v>4</v>
      </c>
      <c r="G30" s="61">
        <v>11</v>
      </c>
      <c r="H30" s="61">
        <v>7</v>
      </c>
      <c r="I30" s="61">
        <v>12</v>
      </c>
      <c r="J30" s="61">
        <v>47</v>
      </c>
      <c r="K30" s="61">
        <v>34</v>
      </c>
      <c r="L30" s="61">
        <v>3</v>
      </c>
      <c r="M30" s="24">
        <v>0</v>
      </c>
      <c r="N30" s="61">
        <v>7</v>
      </c>
      <c r="O30" s="61">
        <v>2</v>
      </c>
      <c r="P30" s="61">
        <v>3</v>
      </c>
      <c r="Q30" s="61">
        <v>1</v>
      </c>
      <c r="R30" s="61">
        <v>1</v>
      </c>
      <c r="S30" s="61">
        <v>1</v>
      </c>
      <c r="T30" s="61">
        <v>19</v>
      </c>
      <c r="U30" s="61">
        <v>16</v>
      </c>
      <c r="V30" s="61">
        <v>5</v>
      </c>
      <c r="W30" s="61">
        <v>11</v>
      </c>
      <c r="X30" s="24">
        <v>0</v>
      </c>
      <c r="Y30" s="24">
        <v>0</v>
      </c>
      <c r="Z30" s="61">
        <v>3</v>
      </c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</row>
    <row r="31" spans="1:37" s="4" customFormat="1" ht="12" customHeight="1">
      <c r="A31" s="47" t="s">
        <v>280</v>
      </c>
      <c r="B31" s="23">
        <f t="shared" si="1"/>
        <v>3.0679858400653535</v>
      </c>
      <c r="C31" s="61">
        <v>338</v>
      </c>
      <c r="D31" s="61">
        <v>18</v>
      </c>
      <c r="E31" s="61">
        <v>33</v>
      </c>
      <c r="F31" s="61">
        <v>9</v>
      </c>
      <c r="G31" s="61">
        <v>23</v>
      </c>
      <c r="H31" s="61">
        <v>11</v>
      </c>
      <c r="I31" s="61">
        <v>21</v>
      </c>
      <c r="J31" s="61">
        <v>87</v>
      </c>
      <c r="K31" s="61">
        <v>65</v>
      </c>
      <c r="L31" s="61">
        <v>4</v>
      </c>
      <c r="M31" s="24">
        <v>0</v>
      </c>
      <c r="N31" s="61">
        <v>8</v>
      </c>
      <c r="O31" s="61">
        <v>5</v>
      </c>
      <c r="P31" s="61">
        <v>1</v>
      </c>
      <c r="Q31" s="61">
        <v>1</v>
      </c>
      <c r="R31" s="61">
        <v>5</v>
      </c>
      <c r="S31" s="61">
        <v>1</v>
      </c>
      <c r="T31" s="61">
        <v>20</v>
      </c>
      <c r="U31" s="61">
        <v>19</v>
      </c>
      <c r="V31" s="61">
        <v>2</v>
      </c>
      <c r="W31" s="61">
        <v>3</v>
      </c>
      <c r="X31" s="24">
        <v>0</v>
      </c>
      <c r="Y31" s="24">
        <v>0</v>
      </c>
      <c r="Z31" s="61">
        <v>2</v>
      </c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</row>
    <row r="32" spans="1:37" s="4" customFormat="1" ht="12" customHeight="1">
      <c r="A32" s="47" t="s">
        <v>281</v>
      </c>
      <c r="B32" s="23">
        <f t="shared" si="1"/>
        <v>1.1981483162385405</v>
      </c>
      <c r="C32" s="61">
        <v>132</v>
      </c>
      <c r="D32" s="61">
        <v>4</v>
      </c>
      <c r="E32" s="61">
        <v>17</v>
      </c>
      <c r="F32" s="61">
        <v>8</v>
      </c>
      <c r="G32" s="61">
        <v>3</v>
      </c>
      <c r="H32" s="61">
        <v>2</v>
      </c>
      <c r="I32" s="61">
        <v>8</v>
      </c>
      <c r="J32" s="61">
        <v>34</v>
      </c>
      <c r="K32" s="61">
        <v>24</v>
      </c>
      <c r="L32" s="24">
        <v>0</v>
      </c>
      <c r="M32" s="24">
        <v>0</v>
      </c>
      <c r="N32" s="61">
        <v>4</v>
      </c>
      <c r="O32" s="24">
        <v>0</v>
      </c>
      <c r="P32" s="24">
        <v>0</v>
      </c>
      <c r="Q32" s="24">
        <v>0</v>
      </c>
      <c r="R32" s="61">
        <v>1</v>
      </c>
      <c r="S32" s="24">
        <v>0</v>
      </c>
      <c r="T32" s="61">
        <v>13</v>
      </c>
      <c r="U32" s="61">
        <v>9</v>
      </c>
      <c r="V32" s="24">
        <v>0</v>
      </c>
      <c r="W32" s="61">
        <v>4</v>
      </c>
      <c r="X32" s="24">
        <v>0</v>
      </c>
      <c r="Y32" s="24">
        <v>0</v>
      </c>
      <c r="Z32" s="61">
        <v>1</v>
      </c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</row>
    <row r="33" spans="1:37" s="4" customFormat="1" ht="12" customHeight="1">
      <c r="A33" s="29" t="s">
        <v>282</v>
      </c>
      <c r="B33" s="23">
        <f t="shared" si="1"/>
        <v>1.7336843060724336</v>
      </c>
      <c r="C33" s="61">
        <v>191</v>
      </c>
      <c r="D33" s="61">
        <v>5</v>
      </c>
      <c r="E33" s="61">
        <v>33</v>
      </c>
      <c r="F33" s="61">
        <v>6</v>
      </c>
      <c r="G33" s="61">
        <v>9</v>
      </c>
      <c r="H33" s="61">
        <v>1</v>
      </c>
      <c r="I33" s="61">
        <v>3</v>
      </c>
      <c r="J33" s="61">
        <v>56</v>
      </c>
      <c r="K33" s="61">
        <v>44</v>
      </c>
      <c r="L33" s="61">
        <v>3</v>
      </c>
      <c r="M33" s="24">
        <v>0</v>
      </c>
      <c r="N33" s="61">
        <v>3</v>
      </c>
      <c r="O33" s="61">
        <v>3</v>
      </c>
      <c r="P33" s="24">
        <v>0</v>
      </c>
      <c r="Q33" s="24">
        <v>0</v>
      </c>
      <c r="R33" s="61">
        <v>2</v>
      </c>
      <c r="S33" s="61">
        <v>1</v>
      </c>
      <c r="T33" s="61">
        <v>16</v>
      </c>
      <c r="U33" s="61">
        <v>5</v>
      </c>
      <c r="V33" s="24">
        <v>0</v>
      </c>
      <c r="W33" s="24">
        <v>0</v>
      </c>
      <c r="X33" s="24">
        <v>0</v>
      </c>
      <c r="Y33" s="24">
        <v>0</v>
      </c>
      <c r="Z33" s="61">
        <v>1</v>
      </c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</row>
    <row r="34" spans="1:37" s="4" customFormat="1" ht="12" customHeight="1">
      <c r="A34" s="29" t="s">
        <v>283</v>
      </c>
      <c r="B34" s="23">
        <f t="shared" si="1"/>
        <v>0.23599891077425794</v>
      </c>
      <c r="C34" s="61">
        <v>26</v>
      </c>
      <c r="D34" s="61">
        <v>2</v>
      </c>
      <c r="E34" s="61">
        <v>2</v>
      </c>
      <c r="F34" s="24">
        <v>0</v>
      </c>
      <c r="G34" s="24">
        <v>0</v>
      </c>
      <c r="H34" s="61">
        <v>1</v>
      </c>
      <c r="I34" s="61">
        <v>1</v>
      </c>
      <c r="J34" s="61">
        <v>10</v>
      </c>
      <c r="K34" s="61">
        <v>4</v>
      </c>
      <c r="L34" s="24">
        <v>0</v>
      </c>
      <c r="M34" s="24">
        <v>0</v>
      </c>
      <c r="N34" s="61">
        <v>1</v>
      </c>
      <c r="O34" s="24">
        <v>0</v>
      </c>
      <c r="P34" s="24">
        <v>0</v>
      </c>
      <c r="Q34" s="24">
        <v>0</v>
      </c>
      <c r="R34" s="24">
        <v>0</v>
      </c>
      <c r="S34" s="24">
        <v>0</v>
      </c>
      <c r="T34" s="61">
        <v>1</v>
      </c>
      <c r="U34" s="61">
        <v>4</v>
      </c>
      <c r="V34" s="24">
        <v>0</v>
      </c>
      <c r="W34" s="24">
        <v>0</v>
      </c>
      <c r="X34" s="24">
        <v>0</v>
      </c>
      <c r="Y34" s="24">
        <v>0</v>
      </c>
      <c r="Z34" s="24">
        <v>0</v>
      </c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</row>
    <row r="35" spans="1:37" s="4" customFormat="1" ht="12" customHeight="1">
      <c r="A35" s="29" t="s">
        <v>284</v>
      </c>
      <c r="B35" s="23">
        <f t="shared" si="1"/>
        <v>1.452300989380049</v>
      </c>
      <c r="C35" s="61">
        <v>160</v>
      </c>
      <c r="D35" s="61">
        <v>1</v>
      </c>
      <c r="E35" s="61">
        <v>26</v>
      </c>
      <c r="F35" s="61">
        <v>3</v>
      </c>
      <c r="G35" s="61">
        <v>7</v>
      </c>
      <c r="H35" s="61">
        <v>6</v>
      </c>
      <c r="I35" s="61">
        <v>8</v>
      </c>
      <c r="J35" s="61">
        <v>51</v>
      </c>
      <c r="K35" s="61">
        <v>30</v>
      </c>
      <c r="L35" s="24">
        <v>0</v>
      </c>
      <c r="M35" s="24">
        <v>0</v>
      </c>
      <c r="N35" s="61">
        <v>3</v>
      </c>
      <c r="O35" s="61">
        <v>1</v>
      </c>
      <c r="P35" s="24">
        <v>0</v>
      </c>
      <c r="Q35" s="24">
        <v>0</v>
      </c>
      <c r="R35" s="24">
        <v>0</v>
      </c>
      <c r="S35" s="24">
        <v>0</v>
      </c>
      <c r="T35" s="61">
        <v>14</v>
      </c>
      <c r="U35" s="61">
        <v>8</v>
      </c>
      <c r="V35" s="24">
        <v>0</v>
      </c>
      <c r="W35" s="61">
        <v>2</v>
      </c>
      <c r="X35" s="24">
        <v>0</v>
      </c>
      <c r="Y35" s="24">
        <v>0</v>
      </c>
      <c r="Z35" s="24">
        <v>0</v>
      </c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</row>
    <row r="36" spans="1:37" s="4" customFormat="1" ht="12" customHeight="1">
      <c r="A36" s="29" t="s">
        <v>285</v>
      </c>
      <c r="B36" s="23">
        <f t="shared" si="1"/>
        <v>0.09984569301987836</v>
      </c>
      <c r="C36" s="61">
        <v>11</v>
      </c>
      <c r="D36" s="61">
        <v>4</v>
      </c>
      <c r="E36" s="61">
        <v>1</v>
      </c>
      <c r="F36" s="61">
        <v>2</v>
      </c>
      <c r="G36" s="24">
        <v>0</v>
      </c>
      <c r="H36" s="24">
        <v>0</v>
      </c>
      <c r="I36" s="24">
        <v>0</v>
      </c>
      <c r="J36" s="24">
        <v>0</v>
      </c>
      <c r="K36" s="61">
        <v>1</v>
      </c>
      <c r="L36" s="24">
        <v>0</v>
      </c>
      <c r="M36" s="24">
        <v>0</v>
      </c>
      <c r="N36" s="24">
        <v>0</v>
      </c>
      <c r="O36" s="24">
        <v>0</v>
      </c>
      <c r="P36" s="24">
        <v>0</v>
      </c>
      <c r="Q36" s="24">
        <v>0</v>
      </c>
      <c r="R36" s="24">
        <v>0</v>
      </c>
      <c r="S36" s="24">
        <v>0</v>
      </c>
      <c r="T36" s="61">
        <v>1</v>
      </c>
      <c r="U36" s="24">
        <v>0</v>
      </c>
      <c r="V36" s="24">
        <v>0</v>
      </c>
      <c r="W36" s="61">
        <v>2</v>
      </c>
      <c r="X36" s="24">
        <v>0</v>
      </c>
      <c r="Y36" s="24">
        <v>0</v>
      </c>
      <c r="Z36" s="24">
        <v>0</v>
      </c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</row>
    <row r="37" spans="1:37" s="4" customFormat="1" ht="15.75" customHeight="1">
      <c r="A37" s="27" t="s">
        <v>286</v>
      </c>
      <c r="B37" s="23">
        <f t="shared" si="1"/>
        <v>0.2813833166923845</v>
      </c>
      <c r="C37" s="61">
        <v>31</v>
      </c>
      <c r="D37" s="61">
        <v>5</v>
      </c>
      <c r="E37" s="61">
        <v>3</v>
      </c>
      <c r="F37" s="24">
        <v>0</v>
      </c>
      <c r="G37" s="61">
        <v>2</v>
      </c>
      <c r="H37" s="61">
        <v>3</v>
      </c>
      <c r="I37" s="24">
        <v>0</v>
      </c>
      <c r="J37" s="61">
        <v>8</v>
      </c>
      <c r="K37" s="24">
        <v>0</v>
      </c>
      <c r="L37" s="24">
        <v>0</v>
      </c>
      <c r="M37" s="24">
        <v>0</v>
      </c>
      <c r="N37" s="61">
        <v>3</v>
      </c>
      <c r="O37" s="24">
        <v>0</v>
      </c>
      <c r="P37" s="61">
        <v>1</v>
      </c>
      <c r="Q37" s="24">
        <v>0</v>
      </c>
      <c r="R37" s="24">
        <v>0</v>
      </c>
      <c r="S37" s="24">
        <v>0</v>
      </c>
      <c r="T37" s="61">
        <v>1</v>
      </c>
      <c r="U37" s="24">
        <v>0</v>
      </c>
      <c r="V37" s="24">
        <v>0</v>
      </c>
      <c r="W37" s="61">
        <v>4</v>
      </c>
      <c r="X37" s="24">
        <v>0</v>
      </c>
      <c r="Y37" s="24">
        <v>0</v>
      </c>
      <c r="Z37" s="61">
        <v>1</v>
      </c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</row>
    <row r="38" spans="1:37" s="4" customFormat="1" ht="12" customHeight="1">
      <c r="A38" s="27" t="s">
        <v>287</v>
      </c>
      <c r="B38" s="23">
        <f t="shared" si="1"/>
        <v>1.5612235635835527</v>
      </c>
      <c r="C38" s="61">
        <v>172</v>
      </c>
      <c r="D38" s="61">
        <v>19</v>
      </c>
      <c r="E38" s="61">
        <v>29</v>
      </c>
      <c r="F38" s="61">
        <v>3</v>
      </c>
      <c r="G38" s="61">
        <v>9</v>
      </c>
      <c r="H38" s="61">
        <v>2</v>
      </c>
      <c r="I38" s="61">
        <v>9</v>
      </c>
      <c r="J38" s="61">
        <v>19</v>
      </c>
      <c r="K38" s="61">
        <v>26</v>
      </c>
      <c r="L38" s="61">
        <v>3</v>
      </c>
      <c r="M38" s="24">
        <v>0</v>
      </c>
      <c r="N38" s="24">
        <v>0</v>
      </c>
      <c r="O38" s="61">
        <v>1</v>
      </c>
      <c r="P38" s="61">
        <v>1</v>
      </c>
      <c r="Q38" s="24">
        <v>0</v>
      </c>
      <c r="R38" s="61">
        <v>1</v>
      </c>
      <c r="S38" s="24">
        <v>0</v>
      </c>
      <c r="T38" s="61">
        <v>8</v>
      </c>
      <c r="U38" s="61">
        <v>16</v>
      </c>
      <c r="V38" s="61">
        <v>13</v>
      </c>
      <c r="W38" s="61">
        <v>9</v>
      </c>
      <c r="X38" s="24">
        <v>0</v>
      </c>
      <c r="Y38" s="24">
        <v>0</v>
      </c>
      <c r="Z38" s="61">
        <v>4</v>
      </c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</row>
    <row r="39" spans="1:37" s="4" customFormat="1" ht="12" customHeight="1">
      <c r="A39" s="27" t="s">
        <v>288</v>
      </c>
      <c r="B39" s="23">
        <f t="shared" si="1"/>
        <v>1.93337569211219</v>
      </c>
      <c r="C39" s="61">
        <v>213</v>
      </c>
      <c r="D39" s="61">
        <v>32</v>
      </c>
      <c r="E39" s="61">
        <v>35</v>
      </c>
      <c r="F39" s="61">
        <v>9</v>
      </c>
      <c r="G39" s="61">
        <v>13</v>
      </c>
      <c r="H39" s="61">
        <v>15</v>
      </c>
      <c r="I39" s="61">
        <v>12</v>
      </c>
      <c r="J39" s="61">
        <v>25</v>
      </c>
      <c r="K39" s="61">
        <v>27</v>
      </c>
      <c r="L39" s="61">
        <v>2</v>
      </c>
      <c r="M39" s="24">
        <v>0</v>
      </c>
      <c r="N39" s="61">
        <v>4</v>
      </c>
      <c r="O39" s="61">
        <v>6</v>
      </c>
      <c r="P39" s="61">
        <v>4</v>
      </c>
      <c r="Q39" s="61">
        <v>2</v>
      </c>
      <c r="R39" s="61">
        <v>1</v>
      </c>
      <c r="S39" s="24">
        <v>0</v>
      </c>
      <c r="T39" s="61">
        <v>3</v>
      </c>
      <c r="U39" s="61">
        <v>13</v>
      </c>
      <c r="V39" s="61">
        <v>0</v>
      </c>
      <c r="W39" s="61">
        <v>7</v>
      </c>
      <c r="X39" s="24">
        <v>0</v>
      </c>
      <c r="Y39" s="24">
        <v>0</v>
      </c>
      <c r="Z39" s="61">
        <v>3</v>
      </c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</row>
    <row r="40" spans="1:37" s="4" customFormat="1" ht="12" customHeight="1">
      <c r="A40" s="27" t="s">
        <v>172</v>
      </c>
      <c r="B40" s="23">
        <f t="shared" si="1"/>
        <v>9.049650540074431</v>
      </c>
      <c r="C40" s="61">
        <v>997</v>
      </c>
      <c r="D40" s="61">
        <v>48</v>
      </c>
      <c r="E40" s="61">
        <v>222</v>
      </c>
      <c r="F40" s="61">
        <v>52</v>
      </c>
      <c r="G40" s="61">
        <v>19</v>
      </c>
      <c r="H40" s="61">
        <v>34</v>
      </c>
      <c r="I40" s="61">
        <v>94</v>
      </c>
      <c r="J40" s="61">
        <v>79</v>
      </c>
      <c r="K40" s="61">
        <v>221</v>
      </c>
      <c r="L40" s="61">
        <v>9</v>
      </c>
      <c r="M40" s="24">
        <v>0</v>
      </c>
      <c r="N40" s="61">
        <v>32</v>
      </c>
      <c r="O40" s="61">
        <v>6</v>
      </c>
      <c r="P40" s="61">
        <v>2</v>
      </c>
      <c r="Q40" s="61">
        <v>1</v>
      </c>
      <c r="R40" s="61">
        <v>2</v>
      </c>
      <c r="S40" s="61">
        <v>6</v>
      </c>
      <c r="T40" s="61">
        <v>58</v>
      </c>
      <c r="U40" s="61">
        <v>52</v>
      </c>
      <c r="V40" s="61">
        <v>19</v>
      </c>
      <c r="W40" s="61">
        <v>34</v>
      </c>
      <c r="X40" s="24">
        <v>0</v>
      </c>
      <c r="Y40" s="24">
        <v>0</v>
      </c>
      <c r="Z40" s="61">
        <v>7</v>
      </c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</row>
    <row r="41" spans="1:37" s="4" customFormat="1" ht="12" customHeight="1">
      <c r="A41" s="27" t="s">
        <v>289</v>
      </c>
      <c r="B41" s="23">
        <f t="shared" si="1"/>
        <v>12.526096033402922</v>
      </c>
      <c r="C41" s="100">
        <v>1380</v>
      </c>
      <c r="D41" s="61">
        <v>90</v>
      </c>
      <c r="E41" s="61">
        <v>346</v>
      </c>
      <c r="F41" s="61">
        <v>61</v>
      </c>
      <c r="G41" s="61">
        <v>61</v>
      </c>
      <c r="H41" s="61">
        <v>28</v>
      </c>
      <c r="I41" s="61">
        <v>120</v>
      </c>
      <c r="J41" s="61">
        <v>97</v>
      </c>
      <c r="K41" s="61">
        <v>63</v>
      </c>
      <c r="L41" s="61">
        <v>17</v>
      </c>
      <c r="M41" s="24">
        <v>1</v>
      </c>
      <c r="N41" s="61">
        <v>36</v>
      </c>
      <c r="O41" s="61">
        <v>7</v>
      </c>
      <c r="P41" s="61">
        <v>4</v>
      </c>
      <c r="Q41" s="24">
        <v>0</v>
      </c>
      <c r="R41" s="24">
        <v>0</v>
      </c>
      <c r="S41" s="61">
        <v>1</v>
      </c>
      <c r="T41" s="61">
        <v>112</v>
      </c>
      <c r="U41" s="61">
        <v>144</v>
      </c>
      <c r="V41" s="61">
        <v>11</v>
      </c>
      <c r="W41" s="61">
        <v>159</v>
      </c>
      <c r="X41" s="61">
        <v>1</v>
      </c>
      <c r="Y41" s="24">
        <v>0</v>
      </c>
      <c r="Z41" s="61">
        <v>21</v>
      </c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</row>
    <row r="42" spans="1:37" s="4" customFormat="1" ht="12" customHeight="1">
      <c r="A42" s="27" t="s">
        <v>169</v>
      </c>
      <c r="B42" s="23">
        <f t="shared" si="1"/>
        <v>9.430879549786694</v>
      </c>
      <c r="C42" s="100">
        <v>1039</v>
      </c>
      <c r="D42" s="61">
        <v>19</v>
      </c>
      <c r="E42" s="61">
        <v>258</v>
      </c>
      <c r="F42" s="61">
        <v>23</v>
      </c>
      <c r="G42" s="61">
        <v>17</v>
      </c>
      <c r="H42" s="61">
        <v>24</v>
      </c>
      <c r="I42" s="61">
        <v>59</v>
      </c>
      <c r="J42" s="61">
        <v>25</v>
      </c>
      <c r="K42" s="61">
        <v>237</v>
      </c>
      <c r="L42" s="61">
        <v>4</v>
      </c>
      <c r="M42" s="24">
        <v>0</v>
      </c>
      <c r="N42" s="61">
        <v>223</v>
      </c>
      <c r="O42" s="61">
        <v>9</v>
      </c>
      <c r="P42" s="61">
        <v>2</v>
      </c>
      <c r="Q42" s="61">
        <v>1</v>
      </c>
      <c r="R42" s="24">
        <v>0</v>
      </c>
      <c r="S42" s="61">
        <v>1</v>
      </c>
      <c r="T42" s="61">
        <v>42</v>
      </c>
      <c r="U42" s="61">
        <v>63</v>
      </c>
      <c r="V42" s="61">
        <v>12</v>
      </c>
      <c r="W42" s="61">
        <v>18</v>
      </c>
      <c r="X42" s="24">
        <v>0</v>
      </c>
      <c r="Y42" s="24">
        <v>0</v>
      </c>
      <c r="Z42" s="61">
        <v>2</v>
      </c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</row>
    <row r="43" spans="1:37" s="4" customFormat="1" ht="12" customHeight="1">
      <c r="A43" s="27" t="s">
        <v>290</v>
      </c>
      <c r="B43" s="23">
        <f t="shared" si="1"/>
        <v>1.0710719796677861</v>
      </c>
      <c r="C43" s="61">
        <v>118</v>
      </c>
      <c r="D43" s="61">
        <v>18</v>
      </c>
      <c r="E43" s="61">
        <v>28</v>
      </c>
      <c r="F43" s="61">
        <v>4</v>
      </c>
      <c r="G43" s="61">
        <v>4</v>
      </c>
      <c r="H43" s="61">
        <v>2</v>
      </c>
      <c r="I43" s="61">
        <v>10</v>
      </c>
      <c r="J43" s="61">
        <v>2</v>
      </c>
      <c r="K43" s="61">
        <v>5</v>
      </c>
      <c r="L43" s="61">
        <v>1</v>
      </c>
      <c r="M43" s="24">
        <v>0</v>
      </c>
      <c r="N43" s="61">
        <v>1</v>
      </c>
      <c r="O43" s="61">
        <v>1</v>
      </c>
      <c r="P43" s="24">
        <v>0</v>
      </c>
      <c r="Q43" s="24">
        <v>0</v>
      </c>
      <c r="R43" s="24">
        <v>0</v>
      </c>
      <c r="S43" s="24">
        <v>0</v>
      </c>
      <c r="T43" s="61">
        <v>4</v>
      </c>
      <c r="U43" s="61">
        <v>5</v>
      </c>
      <c r="V43" s="61">
        <v>1</v>
      </c>
      <c r="W43" s="61">
        <v>26</v>
      </c>
      <c r="X43" s="24">
        <v>0</v>
      </c>
      <c r="Y43" s="24">
        <v>0</v>
      </c>
      <c r="Z43" s="61">
        <v>6</v>
      </c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</row>
    <row r="44" spans="1:37" s="4" customFormat="1" ht="12" customHeight="1">
      <c r="A44" s="27" t="s">
        <v>170</v>
      </c>
      <c r="B44" s="23">
        <f t="shared" si="1"/>
        <v>2.2147590088045748</v>
      </c>
      <c r="C44" s="61">
        <v>244</v>
      </c>
      <c r="D44" s="61">
        <v>5</v>
      </c>
      <c r="E44" s="61">
        <v>103</v>
      </c>
      <c r="F44" s="61">
        <v>13</v>
      </c>
      <c r="G44" s="61">
        <v>1</v>
      </c>
      <c r="H44" s="61">
        <v>1</v>
      </c>
      <c r="I44" s="61">
        <v>8</v>
      </c>
      <c r="J44" s="61">
        <v>3</v>
      </c>
      <c r="K44" s="61">
        <v>1</v>
      </c>
      <c r="L44" s="61">
        <v>5</v>
      </c>
      <c r="M44" s="24">
        <v>0</v>
      </c>
      <c r="N44" s="61">
        <v>2</v>
      </c>
      <c r="O44" s="24">
        <v>0</v>
      </c>
      <c r="P44" s="24">
        <v>0</v>
      </c>
      <c r="Q44" s="24">
        <v>0</v>
      </c>
      <c r="R44" s="24">
        <v>0</v>
      </c>
      <c r="S44" s="24">
        <v>0</v>
      </c>
      <c r="T44" s="61">
        <v>2</v>
      </c>
      <c r="U44" s="61">
        <v>10</v>
      </c>
      <c r="V44" s="61">
        <v>2</v>
      </c>
      <c r="W44" s="61">
        <v>77</v>
      </c>
      <c r="X44" s="24">
        <v>0</v>
      </c>
      <c r="Y44" s="24">
        <v>0</v>
      </c>
      <c r="Z44" s="61">
        <v>11</v>
      </c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</row>
    <row r="45" spans="1:37" s="4" customFormat="1" ht="12" customHeight="1">
      <c r="A45" s="28" t="s">
        <v>291</v>
      </c>
      <c r="B45" s="23">
        <f t="shared" si="1"/>
        <v>0.6716892075882727</v>
      </c>
      <c r="C45" s="61">
        <v>74</v>
      </c>
      <c r="D45" s="61">
        <v>2</v>
      </c>
      <c r="E45" s="61">
        <v>19</v>
      </c>
      <c r="F45" s="61">
        <v>5</v>
      </c>
      <c r="G45" s="61">
        <v>1</v>
      </c>
      <c r="H45" s="24">
        <v>0</v>
      </c>
      <c r="I45" s="61">
        <v>5</v>
      </c>
      <c r="J45" s="61">
        <v>2</v>
      </c>
      <c r="K45" s="61">
        <v>2</v>
      </c>
      <c r="L45" s="24">
        <v>0</v>
      </c>
      <c r="M45" s="24">
        <v>0</v>
      </c>
      <c r="N45" s="24">
        <v>0</v>
      </c>
      <c r="O45" s="24">
        <v>0</v>
      </c>
      <c r="P45" s="24">
        <v>0</v>
      </c>
      <c r="Q45" s="24">
        <v>0</v>
      </c>
      <c r="R45" s="24">
        <v>0</v>
      </c>
      <c r="S45" s="24">
        <v>0</v>
      </c>
      <c r="T45" s="61">
        <v>1</v>
      </c>
      <c r="U45" s="61">
        <v>2</v>
      </c>
      <c r="V45" s="61">
        <v>2</v>
      </c>
      <c r="W45" s="61">
        <v>32</v>
      </c>
      <c r="X45" s="61">
        <v>1</v>
      </c>
      <c r="Y45" s="24">
        <v>0</v>
      </c>
      <c r="Z45" s="24">
        <v>0</v>
      </c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</row>
    <row r="46" spans="1:37" s="4" customFormat="1" ht="12" customHeight="1">
      <c r="A46" s="28" t="s">
        <v>173</v>
      </c>
      <c r="B46" s="23">
        <f t="shared" si="1"/>
        <v>1.2707633657075428</v>
      </c>
      <c r="C46" s="61">
        <v>140</v>
      </c>
      <c r="D46" s="61">
        <v>11</v>
      </c>
      <c r="E46" s="61">
        <v>42</v>
      </c>
      <c r="F46" s="61">
        <v>11</v>
      </c>
      <c r="G46" s="61">
        <v>2</v>
      </c>
      <c r="H46" s="61">
        <v>3</v>
      </c>
      <c r="I46" s="61">
        <v>13</v>
      </c>
      <c r="J46" s="61">
        <v>9</v>
      </c>
      <c r="K46" s="61">
        <v>19</v>
      </c>
      <c r="L46" s="61">
        <v>2</v>
      </c>
      <c r="M46" s="24">
        <v>0</v>
      </c>
      <c r="N46" s="61">
        <v>3</v>
      </c>
      <c r="O46" s="61">
        <v>2</v>
      </c>
      <c r="P46" s="24">
        <v>0</v>
      </c>
      <c r="Q46" s="24">
        <v>0</v>
      </c>
      <c r="R46" s="24">
        <v>0</v>
      </c>
      <c r="S46" s="24">
        <v>0</v>
      </c>
      <c r="T46" s="61">
        <v>5</v>
      </c>
      <c r="U46" s="61">
        <v>5</v>
      </c>
      <c r="V46" s="61">
        <v>2</v>
      </c>
      <c r="W46" s="61">
        <v>5</v>
      </c>
      <c r="X46" s="61">
        <v>1</v>
      </c>
      <c r="Y46" s="24">
        <v>0</v>
      </c>
      <c r="Z46" s="61">
        <v>5</v>
      </c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</row>
    <row r="47" spans="1:37" s="4" customFormat="1" ht="12" customHeight="1">
      <c r="A47" s="28" t="s">
        <v>292</v>
      </c>
      <c r="B47" s="23">
        <f t="shared" si="1"/>
        <v>3.2676772261051106</v>
      </c>
      <c r="C47" s="61">
        <v>360</v>
      </c>
      <c r="D47" s="61">
        <v>25</v>
      </c>
      <c r="E47" s="61">
        <v>122</v>
      </c>
      <c r="F47" s="61">
        <v>25</v>
      </c>
      <c r="G47" s="61">
        <v>7</v>
      </c>
      <c r="H47" s="61">
        <v>5</v>
      </c>
      <c r="I47" s="61">
        <v>27</v>
      </c>
      <c r="J47" s="61">
        <v>14</v>
      </c>
      <c r="K47" s="61">
        <v>23</v>
      </c>
      <c r="L47" s="61">
        <v>2</v>
      </c>
      <c r="M47" s="24">
        <v>0</v>
      </c>
      <c r="N47" s="61">
        <v>3</v>
      </c>
      <c r="O47" s="61">
        <v>3</v>
      </c>
      <c r="P47" s="24">
        <v>0</v>
      </c>
      <c r="Q47" s="24">
        <v>0</v>
      </c>
      <c r="R47" s="61">
        <v>1</v>
      </c>
      <c r="S47" s="61">
        <v>1</v>
      </c>
      <c r="T47" s="61">
        <v>16</v>
      </c>
      <c r="U47" s="61">
        <v>36</v>
      </c>
      <c r="V47" s="61">
        <v>4</v>
      </c>
      <c r="W47" s="61">
        <v>36</v>
      </c>
      <c r="X47" s="24">
        <v>0</v>
      </c>
      <c r="Y47" s="24">
        <v>0</v>
      </c>
      <c r="Z47" s="61">
        <v>10</v>
      </c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</row>
    <row r="48" spans="1:37" s="4" customFormat="1" ht="12" customHeight="1">
      <c r="A48" s="28" t="s">
        <v>293</v>
      </c>
      <c r="B48" s="23">
        <f t="shared" si="1"/>
        <v>2.723064355087592</v>
      </c>
      <c r="C48" s="61">
        <v>300</v>
      </c>
      <c r="D48" s="61">
        <v>26</v>
      </c>
      <c r="E48" s="61">
        <v>65</v>
      </c>
      <c r="F48" s="61">
        <v>10</v>
      </c>
      <c r="G48" s="61">
        <v>7</v>
      </c>
      <c r="H48" s="61">
        <v>3</v>
      </c>
      <c r="I48" s="61">
        <v>27</v>
      </c>
      <c r="J48" s="61">
        <v>20</v>
      </c>
      <c r="K48" s="61">
        <v>42</v>
      </c>
      <c r="L48" s="61">
        <v>7</v>
      </c>
      <c r="M48" s="24">
        <v>0</v>
      </c>
      <c r="N48" s="61">
        <v>2</v>
      </c>
      <c r="O48" s="61">
        <v>1</v>
      </c>
      <c r="P48" s="24">
        <v>0</v>
      </c>
      <c r="Q48" s="24">
        <v>0</v>
      </c>
      <c r="R48" s="24">
        <v>0</v>
      </c>
      <c r="S48" s="24">
        <v>0</v>
      </c>
      <c r="T48" s="61">
        <v>5</v>
      </c>
      <c r="U48" s="61">
        <v>37</v>
      </c>
      <c r="V48" s="61">
        <v>7</v>
      </c>
      <c r="W48" s="61">
        <v>25</v>
      </c>
      <c r="X48" s="24">
        <v>0</v>
      </c>
      <c r="Y48" s="24">
        <v>0</v>
      </c>
      <c r="Z48" s="61">
        <v>16</v>
      </c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</row>
    <row r="49" spans="1:37" s="4" customFormat="1" ht="12" customHeight="1">
      <c r="A49" s="28" t="s">
        <v>294</v>
      </c>
      <c r="B49" s="23">
        <f t="shared" si="1"/>
        <v>0.6172279204865209</v>
      </c>
      <c r="C49" s="61">
        <v>68</v>
      </c>
      <c r="D49" s="61">
        <v>3</v>
      </c>
      <c r="E49" s="61">
        <v>24</v>
      </c>
      <c r="F49" s="61">
        <v>3</v>
      </c>
      <c r="G49" s="61">
        <v>1</v>
      </c>
      <c r="H49" s="61">
        <v>1</v>
      </c>
      <c r="I49" s="61">
        <v>5</v>
      </c>
      <c r="J49" s="61">
        <v>1</v>
      </c>
      <c r="K49" s="61">
        <v>13</v>
      </c>
      <c r="L49" s="24">
        <v>0</v>
      </c>
      <c r="M49" s="24">
        <v>0</v>
      </c>
      <c r="N49" s="61">
        <v>4</v>
      </c>
      <c r="O49" s="61">
        <v>2</v>
      </c>
      <c r="P49" s="24">
        <v>0</v>
      </c>
      <c r="Q49" s="24">
        <v>0</v>
      </c>
      <c r="R49" s="24">
        <v>0</v>
      </c>
      <c r="S49" s="24">
        <v>0</v>
      </c>
      <c r="T49" s="61">
        <v>3</v>
      </c>
      <c r="U49" s="61">
        <v>3</v>
      </c>
      <c r="V49" s="61">
        <v>3</v>
      </c>
      <c r="W49" s="61">
        <v>1</v>
      </c>
      <c r="X49" s="24">
        <v>0</v>
      </c>
      <c r="Y49" s="24">
        <v>0</v>
      </c>
      <c r="Z49" s="61">
        <v>1</v>
      </c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</row>
    <row r="50" spans="1:37" s="4" customFormat="1" ht="12" customHeight="1">
      <c r="A50" s="28" t="s">
        <v>295</v>
      </c>
      <c r="B50" s="23">
        <f t="shared" si="1"/>
        <v>6.017972224743578</v>
      </c>
      <c r="C50" s="61">
        <v>663</v>
      </c>
      <c r="D50" s="61">
        <v>10</v>
      </c>
      <c r="E50" s="61">
        <v>222</v>
      </c>
      <c r="F50" s="61">
        <v>14</v>
      </c>
      <c r="G50" s="61">
        <v>15</v>
      </c>
      <c r="H50" s="61">
        <v>3</v>
      </c>
      <c r="I50" s="61">
        <v>42</v>
      </c>
      <c r="J50" s="61">
        <v>22</v>
      </c>
      <c r="K50" s="61">
        <v>45</v>
      </c>
      <c r="L50" s="61">
        <v>5</v>
      </c>
      <c r="M50" s="24">
        <v>0</v>
      </c>
      <c r="N50" s="61">
        <v>12</v>
      </c>
      <c r="O50" s="61">
        <v>11</v>
      </c>
      <c r="P50" s="61">
        <v>4</v>
      </c>
      <c r="Q50" s="24">
        <v>0</v>
      </c>
      <c r="R50" s="24">
        <v>0</v>
      </c>
      <c r="S50" s="24">
        <v>0</v>
      </c>
      <c r="T50" s="61">
        <v>56</v>
      </c>
      <c r="U50" s="61">
        <v>125</v>
      </c>
      <c r="V50" s="61">
        <v>36</v>
      </c>
      <c r="W50" s="61">
        <v>33</v>
      </c>
      <c r="X50" s="24">
        <v>0</v>
      </c>
      <c r="Y50" s="24">
        <v>0</v>
      </c>
      <c r="Z50" s="61">
        <v>8</v>
      </c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</row>
    <row r="51" spans="1:37" s="4" customFormat="1" ht="12" customHeight="1">
      <c r="A51" s="28" t="s">
        <v>296</v>
      </c>
      <c r="B51" s="23">
        <f t="shared" si="1"/>
        <v>1.806299355541436</v>
      </c>
      <c r="C51" s="61">
        <v>199</v>
      </c>
      <c r="D51" s="61">
        <v>10</v>
      </c>
      <c r="E51" s="61">
        <v>55</v>
      </c>
      <c r="F51" s="61">
        <v>11</v>
      </c>
      <c r="G51" s="61">
        <v>8</v>
      </c>
      <c r="H51" s="61">
        <v>2</v>
      </c>
      <c r="I51" s="61">
        <v>10</v>
      </c>
      <c r="J51" s="61">
        <v>7</v>
      </c>
      <c r="K51" s="61">
        <v>31</v>
      </c>
      <c r="L51" s="24">
        <v>0</v>
      </c>
      <c r="M51" s="24">
        <v>0</v>
      </c>
      <c r="N51" s="61">
        <v>25</v>
      </c>
      <c r="O51" s="24">
        <v>7</v>
      </c>
      <c r="P51" s="61">
        <v>1</v>
      </c>
      <c r="Q51" s="24">
        <v>0</v>
      </c>
      <c r="R51" s="24">
        <v>0</v>
      </c>
      <c r="S51" s="61">
        <v>1</v>
      </c>
      <c r="T51" s="61">
        <v>9</v>
      </c>
      <c r="U51" s="61">
        <v>12</v>
      </c>
      <c r="V51" s="61">
        <v>3</v>
      </c>
      <c r="W51" s="61">
        <v>7</v>
      </c>
      <c r="X51" s="24">
        <v>0</v>
      </c>
      <c r="Y51" s="24">
        <v>0</v>
      </c>
      <c r="Z51" s="24">
        <v>0</v>
      </c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</row>
    <row r="52" spans="1:256" s="6" customFormat="1" ht="12" customHeight="1" thickBot="1">
      <c r="A52" s="37" t="s">
        <v>297</v>
      </c>
      <c r="B52" s="30">
        <f t="shared" si="1"/>
        <v>0.6353816828537714</v>
      </c>
      <c r="C52" s="61">
        <v>70</v>
      </c>
      <c r="D52" s="61">
        <v>5</v>
      </c>
      <c r="E52" s="61">
        <v>21</v>
      </c>
      <c r="F52" s="61">
        <v>2</v>
      </c>
      <c r="G52" s="24">
        <v>0</v>
      </c>
      <c r="H52" s="61">
        <v>2</v>
      </c>
      <c r="I52" s="61">
        <v>2</v>
      </c>
      <c r="J52" s="61">
        <v>4</v>
      </c>
      <c r="K52" s="61">
        <v>9</v>
      </c>
      <c r="L52" s="24">
        <v>0</v>
      </c>
      <c r="M52" s="61">
        <v>1</v>
      </c>
      <c r="N52" s="61">
        <v>1</v>
      </c>
      <c r="O52" s="24">
        <v>0</v>
      </c>
      <c r="P52" s="24" t="s">
        <v>406</v>
      </c>
      <c r="Q52" s="24" t="s">
        <v>406</v>
      </c>
      <c r="R52" s="24">
        <v>0</v>
      </c>
      <c r="S52" s="24">
        <v>0</v>
      </c>
      <c r="T52" s="61">
        <v>6</v>
      </c>
      <c r="U52" s="61">
        <v>3</v>
      </c>
      <c r="V52" s="61">
        <v>1</v>
      </c>
      <c r="W52" s="61">
        <v>12</v>
      </c>
      <c r="X52" s="24">
        <v>0</v>
      </c>
      <c r="Y52" s="24">
        <v>0</v>
      </c>
      <c r="Z52" s="61">
        <v>1</v>
      </c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  <c r="IR52" s="4"/>
      <c r="IS52" s="4"/>
      <c r="IT52" s="4"/>
      <c r="IU52" s="4"/>
      <c r="IV52" s="4"/>
    </row>
    <row r="53" spans="1:256" s="21" customFormat="1" ht="15" customHeight="1">
      <c r="A53" s="32" t="s">
        <v>304</v>
      </c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  <c r="IQ53" s="4"/>
      <c r="IR53" s="4"/>
      <c r="IS53" s="4"/>
      <c r="IT53" s="4"/>
      <c r="IU53" s="4"/>
      <c r="IV53" s="4"/>
    </row>
    <row r="54" spans="1:256" s="21" customFormat="1" ht="11.25" customHeight="1">
      <c r="A54" s="21" t="s">
        <v>305</v>
      </c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</row>
    <row r="55" s="4" customFormat="1" ht="4.5" customHeight="1"/>
    <row r="56" spans="1:26" s="4" customFormat="1" ht="10.5" customHeight="1">
      <c r="A56" s="81" t="s">
        <v>378</v>
      </c>
      <c r="B56" s="82"/>
      <c r="C56" s="82"/>
      <c r="D56" s="82"/>
      <c r="E56" s="82"/>
      <c r="F56" s="82"/>
      <c r="G56" s="82"/>
      <c r="H56" s="82"/>
      <c r="I56" s="82"/>
      <c r="J56" s="82"/>
      <c r="K56" s="82"/>
      <c r="L56" s="81" t="s">
        <v>393</v>
      </c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</row>
  </sheetData>
  <sheetProtection/>
  <mergeCells count="29">
    <mergeCell ref="A1:K1"/>
    <mergeCell ref="A2:K2"/>
    <mergeCell ref="A3:A4"/>
    <mergeCell ref="B3:B4"/>
    <mergeCell ref="C3:C4"/>
    <mergeCell ref="D3:D4"/>
    <mergeCell ref="E3:E4"/>
    <mergeCell ref="F3:F4"/>
    <mergeCell ref="G3:G4"/>
    <mergeCell ref="H3:H4"/>
    <mergeCell ref="L1:Z1"/>
    <mergeCell ref="L2:X2"/>
    <mergeCell ref="L3:L4"/>
    <mergeCell ref="M3:M4"/>
    <mergeCell ref="N3:N4"/>
    <mergeCell ref="O3:O4"/>
    <mergeCell ref="P3:P4"/>
    <mergeCell ref="Q3:Q4"/>
    <mergeCell ref="R3:R4"/>
    <mergeCell ref="S3:S4"/>
    <mergeCell ref="A56:K56"/>
    <mergeCell ref="L56:Z56"/>
    <mergeCell ref="T3:T4"/>
    <mergeCell ref="U3:U4"/>
    <mergeCell ref="V3:V4"/>
    <mergeCell ref="W3:Z3"/>
    <mergeCell ref="I3:I4"/>
    <mergeCell ref="J3:J4"/>
    <mergeCell ref="K3:K4"/>
  </mergeCells>
  <printOptions/>
  <pageMargins left="0.7480314960629921" right="0.5511811023622047" top="0.5905511811023623" bottom="0.984251968503937" header="0.5118110236220472" footer="0.5118110236220472"/>
  <pageSetup horizontalDpi="600" verticalDpi="600" orientation="portrait" paperSize="9" scale="96" r:id="rId1"/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H55"/>
  <sheetViews>
    <sheetView zoomScaleSheetLayoutView="80" zoomScalePageLayoutView="0" workbookViewId="0" topLeftCell="A10">
      <selection activeCell="AD21" sqref="AD21"/>
    </sheetView>
  </sheetViews>
  <sheetFormatPr defaultColWidth="8.875" defaultRowHeight="16.5"/>
  <cols>
    <col min="1" max="1" width="28.625" style="5" customWidth="1"/>
    <col min="2" max="2" width="6.375" style="5" customWidth="1"/>
    <col min="3" max="26" width="5.75390625" style="5" customWidth="1"/>
    <col min="27" max="16384" width="8.875" style="5" customWidth="1"/>
  </cols>
  <sheetData>
    <row r="1" spans="1:26" s="3" customFormat="1" ht="30.75" customHeight="1">
      <c r="A1" s="71" t="s">
        <v>247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6" t="s">
        <v>62</v>
      </c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</row>
    <row r="2" spans="1:26" s="4" customFormat="1" ht="13.5" customHeight="1" thickBot="1">
      <c r="A2" s="72" t="s">
        <v>57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7" t="s">
        <v>407</v>
      </c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21" t="s">
        <v>60</v>
      </c>
      <c r="Z2" s="21"/>
    </row>
    <row r="3" spans="1:26" s="35" customFormat="1" ht="24" customHeight="1">
      <c r="A3" s="62" t="s">
        <v>214</v>
      </c>
      <c r="B3" s="78" t="s">
        <v>215</v>
      </c>
      <c r="C3" s="85" t="s">
        <v>216</v>
      </c>
      <c r="D3" s="85"/>
      <c r="E3" s="85"/>
      <c r="F3" s="85"/>
      <c r="G3" s="85"/>
      <c r="H3" s="85" t="s">
        <v>217</v>
      </c>
      <c r="I3" s="85"/>
      <c r="J3" s="85"/>
      <c r="K3" s="34" t="s">
        <v>61</v>
      </c>
      <c r="L3" s="69" t="s">
        <v>218</v>
      </c>
      <c r="M3" s="69"/>
      <c r="N3" s="69"/>
      <c r="O3" s="69"/>
      <c r="P3" s="69"/>
      <c r="Q3" s="69"/>
      <c r="R3" s="78"/>
      <c r="S3" s="33" t="s">
        <v>219</v>
      </c>
      <c r="T3" s="85" t="s">
        <v>220</v>
      </c>
      <c r="U3" s="85"/>
      <c r="V3" s="33" t="s">
        <v>221</v>
      </c>
      <c r="W3" s="33" t="s">
        <v>222</v>
      </c>
      <c r="X3" s="86" t="s">
        <v>223</v>
      </c>
      <c r="Y3" s="69"/>
      <c r="Z3" s="87"/>
    </row>
    <row r="4" spans="1:26" s="35" customFormat="1" ht="48" customHeight="1" thickBot="1">
      <c r="A4" s="63"/>
      <c r="B4" s="65"/>
      <c r="C4" s="25" t="s">
        <v>224</v>
      </c>
      <c r="D4" s="26" t="s">
        <v>225</v>
      </c>
      <c r="E4" s="26" t="s">
        <v>226</v>
      </c>
      <c r="F4" s="26" t="s">
        <v>227</v>
      </c>
      <c r="G4" s="26" t="s">
        <v>228</v>
      </c>
      <c r="H4" s="26" t="s">
        <v>229</v>
      </c>
      <c r="I4" s="26" t="s">
        <v>230</v>
      </c>
      <c r="J4" s="26" t="s">
        <v>231</v>
      </c>
      <c r="K4" s="36" t="s">
        <v>232</v>
      </c>
      <c r="L4" s="36" t="s">
        <v>233</v>
      </c>
      <c r="M4" s="38" t="s">
        <v>234</v>
      </c>
      <c r="N4" s="39" t="s">
        <v>235</v>
      </c>
      <c r="O4" s="38" t="s">
        <v>236</v>
      </c>
      <c r="P4" s="38" t="s">
        <v>237</v>
      </c>
      <c r="Q4" s="39" t="s">
        <v>238</v>
      </c>
      <c r="R4" s="38" t="s">
        <v>239</v>
      </c>
      <c r="S4" s="26" t="s">
        <v>240</v>
      </c>
      <c r="T4" s="26" t="s">
        <v>241</v>
      </c>
      <c r="U4" s="25" t="s">
        <v>242</v>
      </c>
      <c r="V4" s="26" t="s">
        <v>243</v>
      </c>
      <c r="W4" s="25" t="s">
        <v>222</v>
      </c>
      <c r="X4" s="38" t="s">
        <v>244</v>
      </c>
      <c r="Y4" s="38" t="s">
        <v>245</v>
      </c>
      <c r="Z4" s="54" t="s">
        <v>246</v>
      </c>
    </row>
    <row r="5" spans="1:26" s="41" customFormat="1" ht="16.5" customHeight="1">
      <c r="A5" s="40" t="s">
        <v>248</v>
      </c>
      <c r="B5" s="23">
        <f>SUM(C5:Z5)</f>
        <v>100</v>
      </c>
      <c r="C5" s="23">
        <f aca="true" t="shared" si="0" ref="C5:Z5">C6/$B$6*100</f>
        <v>0.2450757919578833</v>
      </c>
      <c r="D5" s="23">
        <f t="shared" si="0"/>
        <v>3.1224471271671055</v>
      </c>
      <c r="E5" s="23">
        <f t="shared" si="0"/>
        <v>0.6626123264046473</v>
      </c>
      <c r="F5" s="23">
        <f t="shared" si="0"/>
        <v>0.5083053462830172</v>
      </c>
      <c r="G5" s="23">
        <f t="shared" si="0"/>
        <v>9.004266134156303</v>
      </c>
      <c r="H5" s="23">
        <f t="shared" si="0"/>
        <v>1.3796859399110466</v>
      </c>
      <c r="I5" s="23">
        <f t="shared" si="0"/>
        <v>4.683670690750659</v>
      </c>
      <c r="J5" s="23">
        <f t="shared" si="0"/>
        <v>12.625941726422802</v>
      </c>
      <c r="K5" s="23">
        <f t="shared" si="0"/>
        <v>0.7443042570572751</v>
      </c>
      <c r="L5" s="23">
        <f t="shared" si="0"/>
        <v>0.2450757919578833</v>
      </c>
      <c r="M5" s="23">
        <f t="shared" si="0"/>
        <v>0.2904601978760098</v>
      </c>
      <c r="N5" s="23">
        <f t="shared" si="0"/>
        <v>0.2995370790596351</v>
      </c>
      <c r="O5" s="23">
        <f t="shared" si="0"/>
        <v>0.9167649995461559</v>
      </c>
      <c r="P5" s="23">
        <f t="shared" si="0"/>
        <v>3.3312153943904876</v>
      </c>
      <c r="Q5" s="23">
        <f t="shared" si="0"/>
        <v>5.273667967686303</v>
      </c>
      <c r="R5" s="23">
        <f t="shared" si="0"/>
        <v>2.7139874739039667</v>
      </c>
      <c r="S5" s="23">
        <f t="shared" si="0"/>
        <v>7.415811927021876</v>
      </c>
      <c r="T5" s="23">
        <f t="shared" si="0"/>
        <v>2.06952890986657</v>
      </c>
      <c r="U5" s="23">
        <f t="shared" si="0"/>
        <v>7.152582372696742</v>
      </c>
      <c r="V5" s="23">
        <f t="shared" si="0"/>
        <v>2.450757919578833</v>
      </c>
      <c r="W5" s="23">
        <f t="shared" si="0"/>
        <v>10.53825905418898</v>
      </c>
      <c r="X5" s="23">
        <f t="shared" si="0"/>
        <v>13.461014795316329</v>
      </c>
      <c r="Y5" s="23">
        <f t="shared" si="0"/>
        <v>4.901515839157666</v>
      </c>
      <c r="Z5" s="23">
        <f t="shared" si="0"/>
        <v>5.963510937641827</v>
      </c>
    </row>
    <row r="6" spans="1:26" s="4" customFormat="1" ht="15.75" customHeight="1">
      <c r="A6" s="27" t="s">
        <v>176</v>
      </c>
      <c r="B6" s="100">
        <v>11017</v>
      </c>
      <c r="C6" s="61">
        <v>27</v>
      </c>
      <c r="D6" s="61">
        <v>344</v>
      </c>
      <c r="E6" s="61">
        <v>73</v>
      </c>
      <c r="F6" s="61">
        <v>56</v>
      </c>
      <c r="G6" s="61">
        <v>992</v>
      </c>
      <c r="H6" s="61">
        <v>152</v>
      </c>
      <c r="I6" s="61">
        <v>516</v>
      </c>
      <c r="J6" s="100">
        <v>1391</v>
      </c>
      <c r="K6" s="61">
        <v>82</v>
      </c>
      <c r="L6" s="61">
        <v>27</v>
      </c>
      <c r="M6" s="61">
        <v>32</v>
      </c>
      <c r="N6" s="61">
        <v>33</v>
      </c>
      <c r="O6" s="61">
        <v>101</v>
      </c>
      <c r="P6" s="61">
        <v>367</v>
      </c>
      <c r="Q6" s="61">
        <v>581</v>
      </c>
      <c r="R6" s="61">
        <v>299</v>
      </c>
      <c r="S6" s="61">
        <v>817</v>
      </c>
      <c r="T6" s="61">
        <v>228</v>
      </c>
      <c r="U6" s="61">
        <v>788</v>
      </c>
      <c r="V6" s="61">
        <v>270</v>
      </c>
      <c r="W6" s="100">
        <v>1161</v>
      </c>
      <c r="X6" s="100">
        <v>1483</v>
      </c>
      <c r="Y6" s="61">
        <v>540</v>
      </c>
      <c r="Z6" s="61">
        <v>657</v>
      </c>
    </row>
    <row r="7" spans="1:26" s="4" customFormat="1" ht="12" customHeight="1">
      <c r="A7" s="27" t="s">
        <v>168</v>
      </c>
      <c r="B7" s="61">
        <v>37</v>
      </c>
      <c r="C7" s="24">
        <v>0</v>
      </c>
      <c r="D7" s="61">
        <v>1</v>
      </c>
      <c r="E7" s="24">
        <v>0</v>
      </c>
      <c r="F7" s="24">
        <v>0</v>
      </c>
      <c r="G7" s="61">
        <v>2</v>
      </c>
      <c r="H7" s="24">
        <v>0</v>
      </c>
      <c r="I7" s="24">
        <v>0</v>
      </c>
      <c r="J7" s="61">
        <v>5</v>
      </c>
      <c r="K7" s="61">
        <v>1</v>
      </c>
      <c r="L7" s="24">
        <v>0</v>
      </c>
      <c r="M7" s="24">
        <v>0</v>
      </c>
      <c r="N7" s="24">
        <v>0</v>
      </c>
      <c r="O7" s="61">
        <v>1</v>
      </c>
      <c r="P7" s="61">
        <v>1</v>
      </c>
      <c r="Q7" s="61">
        <v>2</v>
      </c>
      <c r="R7" s="61">
        <v>1</v>
      </c>
      <c r="S7" s="61">
        <v>1</v>
      </c>
      <c r="T7" s="24">
        <v>0</v>
      </c>
      <c r="U7" s="61">
        <v>3</v>
      </c>
      <c r="V7" s="61">
        <v>1</v>
      </c>
      <c r="W7" s="61">
        <v>7</v>
      </c>
      <c r="X7" s="61">
        <v>1</v>
      </c>
      <c r="Y7" s="61">
        <v>3</v>
      </c>
      <c r="Z7" s="61">
        <v>7</v>
      </c>
    </row>
    <row r="8" spans="1:34" s="4" customFormat="1" ht="12" customHeight="1">
      <c r="A8" s="27" t="s">
        <v>58</v>
      </c>
      <c r="B8" s="61">
        <v>9</v>
      </c>
      <c r="C8" s="24">
        <v>0</v>
      </c>
      <c r="D8" s="24">
        <v>0</v>
      </c>
      <c r="E8" s="24">
        <v>0</v>
      </c>
      <c r="F8" s="24">
        <v>0</v>
      </c>
      <c r="G8" s="61">
        <v>1</v>
      </c>
      <c r="H8" s="61">
        <v>1</v>
      </c>
      <c r="I8" s="24">
        <v>1</v>
      </c>
      <c r="J8" s="61">
        <v>2</v>
      </c>
      <c r="K8" s="24">
        <v>0</v>
      </c>
      <c r="L8" s="24">
        <v>0</v>
      </c>
      <c r="M8" s="24">
        <v>0</v>
      </c>
      <c r="N8" s="24">
        <v>0</v>
      </c>
      <c r="O8" s="24">
        <v>0</v>
      </c>
      <c r="P8" s="24">
        <v>0</v>
      </c>
      <c r="Q8" s="24">
        <v>0</v>
      </c>
      <c r="R8" s="24">
        <v>0</v>
      </c>
      <c r="S8" s="24">
        <v>0</v>
      </c>
      <c r="T8" s="24">
        <v>0</v>
      </c>
      <c r="U8" s="61">
        <v>2</v>
      </c>
      <c r="V8" s="24">
        <v>0</v>
      </c>
      <c r="W8" s="24">
        <v>0</v>
      </c>
      <c r="X8" s="24">
        <v>0</v>
      </c>
      <c r="Y8" s="24">
        <v>0</v>
      </c>
      <c r="Z8" s="61">
        <v>2</v>
      </c>
      <c r="AA8" s="19"/>
      <c r="AB8" s="19"/>
      <c r="AC8" s="19"/>
      <c r="AD8" s="19"/>
      <c r="AE8" s="19"/>
      <c r="AF8" s="19"/>
      <c r="AG8" s="19"/>
      <c r="AH8" s="19"/>
    </row>
    <row r="9" spans="1:26" s="4" customFormat="1" ht="13.5" customHeight="1">
      <c r="A9" s="27" t="s">
        <v>249</v>
      </c>
      <c r="B9" s="100">
        <v>4903</v>
      </c>
      <c r="C9" s="61">
        <v>24</v>
      </c>
      <c r="D9" s="61">
        <v>305</v>
      </c>
      <c r="E9" s="61">
        <v>44</v>
      </c>
      <c r="F9" s="61">
        <v>31</v>
      </c>
      <c r="G9" s="61">
        <v>888</v>
      </c>
      <c r="H9" s="61">
        <v>85</v>
      </c>
      <c r="I9" s="61">
        <v>242</v>
      </c>
      <c r="J9" s="61">
        <v>255</v>
      </c>
      <c r="K9" s="61">
        <v>44</v>
      </c>
      <c r="L9" s="61">
        <v>22</v>
      </c>
      <c r="M9" s="61">
        <v>23</v>
      </c>
      <c r="N9" s="61">
        <v>10</v>
      </c>
      <c r="O9" s="61">
        <v>55</v>
      </c>
      <c r="P9" s="61">
        <v>211</v>
      </c>
      <c r="Q9" s="61">
        <v>275</v>
      </c>
      <c r="R9" s="61">
        <v>165</v>
      </c>
      <c r="S9" s="61">
        <v>332</v>
      </c>
      <c r="T9" s="61">
        <v>166</v>
      </c>
      <c r="U9" s="61">
        <v>469</v>
      </c>
      <c r="V9" s="61">
        <v>111</v>
      </c>
      <c r="W9" s="61">
        <v>397</v>
      </c>
      <c r="X9" s="61">
        <v>381</v>
      </c>
      <c r="Y9" s="61">
        <v>132</v>
      </c>
      <c r="Z9" s="61">
        <v>236</v>
      </c>
    </row>
    <row r="10" spans="1:26" s="4" customFormat="1" ht="12" customHeight="1">
      <c r="A10" s="29" t="s">
        <v>268</v>
      </c>
      <c r="B10" s="61">
        <v>427</v>
      </c>
      <c r="C10" s="61">
        <v>1</v>
      </c>
      <c r="D10" s="61">
        <v>27</v>
      </c>
      <c r="E10" s="61">
        <v>4</v>
      </c>
      <c r="F10" s="24">
        <v>0</v>
      </c>
      <c r="G10" s="61">
        <v>34</v>
      </c>
      <c r="H10" s="61">
        <v>5</v>
      </c>
      <c r="I10" s="61">
        <v>37</v>
      </c>
      <c r="J10" s="61">
        <v>24</v>
      </c>
      <c r="K10" s="61">
        <v>8</v>
      </c>
      <c r="L10" s="24">
        <v>0</v>
      </c>
      <c r="M10" s="61">
        <v>1</v>
      </c>
      <c r="N10" s="61">
        <v>3</v>
      </c>
      <c r="O10" s="61">
        <v>3</v>
      </c>
      <c r="P10" s="61">
        <v>10</v>
      </c>
      <c r="Q10" s="61">
        <v>28</v>
      </c>
      <c r="R10" s="61">
        <v>20</v>
      </c>
      <c r="S10" s="61">
        <v>30</v>
      </c>
      <c r="T10" s="61">
        <v>10</v>
      </c>
      <c r="U10" s="61">
        <v>12</v>
      </c>
      <c r="V10" s="61">
        <v>11</v>
      </c>
      <c r="W10" s="61">
        <v>68</v>
      </c>
      <c r="X10" s="61">
        <v>41</v>
      </c>
      <c r="Y10" s="61">
        <v>16</v>
      </c>
      <c r="Z10" s="61">
        <v>34</v>
      </c>
    </row>
    <row r="11" spans="1:26" s="4" customFormat="1" ht="12" customHeight="1">
      <c r="A11" s="29" t="s">
        <v>269</v>
      </c>
      <c r="B11" s="61">
        <v>27</v>
      </c>
      <c r="C11" s="24">
        <v>0</v>
      </c>
      <c r="D11" s="61">
        <v>1</v>
      </c>
      <c r="E11" s="24">
        <v>0</v>
      </c>
      <c r="F11" s="24">
        <v>0</v>
      </c>
      <c r="G11" s="61">
        <v>1</v>
      </c>
      <c r="H11" s="24">
        <v>0</v>
      </c>
      <c r="I11" s="61">
        <v>4</v>
      </c>
      <c r="J11" s="24">
        <v>0</v>
      </c>
      <c r="K11" s="61">
        <v>2</v>
      </c>
      <c r="L11" s="61">
        <v>1</v>
      </c>
      <c r="M11" s="24">
        <v>0</v>
      </c>
      <c r="N11" s="24">
        <v>0</v>
      </c>
      <c r="O11" s="61">
        <v>1</v>
      </c>
      <c r="P11" s="61">
        <v>2</v>
      </c>
      <c r="Q11" s="24">
        <v>0</v>
      </c>
      <c r="R11" s="61">
        <v>1</v>
      </c>
      <c r="S11" s="61">
        <v>4</v>
      </c>
      <c r="T11" s="61">
        <v>1</v>
      </c>
      <c r="U11" s="61">
        <v>2</v>
      </c>
      <c r="V11" s="61">
        <v>2</v>
      </c>
      <c r="W11" s="61">
        <v>3</v>
      </c>
      <c r="X11" s="61">
        <v>2</v>
      </c>
      <c r="Y11" s="24">
        <v>0</v>
      </c>
      <c r="Z11" s="24">
        <v>0</v>
      </c>
    </row>
    <row r="12" spans="1:26" s="4" customFormat="1" ht="12" customHeight="1">
      <c r="A12" s="29" t="s">
        <v>270</v>
      </c>
      <c r="B12" s="61">
        <v>4</v>
      </c>
      <c r="C12" s="24">
        <v>0</v>
      </c>
      <c r="D12" s="24">
        <v>0</v>
      </c>
      <c r="E12" s="24">
        <v>0</v>
      </c>
      <c r="F12" s="24">
        <v>0</v>
      </c>
      <c r="G12" s="61">
        <v>3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61">
        <v>1</v>
      </c>
      <c r="R12" s="24">
        <v>0</v>
      </c>
      <c r="S12" s="24">
        <v>0</v>
      </c>
      <c r="T12" s="24">
        <v>0</v>
      </c>
      <c r="U12" s="24">
        <v>0</v>
      </c>
      <c r="V12" s="24">
        <v>0</v>
      </c>
      <c r="W12" s="24">
        <v>0</v>
      </c>
      <c r="X12" s="24">
        <v>0</v>
      </c>
      <c r="Y12" s="24">
        <v>0</v>
      </c>
      <c r="Z12" s="24">
        <v>0</v>
      </c>
    </row>
    <row r="13" spans="1:26" s="4" customFormat="1" ht="12" customHeight="1">
      <c r="A13" s="29" t="s">
        <v>179</v>
      </c>
      <c r="B13" s="61">
        <v>223</v>
      </c>
      <c r="C13" s="61">
        <v>1</v>
      </c>
      <c r="D13" s="61">
        <v>34</v>
      </c>
      <c r="E13" s="24">
        <v>0</v>
      </c>
      <c r="F13" s="24">
        <v>0</v>
      </c>
      <c r="G13" s="61">
        <v>39</v>
      </c>
      <c r="H13" s="61">
        <v>6</v>
      </c>
      <c r="I13" s="61">
        <v>11</v>
      </c>
      <c r="J13" s="61">
        <v>3</v>
      </c>
      <c r="K13" s="61">
        <v>9</v>
      </c>
      <c r="L13" s="61">
        <v>1</v>
      </c>
      <c r="M13" s="24">
        <v>0</v>
      </c>
      <c r="N13" s="24">
        <v>0</v>
      </c>
      <c r="O13" s="61">
        <v>1</v>
      </c>
      <c r="P13" s="61">
        <v>17</v>
      </c>
      <c r="Q13" s="61">
        <v>11</v>
      </c>
      <c r="R13" s="61">
        <v>10</v>
      </c>
      <c r="S13" s="61">
        <v>15</v>
      </c>
      <c r="T13" s="61">
        <v>4</v>
      </c>
      <c r="U13" s="61">
        <v>8</v>
      </c>
      <c r="V13" s="61">
        <v>5</v>
      </c>
      <c r="W13" s="61">
        <v>12</v>
      </c>
      <c r="X13" s="61">
        <v>13</v>
      </c>
      <c r="Y13" s="61">
        <v>10</v>
      </c>
      <c r="Z13" s="61">
        <v>13</v>
      </c>
    </row>
    <row r="14" spans="1:26" s="4" customFormat="1" ht="12" customHeight="1">
      <c r="A14" s="29" t="s">
        <v>271</v>
      </c>
      <c r="B14" s="61">
        <v>34</v>
      </c>
      <c r="C14" s="24">
        <v>0</v>
      </c>
      <c r="D14" s="61">
        <v>2</v>
      </c>
      <c r="E14" s="61">
        <v>2</v>
      </c>
      <c r="F14" s="61">
        <v>1</v>
      </c>
      <c r="G14" s="61">
        <v>7</v>
      </c>
      <c r="H14" s="24">
        <v>0</v>
      </c>
      <c r="I14" s="61">
        <v>1</v>
      </c>
      <c r="J14" s="61">
        <v>3</v>
      </c>
      <c r="K14" s="24">
        <v>0</v>
      </c>
      <c r="L14" s="24">
        <v>0</v>
      </c>
      <c r="M14" s="24">
        <v>0</v>
      </c>
      <c r="N14" s="61">
        <v>1</v>
      </c>
      <c r="O14" s="61">
        <v>1</v>
      </c>
      <c r="P14" s="61">
        <v>1</v>
      </c>
      <c r="Q14" s="61">
        <v>2</v>
      </c>
      <c r="R14" s="61">
        <v>2</v>
      </c>
      <c r="S14" s="61">
        <v>5</v>
      </c>
      <c r="T14" s="24">
        <v>0</v>
      </c>
      <c r="U14" s="24">
        <v>0</v>
      </c>
      <c r="V14" s="24">
        <v>0</v>
      </c>
      <c r="W14" s="61">
        <v>3</v>
      </c>
      <c r="X14" s="61">
        <v>2</v>
      </c>
      <c r="Y14" s="24">
        <v>0</v>
      </c>
      <c r="Z14" s="61">
        <v>1</v>
      </c>
    </row>
    <row r="15" spans="1:26" s="4" customFormat="1" ht="12" customHeight="1">
      <c r="A15" s="29" t="s">
        <v>180</v>
      </c>
      <c r="B15" s="61">
        <v>33</v>
      </c>
      <c r="C15" s="24">
        <v>1</v>
      </c>
      <c r="D15" s="61">
        <v>4</v>
      </c>
      <c r="E15" s="24">
        <v>0</v>
      </c>
      <c r="F15" s="24">
        <v>0</v>
      </c>
      <c r="G15" s="61">
        <v>7</v>
      </c>
      <c r="H15" s="24">
        <v>0</v>
      </c>
      <c r="I15" s="61">
        <v>2</v>
      </c>
      <c r="J15" s="24">
        <v>0</v>
      </c>
      <c r="K15" s="24">
        <v>0</v>
      </c>
      <c r="L15" s="24">
        <v>0</v>
      </c>
      <c r="M15" s="24">
        <v>0</v>
      </c>
      <c r="N15" s="24">
        <v>0</v>
      </c>
      <c r="O15" s="24">
        <v>0</v>
      </c>
      <c r="P15" s="61">
        <v>3</v>
      </c>
      <c r="Q15" s="61">
        <v>1</v>
      </c>
      <c r="R15" s="24">
        <v>0</v>
      </c>
      <c r="S15" s="61">
        <v>1</v>
      </c>
      <c r="T15" s="24">
        <v>0</v>
      </c>
      <c r="U15" s="61">
        <v>4</v>
      </c>
      <c r="V15" s="24">
        <v>0</v>
      </c>
      <c r="W15" s="61">
        <v>3</v>
      </c>
      <c r="X15" s="61">
        <v>5</v>
      </c>
      <c r="Y15" s="61">
        <v>1</v>
      </c>
      <c r="Z15" s="61">
        <v>1</v>
      </c>
    </row>
    <row r="16" spans="1:26" s="4" customFormat="1" ht="12" customHeight="1">
      <c r="A16" s="29" t="s">
        <v>272</v>
      </c>
      <c r="B16" s="61">
        <v>18</v>
      </c>
      <c r="C16" s="24">
        <v>0</v>
      </c>
      <c r="D16" s="61">
        <v>4</v>
      </c>
      <c r="E16" s="61">
        <v>1</v>
      </c>
      <c r="F16" s="24">
        <v>0</v>
      </c>
      <c r="G16" s="61">
        <v>1</v>
      </c>
      <c r="H16" s="24">
        <v>0</v>
      </c>
      <c r="I16" s="61">
        <v>3</v>
      </c>
      <c r="J16" s="61">
        <v>1</v>
      </c>
      <c r="K16" s="24">
        <v>0</v>
      </c>
      <c r="L16" s="24">
        <v>0</v>
      </c>
      <c r="M16" s="24">
        <v>0</v>
      </c>
      <c r="N16" s="24">
        <v>0</v>
      </c>
      <c r="O16" s="24">
        <v>0</v>
      </c>
      <c r="P16" s="24">
        <v>0</v>
      </c>
      <c r="Q16" s="61">
        <v>3</v>
      </c>
      <c r="R16" s="24">
        <v>0</v>
      </c>
      <c r="S16" s="61">
        <v>2</v>
      </c>
      <c r="T16" s="24">
        <v>0</v>
      </c>
      <c r="U16" s="61">
        <v>1</v>
      </c>
      <c r="V16" s="24">
        <v>0</v>
      </c>
      <c r="W16" s="24">
        <v>0</v>
      </c>
      <c r="X16" s="24">
        <v>0</v>
      </c>
      <c r="Y16" s="61">
        <v>1</v>
      </c>
      <c r="Z16" s="61">
        <v>1</v>
      </c>
    </row>
    <row r="17" spans="1:26" s="4" customFormat="1" ht="12" customHeight="1">
      <c r="A17" s="29" t="s">
        <v>181</v>
      </c>
      <c r="B17" s="61">
        <v>90</v>
      </c>
      <c r="C17" s="61">
        <v>6</v>
      </c>
      <c r="D17" s="61">
        <v>20</v>
      </c>
      <c r="E17" s="61">
        <v>1</v>
      </c>
      <c r="F17" s="24">
        <v>0</v>
      </c>
      <c r="G17" s="61">
        <v>10</v>
      </c>
      <c r="H17" s="61">
        <v>1</v>
      </c>
      <c r="I17" s="61">
        <v>8</v>
      </c>
      <c r="J17" s="61">
        <v>4</v>
      </c>
      <c r="K17" s="61">
        <v>2</v>
      </c>
      <c r="L17" s="24">
        <v>0</v>
      </c>
      <c r="M17" s="24">
        <v>0</v>
      </c>
      <c r="N17" s="24">
        <v>0</v>
      </c>
      <c r="O17" s="61">
        <v>2</v>
      </c>
      <c r="P17" s="61">
        <v>4</v>
      </c>
      <c r="Q17" s="61">
        <v>3</v>
      </c>
      <c r="R17" s="24">
        <v>0</v>
      </c>
      <c r="S17" s="61">
        <v>3</v>
      </c>
      <c r="T17" s="61">
        <v>4</v>
      </c>
      <c r="U17" s="61">
        <v>3</v>
      </c>
      <c r="V17" s="61">
        <v>3</v>
      </c>
      <c r="W17" s="61">
        <v>4</v>
      </c>
      <c r="X17" s="61">
        <v>7</v>
      </c>
      <c r="Y17" s="61">
        <v>3</v>
      </c>
      <c r="Z17" s="61">
        <v>2</v>
      </c>
    </row>
    <row r="18" spans="1:26" s="4" customFormat="1" ht="12" customHeight="1">
      <c r="A18" s="29" t="s">
        <v>273</v>
      </c>
      <c r="B18" s="61">
        <v>54</v>
      </c>
      <c r="C18" s="61">
        <v>1</v>
      </c>
      <c r="D18" s="61">
        <v>2</v>
      </c>
      <c r="E18" s="61">
        <v>1</v>
      </c>
      <c r="F18" s="61">
        <v>2</v>
      </c>
      <c r="G18" s="61">
        <v>14</v>
      </c>
      <c r="H18" s="24">
        <v>0</v>
      </c>
      <c r="I18" s="61">
        <v>3</v>
      </c>
      <c r="J18" s="61">
        <v>9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  <c r="P18" s="61">
        <v>3</v>
      </c>
      <c r="Q18" s="61">
        <v>1</v>
      </c>
      <c r="R18" s="61">
        <v>2</v>
      </c>
      <c r="S18" s="61">
        <v>6</v>
      </c>
      <c r="T18" s="61">
        <v>1</v>
      </c>
      <c r="U18" s="61">
        <v>2</v>
      </c>
      <c r="V18" s="61">
        <v>1</v>
      </c>
      <c r="W18" s="24">
        <v>0</v>
      </c>
      <c r="X18" s="61">
        <v>3</v>
      </c>
      <c r="Y18" s="24">
        <v>0</v>
      </c>
      <c r="Z18" s="61">
        <v>3</v>
      </c>
    </row>
    <row r="19" spans="1:26" s="4" customFormat="1" ht="12" customHeight="1">
      <c r="A19" s="29" t="s">
        <v>274</v>
      </c>
      <c r="B19" s="61">
        <v>5</v>
      </c>
      <c r="C19" s="24">
        <v>0</v>
      </c>
      <c r="D19" s="24">
        <v>0</v>
      </c>
      <c r="E19" s="61">
        <v>1</v>
      </c>
      <c r="F19" s="24">
        <v>0</v>
      </c>
      <c r="G19" s="61">
        <v>1</v>
      </c>
      <c r="H19" s="24">
        <v>0</v>
      </c>
      <c r="I19" s="24">
        <v>0</v>
      </c>
      <c r="J19" s="61">
        <v>1</v>
      </c>
      <c r="K19" s="24">
        <v>0</v>
      </c>
      <c r="L19" s="24">
        <v>0</v>
      </c>
      <c r="M19" s="24">
        <v>0</v>
      </c>
      <c r="N19" s="24">
        <v>0</v>
      </c>
      <c r="O19" s="24">
        <v>0</v>
      </c>
      <c r="P19" s="24">
        <v>0</v>
      </c>
      <c r="Q19" s="24">
        <v>0</v>
      </c>
      <c r="R19" s="24">
        <v>0</v>
      </c>
      <c r="S19" s="24">
        <v>0</v>
      </c>
      <c r="T19" s="61">
        <v>1</v>
      </c>
      <c r="U19" s="24">
        <v>0</v>
      </c>
      <c r="V19" s="61">
        <v>1</v>
      </c>
      <c r="W19" s="24">
        <v>0</v>
      </c>
      <c r="X19" s="24">
        <v>0</v>
      </c>
      <c r="Y19" s="24">
        <v>0</v>
      </c>
      <c r="Z19" s="24">
        <v>0</v>
      </c>
    </row>
    <row r="20" spans="1:26" s="4" customFormat="1" ht="12" customHeight="1">
      <c r="A20" s="29" t="s">
        <v>182</v>
      </c>
      <c r="B20" s="61">
        <v>136</v>
      </c>
      <c r="C20" s="24">
        <v>0</v>
      </c>
      <c r="D20" s="61">
        <v>10</v>
      </c>
      <c r="E20" s="61">
        <v>1</v>
      </c>
      <c r="F20" s="24">
        <v>0</v>
      </c>
      <c r="G20" s="61">
        <v>12</v>
      </c>
      <c r="H20" s="24">
        <v>0</v>
      </c>
      <c r="I20" s="61">
        <v>15</v>
      </c>
      <c r="J20" s="61">
        <v>9</v>
      </c>
      <c r="K20" s="61">
        <v>2</v>
      </c>
      <c r="L20" s="61">
        <v>6</v>
      </c>
      <c r="M20" s="24">
        <v>0</v>
      </c>
      <c r="N20" s="61">
        <v>4</v>
      </c>
      <c r="O20" s="61">
        <v>9</v>
      </c>
      <c r="P20" s="61">
        <v>2</v>
      </c>
      <c r="Q20" s="61">
        <v>6</v>
      </c>
      <c r="R20" s="61">
        <v>1</v>
      </c>
      <c r="S20" s="61">
        <v>12</v>
      </c>
      <c r="T20" s="61">
        <v>20</v>
      </c>
      <c r="U20" s="61">
        <v>3</v>
      </c>
      <c r="V20" s="61">
        <v>1</v>
      </c>
      <c r="W20" s="61">
        <v>13</v>
      </c>
      <c r="X20" s="61">
        <v>5</v>
      </c>
      <c r="Y20" s="61">
        <v>1</v>
      </c>
      <c r="Z20" s="61">
        <v>4</v>
      </c>
    </row>
    <row r="21" spans="1:26" s="4" customFormat="1" ht="12" customHeight="1">
      <c r="A21" s="29" t="s">
        <v>183</v>
      </c>
      <c r="B21" s="61">
        <v>87</v>
      </c>
      <c r="C21" s="24">
        <v>0</v>
      </c>
      <c r="D21" s="61">
        <v>4</v>
      </c>
      <c r="E21" s="24">
        <v>0</v>
      </c>
      <c r="F21" s="61">
        <v>2</v>
      </c>
      <c r="G21" s="61">
        <v>9</v>
      </c>
      <c r="H21" s="61">
        <v>1</v>
      </c>
      <c r="I21" s="61">
        <v>5</v>
      </c>
      <c r="J21" s="61">
        <v>6</v>
      </c>
      <c r="K21" s="24">
        <v>0</v>
      </c>
      <c r="L21" s="61">
        <v>2</v>
      </c>
      <c r="M21" s="24">
        <v>0</v>
      </c>
      <c r="N21" s="24">
        <v>0</v>
      </c>
      <c r="O21" s="61">
        <v>1</v>
      </c>
      <c r="P21" s="61">
        <v>1</v>
      </c>
      <c r="Q21" s="61">
        <v>6</v>
      </c>
      <c r="R21" s="24">
        <v>0</v>
      </c>
      <c r="S21" s="61">
        <v>12</v>
      </c>
      <c r="T21" s="61">
        <v>5</v>
      </c>
      <c r="U21" s="61">
        <v>5</v>
      </c>
      <c r="V21" s="61">
        <v>2</v>
      </c>
      <c r="W21" s="61">
        <v>10</v>
      </c>
      <c r="X21" s="61">
        <v>6</v>
      </c>
      <c r="Y21" s="61">
        <v>5</v>
      </c>
      <c r="Z21" s="61">
        <v>5</v>
      </c>
    </row>
    <row r="22" spans="1:26" s="4" customFormat="1" ht="12" customHeight="1">
      <c r="A22" s="29" t="s">
        <v>275</v>
      </c>
      <c r="B22" s="61">
        <v>88</v>
      </c>
      <c r="C22" s="24">
        <v>0</v>
      </c>
      <c r="D22" s="61">
        <v>3</v>
      </c>
      <c r="E22" s="61">
        <v>1</v>
      </c>
      <c r="F22" s="61">
        <v>1</v>
      </c>
      <c r="G22" s="61">
        <v>11</v>
      </c>
      <c r="H22" s="24">
        <v>0</v>
      </c>
      <c r="I22" s="61">
        <v>4</v>
      </c>
      <c r="J22" s="61">
        <v>2</v>
      </c>
      <c r="K22" s="61">
        <v>7</v>
      </c>
      <c r="L22" s="61">
        <v>3</v>
      </c>
      <c r="M22" s="24">
        <v>0</v>
      </c>
      <c r="N22" s="24">
        <v>0</v>
      </c>
      <c r="O22" s="24">
        <v>0</v>
      </c>
      <c r="P22" s="61">
        <v>3</v>
      </c>
      <c r="Q22" s="61">
        <v>5</v>
      </c>
      <c r="R22" s="24">
        <v>0</v>
      </c>
      <c r="S22" s="61">
        <v>5</v>
      </c>
      <c r="T22" s="61">
        <v>8</v>
      </c>
      <c r="U22" s="61">
        <v>7</v>
      </c>
      <c r="V22" s="61">
        <v>3</v>
      </c>
      <c r="W22" s="61">
        <v>9</v>
      </c>
      <c r="X22" s="61">
        <v>7</v>
      </c>
      <c r="Y22" s="61">
        <v>4</v>
      </c>
      <c r="Z22" s="61">
        <v>5</v>
      </c>
    </row>
    <row r="23" spans="1:26" s="4" customFormat="1" ht="12" customHeight="1">
      <c r="A23" s="29" t="s">
        <v>276</v>
      </c>
      <c r="B23" s="61">
        <v>153</v>
      </c>
      <c r="C23" s="61">
        <v>1</v>
      </c>
      <c r="D23" s="61">
        <v>13</v>
      </c>
      <c r="E23" s="61">
        <v>1</v>
      </c>
      <c r="F23" s="61">
        <v>1</v>
      </c>
      <c r="G23" s="61">
        <v>41</v>
      </c>
      <c r="H23" s="61">
        <v>5</v>
      </c>
      <c r="I23" s="61">
        <v>10</v>
      </c>
      <c r="J23" s="61">
        <v>2</v>
      </c>
      <c r="K23" s="24">
        <v>0</v>
      </c>
      <c r="L23" s="24">
        <v>0</v>
      </c>
      <c r="M23" s="24">
        <v>0</v>
      </c>
      <c r="N23" s="24">
        <v>0</v>
      </c>
      <c r="O23" s="61">
        <v>2</v>
      </c>
      <c r="P23" s="61">
        <v>10</v>
      </c>
      <c r="Q23" s="61">
        <v>7</v>
      </c>
      <c r="R23" s="61">
        <v>6</v>
      </c>
      <c r="S23" s="61">
        <v>12</v>
      </c>
      <c r="T23" s="61">
        <v>1</v>
      </c>
      <c r="U23" s="61">
        <v>9</v>
      </c>
      <c r="V23" s="61">
        <v>4</v>
      </c>
      <c r="W23" s="61">
        <v>11</v>
      </c>
      <c r="X23" s="61">
        <v>14</v>
      </c>
      <c r="Y23" s="61">
        <v>3</v>
      </c>
      <c r="Z23" s="24">
        <v>0</v>
      </c>
    </row>
    <row r="24" spans="1:26" s="4" customFormat="1" ht="15" customHeight="1">
      <c r="A24" s="29" t="s">
        <v>184</v>
      </c>
      <c r="B24" s="61">
        <v>271</v>
      </c>
      <c r="C24" s="61">
        <v>3</v>
      </c>
      <c r="D24" s="61">
        <v>24</v>
      </c>
      <c r="E24" s="61">
        <v>3</v>
      </c>
      <c r="F24" s="61">
        <v>2</v>
      </c>
      <c r="G24" s="61">
        <v>66</v>
      </c>
      <c r="H24" s="61">
        <v>2</v>
      </c>
      <c r="I24" s="61">
        <v>12</v>
      </c>
      <c r="J24" s="61">
        <v>10</v>
      </c>
      <c r="K24" s="61">
        <v>1</v>
      </c>
      <c r="L24" s="24">
        <v>0</v>
      </c>
      <c r="M24" s="24">
        <v>1</v>
      </c>
      <c r="N24" s="24">
        <v>0</v>
      </c>
      <c r="O24" s="61">
        <v>1</v>
      </c>
      <c r="P24" s="61">
        <v>18</v>
      </c>
      <c r="Q24" s="61">
        <v>8</v>
      </c>
      <c r="R24" s="61">
        <v>8</v>
      </c>
      <c r="S24" s="61">
        <v>16</v>
      </c>
      <c r="T24" s="61">
        <v>4</v>
      </c>
      <c r="U24" s="61">
        <v>11</v>
      </c>
      <c r="V24" s="61">
        <v>10</v>
      </c>
      <c r="W24" s="61">
        <v>24</v>
      </c>
      <c r="X24" s="61">
        <v>14</v>
      </c>
      <c r="Y24" s="61">
        <v>5</v>
      </c>
      <c r="Z24" s="61">
        <v>28</v>
      </c>
    </row>
    <row r="25" spans="1:26" s="4" customFormat="1" ht="12" customHeight="1">
      <c r="A25" s="29" t="s">
        <v>185</v>
      </c>
      <c r="B25" s="61">
        <v>183</v>
      </c>
      <c r="C25" s="61">
        <v>2</v>
      </c>
      <c r="D25" s="61">
        <v>6</v>
      </c>
      <c r="E25" s="61">
        <v>2</v>
      </c>
      <c r="F25" s="61">
        <v>2</v>
      </c>
      <c r="G25" s="61">
        <v>28</v>
      </c>
      <c r="H25" s="61">
        <v>6</v>
      </c>
      <c r="I25" s="61">
        <v>11</v>
      </c>
      <c r="J25" s="61">
        <v>13</v>
      </c>
      <c r="K25" s="24">
        <v>0</v>
      </c>
      <c r="L25" s="24">
        <v>0</v>
      </c>
      <c r="M25" s="61">
        <v>2</v>
      </c>
      <c r="N25" s="24">
        <v>0</v>
      </c>
      <c r="O25" s="61">
        <v>1</v>
      </c>
      <c r="P25" s="61">
        <v>6</v>
      </c>
      <c r="Q25" s="61">
        <v>15</v>
      </c>
      <c r="R25" s="61">
        <v>12</v>
      </c>
      <c r="S25" s="61">
        <v>4</v>
      </c>
      <c r="T25" s="61">
        <v>4</v>
      </c>
      <c r="U25" s="61">
        <v>40</v>
      </c>
      <c r="V25" s="61">
        <v>3</v>
      </c>
      <c r="W25" s="61">
        <v>7</v>
      </c>
      <c r="X25" s="61">
        <v>11</v>
      </c>
      <c r="Y25" s="61">
        <v>3</v>
      </c>
      <c r="Z25" s="61">
        <v>5</v>
      </c>
    </row>
    <row r="26" spans="1:26" s="4" customFormat="1" ht="12" customHeight="1">
      <c r="A26" s="29" t="s">
        <v>277</v>
      </c>
      <c r="B26" s="61">
        <v>220</v>
      </c>
      <c r="C26" s="24">
        <v>0</v>
      </c>
      <c r="D26" s="61">
        <v>16</v>
      </c>
      <c r="E26" s="61">
        <v>4</v>
      </c>
      <c r="F26" s="61">
        <v>1</v>
      </c>
      <c r="G26" s="61">
        <v>24</v>
      </c>
      <c r="H26" s="61">
        <v>11</v>
      </c>
      <c r="I26" s="61">
        <v>5</v>
      </c>
      <c r="J26" s="61">
        <v>4</v>
      </c>
      <c r="K26" s="61">
        <v>1</v>
      </c>
      <c r="L26" s="24">
        <v>0</v>
      </c>
      <c r="M26" s="61">
        <v>1</v>
      </c>
      <c r="N26" s="24">
        <v>0</v>
      </c>
      <c r="O26" s="61">
        <v>2</v>
      </c>
      <c r="P26" s="61">
        <v>10</v>
      </c>
      <c r="Q26" s="61">
        <v>11</v>
      </c>
      <c r="R26" s="61">
        <v>8</v>
      </c>
      <c r="S26" s="61">
        <v>8</v>
      </c>
      <c r="T26" s="61">
        <v>9</v>
      </c>
      <c r="U26" s="61">
        <v>63</v>
      </c>
      <c r="V26" s="61">
        <v>3</v>
      </c>
      <c r="W26" s="61">
        <v>22</v>
      </c>
      <c r="X26" s="61">
        <v>8</v>
      </c>
      <c r="Y26" s="24">
        <v>0</v>
      </c>
      <c r="Z26" s="61">
        <v>9</v>
      </c>
    </row>
    <row r="27" spans="1:26" s="4" customFormat="1" ht="12" customHeight="1">
      <c r="A27" s="29" t="s">
        <v>186</v>
      </c>
      <c r="B27" s="61">
        <v>673</v>
      </c>
      <c r="C27" s="61">
        <v>3</v>
      </c>
      <c r="D27" s="61">
        <v>37</v>
      </c>
      <c r="E27" s="61">
        <v>5</v>
      </c>
      <c r="F27" s="61">
        <v>12</v>
      </c>
      <c r="G27" s="61">
        <v>194</v>
      </c>
      <c r="H27" s="61">
        <v>16</v>
      </c>
      <c r="I27" s="61">
        <v>26</v>
      </c>
      <c r="J27" s="61">
        <v>29</v>
      </c>
      <c r="K27" s="61">
        <v>2</v>
      </c>
      <c r="L27" s="61">
        <v>2</v>
      </c>
      <c r="M27" s="61">
        <v>4</v>
      </c>
      <c r="N27" s="61">
        <v>2</v>
      </c>
      <c r="O27" s="61">
        <v>3</v>
      </c>
      <c r="P27" s="61">
        <v>17</v>
      </c>
      <c r="Q27" s="61">
        <v>22</v>
      </c>
      <c r="R27" s="61">
        <v>12</v>
      </c>
      <c r="S27" s="61">
        <v>34</v>
      </c>
      <c r="T27" s="61">
        <v>17</v>
      </c>
      <c r="U27" s="61">
        <v>112</v>
      </c>
      <c r="V27" s="61">
        <v>11</v>
      </c>
      <c r="W27" s="61">
        <v>29</v>
      </c>
      <c r="X27" s="61">
        <v>39</v>
      </c>
      <c r="Y27" s="24">
        <v>14</v>
      </c>
      <c r="Z27" s="61">
        <v>31</v>
      </c>
    </row>
    <row r="28" spans="1:26" s="4" customFormat="1" ht="12" customHeight="1">
      <c r="A28" s="29" t="s">
        <v>187</v>
      </c>
      <c r="B28" s="61">
        <v>865</v>
      </c>
      <c r="C28" s="24">
        <v>0</v>
      </c>
      <c r="D28" s="61">
        <v>44</v>
      </c>
      <c r="E28" s="61">
        <v>1</v>
      </c>
      <c r="F28" s="24">
        <v>0</v>
      </c>
      <c r="G28" s="61">
        <v>91</v>
      </c>
      <c r="H28" s="61">
        <v>7</v>
      </c>
      <c r="I28" s="61">
        <v>27</v>
      </c>
      <c r="J28" s="61">
        <v>67</v>
      </c>
      <c r="K28" s="61">
        <v>1</v>
      </c>
      <c r="L28" s="61">
        <v>6</v>
      </c>
      <c r="M28" s="61">
        <v>3</v>
      </c>
      <c r="N28" s="24">
        <v>0</v>
      </c>
      <c r="O28" s="61">
        <v>5</v>
      </c>
      <c r="P28" s="61">
        <v>28</v>
      </c>
      <c r="Q28" s="61">
        <v>53</v>
      </c>
      <c r="R28" s="61">
        <v>53</v>
      </c>
      <c r="S28" s="61">
        <v>82</v>
      </c>
      <c r="T28" s="61">
        <v>50</v>
      </c>
      <c r="U28" s="61">
        <v>47</v>
      </c>
      <c r="V28" s="61">
        <v>28</v>
      </c>
      <c r="W28" s="61">
        <v>81</v>
      </c>
      <c r="X28" s="61">
        <v>121</v>
      </c>
      <c r="Y28" s="61">
        <v>37</v>
      </c>
      <c r="Z28" s="61">
        <v>33</v>
      </c>
    </row>
    <row r="29" spans="1:26" s="4" customFormat="1" ht="12" customHeight="1">
      <c r="A29" s="29" t="s">
        <v>278</v>
      </c>
      <c r="B29" s="61">
        <v>237</v>
      </c>
      <c r="C29" s="61">
        <v>1</v>
      </c>
      <c r="D29" s="61">
        <v>4</v>
      </c>
      <c r="E29" s="61">
        <v>1</v>
      </c>
      <c r="F29" s="61">
        <v>2</v>
      </c>
      <c r="G29" s="61">
        <v>29</v>
      </c>
      <c r="H29" s="61">
        <v>2</v>
      </c>
      <c r="I29" s="61">
        <v>9</v>
      </c>
      <c r="J29" s="61">
        <v>14</v>
      </c>
      <c r="K29" s="61">
        <v>1</v>
      </c>
      <c r="L29" s="24">
        <v>0</v>
      </c>
      <c r="M29" s="61">
        <v>1</v>
      </c>
      <c r="N29" s="24">
        <v>0</v>
      </c>
      <c r="O29" s="61">
        <v>4</v>
      </c>
      <c r="P29" s="61">
        <v>8</v>
      </c>
      <c r="Q29" s="61">
        <v>17</v>
      </c>
      <c r="R29" s="61">
        <v>10</v>
      </c>
      <c r="S29" s="61">
        <v>17</v>
      </c>
      <c r="T29" s="61">
        <v>10</v>
      </c>
      <c r="U29" s="61">
        <v>18</v>
      </c>
      <c r="V29" s="61">
        <v>10</v>
      </c>
      <c r="W29" s="61">
        <v>29</v>
      </c>
      <c r="X29" s="61">
        <v>22</v>
      </c>
      <c r="Y29" s="61">
        <v>9</v>
      </c>
      <c r="Z29" s="61">
        <v>19</v>
      </c>
    </row>
    <row r="30" spans="1:26" s="4" customFormat="1" ht="12" customHeight="1">
      <c r="A30" s="47" t="s">
        <v>279</v>
      </c>
      <c r="B30" s="61">
        <v>217</v>
      </c>
      <c r="C30" s="61">
        <v>1</v>
      </c>
      <c r="D30" s="61">
        <v>18</v>
      </c>
      <c r="E30" s="61">
        <v>2</v>
      </c>
      <c r="F30" s="61">
        <v>1</v>
      </c>
      <c r="G30" s="61">
        <v>38</v>
      </c>
      <c r="H30" s="61">
        <v>6</v>
      </c>
      <c r="I30" s="61">
        <v>10</v>
      </c>
      <c r="J30" s="61">
        <v>16</v>
      </c>
      <c r="K30" s="61">
        <v>2</v>
      </c>
      <c r="L30" s="24">
        <v>0</v>
      </c>
      <c r="M30" s="61">
        <v>4</v>
      </c>
      <c r="N30" s="24">
        <v>0</v>
      </c>
      <c r="O30" s="61">
        <v>7</v>
      </c>
      <c r="P30" s="61">
        <v>6</v>
      </c>
      <c r="Q30" s="61">
        <v>11</v>
      </c>
      <c r="R30" s="61">
        <v>1</v>
      </c>
      <c r="S30" s="61">
        <v>13</v>
      </c>
      <c r="T30" s="61">
        <v>3</v>
      </c>
      <c r="U30" s="61">
        <v>22</v>
      </c>
      <c r="V30" s="61">
        <v>3</v>
      </c>
      <c r="W30" s="61">
        <v>19</v>
      </c>
      <c r="X30" s="61">
        <v>18</v>
      </c>
      <c r="Y30" s="61">
        <v>3</v>
      </c>
      <c r="Z30" s="61">
        <v>13</v>
      </c>
    </row>
    <row r="31" spans="1:26" s="4" customFormat="1" ht="12" customHeight="1">
      <c r="A31" s="47" t="s">
        <v>280</v>
      </c>
      <c r="B31" s="61">
        <v>338</v>
      </c>
      <c r="C31" s="24">
        <v>0</v>
      </c>
      <c r="D31" s="61">
        <v>17</v>
      </c>
      <c r="E31" s="61">
        <v>4</v>
      </c>
      <c r="F31" s="24">
        <v>0</v>
      </c>
      <c r="G31" s="61">
        <v>72</v>
      </c>
      <c r="H31" s="61">
        <v>12</v>
      </c>
      <c r="I31" s="61">
        <v>11</v>
      </c>
      <c r="J31" s="61">
        <v>12</v>
      </c>
      <c r="K31" s="61">
        <v>4</v>
      </c>
      <c r="L31" s="24">
        <v>0</v>
      </c>
      <c r="M31" s="61">
        <v>2</v>
      </c>
      <c r="N31" s="24">
        <v>0</v>
      </c>
      <c r="O31" s="61">
        <v>7</v>
      </c>
      <c r="P31" s="61">
        <v>25</v>
      </c>
      <c r="Q31" s="61">
        <v>25</v>
      </c>
      <c r="R31" s="61">
        <v>8</v>
      </c>
      <c r="S31" s="61">
        <v>16</v>
      </c>
      <c r="T31" s="61">
        <v>9</v>
      </c>
      <c r="U31" s="61">
        <v>64</v>
      </c>
      <c r="V31" s="61">
        <v>3</v>
      </c>
      <c r="W31" s="61">
        <v>14</v>
      </c>
      <c r="X31" s="61">
        <v>13</v>
      </c>
      <c r="Y31" s="61">
        <v>6</v>
      </c>
      <c r="Z31" s="61">
        <v>14</v>
      </c>
    </row>
    <row r="32" spans="1:26" s="4" customFormat="1" ht="12" customHeight="1">
      <c r="A32" s="47" t="s">
        <v>281</v>
      </c>
      <c r="B32" s="61">
        <v>132</v>
      </c>
      <c r="C32" s="24">
        <v>0</v>
      </c>
      <c r="D32" s="61">
        <v>3</v>
      </c>
      <c r="E32" s="61">
        <v>1</v>
      </c>
      <c r="F32" s="61">
        <v>2</v>
      </c>
      <c r="G32" s="61">
        <v>41</v>
      </c>
      <c r="H32" s="24">
        <v>0</v>
      </c>
      <c r="I32" s="61">
        <v>4</v>
      </c>
      <c r="J32" s="61">
        <v>11</v>
      </c>
      <c r="K32" s="61">
        <v>1</v>
      </c>
      <c r="L32" s="24">
        <v>0</v>
      </c>
      <c r="M32" s="61">
        <v>3</v>
      </c>
      <c r="N32" s="24">
        <v>0</v>
      </c>
      <c r="O32" s="61">
        <v>1</v>
      </c>
      <c r="P32" s="61">
        <v>6</v>
      </c>
      <c r="Q32" s="61">
        <v>8</v>
      </c>
      <c r="R32" s="61">
        <v>3</v>
      </c>
      <c r="S32" s="61">
        <v>6</v>
      </c>
      <c r="T32" s="24">
        <v>0</v>
      </c>
      <c r="U32" s="61">
        <v>9</v>
      </c>
      <c r="V32" s="61">
        <v>3</v>
      </c>
      <c r="W32" s="61">
        <v>9</v>
      </c>
      <c r="X32" s="61">
        <v>11</v>
      </c>
      <c r="Y32" s="61">
        <v>5</v>
      </c>
      <c r="Z32" s="61">
        <v>5</v>
      </c>
    </row>
    <row r="33" spans="1:26" s="4" customFormat="1" ht="12" customHeight="1">
      <c r="A33" s="29" t="s">
        <v>282</v>
      </c>
      <c r="B33" s="61">
        <v>191</v>
      </c>
      <c r="C33" s="24">
        <v>0</v>
      </c>
      <c r="D33" s="61">
        <v>3</v>
      </c>
      <c r="E33" s="61">
        <v>6</v>
      </c>
      <c r="F33" s="24">
        <v>0</v>
      </c>
      <c r="G33" s="61">
        <v>70</v>
      </c>
      <c r="H33" s="61">
        <v>3</v>
      </c>
      <c r="I33" s="61">
        <v>6</v>
      </c>
      <c r="J33" s="61">
        <v>8</v>
      </c>
      <c r="K33" s="61">
        <v>1</v>
      </c>
      <c r="L33" s="24">
        <v>0</v>
      </c>
      <c r="M33" s="24">
        <v>0</v>
      </c>
      <c r="N33" s="24">
        <v>0</v>
      </c>
      <c r="O33" s="61">
        <v>1</v>
      </c>
      <c r="P33" s="61">
        <v>20</v>
      </c>
      <c r="Q33" s="61">
        <v>14</v>
      </c>
      <c r="R33" s="61">
        <v>2</v>
      </c>
      <c r="S33" s="61">
        <v>17</v>
      </c>
      <c r="T33" s="61">
        <v>2</v>
      </c>
      <c r="U33" s="61">
        <v>14</v>
      </c>
      <c r="V33" s="61">
        <v>2</v>
      </c>
      <c r="W33" s="61">
        <v>11</v>
      </c>
      <c r="X33" s="61">
        <v>7</v>
      </c>
      <c r="Y33" s="61">
        <v>2</v>
      </c>
      <c r="Z33" s="61">
        <v>2</v>
      </c>
    </row>
    <row r="34" spans="1:26" s="4" customFormat="1" ht="12" customHeight="1">
      <c r="A34" s="29" t="s">
        <v>283</v>
      </c>
      <c r="B34" s="61">
        <v>26</v>
      </c>
      <c r="C34" s="24">
        <v>0</v>
      </c>
      <c r="D34" s="61">
        <v>1</v>
      </c>
      <c r="E34" s="61">
        <v>1</v>
      </c>
      <c r="F34" s="24">
        <v>0</v>
      </c>
      <c r="G34" s="61">
        <v>12</v>
      </c>
      <c r="H34" s="61">
        <v>1</v>
      </c>
      <c r="I34" s="61">
        <v>2</v>
      </c>
      <c r="J34" s="24">
        <v>0</v>
      </c>
      <c r="K34" s="24">
        <v>0</v>
      </c>
      <c r="L34" s="24">
        <v>0</v>
      </c>
      <c r="M34" s="24">
        <v>0</v>
      </c>
      <c r="N34" s="24">
        <v>0</v>
      </c>
      <c r="O34" s="61">
        <v>1</v>
      </c>
      <c r="P34" s="61">
        <v>1</v>
      </c>
      <c r="Q34" s="24">
        <v>0</v>
      </c>
      <c r="R34" s="61">
        <v>1</v>
      </c>
      <c r="S34" s="61">
        <v>2</v>
      </c>
      <c r="T34" s="24">
        <v>0</v>
      </c>
      <c r="U34" s="61">
        <v>3</v>
      </c>
      <c r="V34" s="24">
        <v>0</v>
      </c>
      <c r="W34" s="24">
        <v>0</v>
      </c>
      <c r="X34" s="24">
        <v>0</v>
      </c>
      <c r="Y34" s="24">
        <v>0</v>
      </c>
      <c r="Z34" s="61">
        <v>1</v>
      </c>
    </row>
    <row r="35" spans="1:26" s="4" customFormat="1" ht="12" customHeight="1">
      <c r="A35" s="29" t="s">
        <v>284</v>
      </c>
      <c r="B35" s="61">
        <v>160</v>
      </c>
      <c r="C35" s="61">
        <v>3</v>
      </c>
      <c r="D35" s="61">
        <v>8</v>
      </c>
      <c r="E35" s="61">
        <v>1</v>
      </c>
      <c r="F35" s="61">
        <v>2</v>
      </c>
      <c r="G35" s="61">
        <v>33</v>
      </c>
      <c r="H35" s="24">
        <v>0</v>
      </c>
      <c r="I35" s="61">
        <v>14</v>
      </c>
      <c r="J35" s="61">
        <v>5</v>
      </c>
      <c r="K35" s="24">
        <v>0</v>
      </c>
      <c r="L35" s="61">
        <v>1</v>
      </c>
      <c r="M35" s="61">
        <v>1</v>
      </c>
      <c r="N35" s="24">
        <v>0</v>
      </c>
      <c r="O35" s="61">
        <v>2</v>
      </c>
      <c r="P35" s="61">
        <v>10</v>
      </c>
      <c r="Q35" s="61">
        <v>15</v>
      </c>
      <c r="R35" s="61">
        <v>3</v>
      </c>
      <c r="S35" s="61">
        <v>8</v>
      </c>
      <c r="T35" s="61">
        <v>3</v>
      </c>
      <c r="U35" s="61">
        <v>10</v>
      </c>
      <c r="V35" s="61">
        <v>2</v>
      </c>
      <c r="W35" s="61">
        <v>16</v>
      </c>
      <c r="X35" s="61">
        <v>12</v>
      </c>
      <c r="Y35" s="61">
        <v>4</v>
      </c>
      <c r="Z35" s="61">
        <v>7</v>
      </c>
    </row>
    <row r="36" spans="1:26" s="4" customFormat="1" ht="12" customHeight="1">
      <c r="A36" s="29" t="s">
        <v>285</v>
      </c>
      <c r="B36" s="61">
        <v>11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61">
        <v>1</v>
      </c>
      <c r="I36" s="61">
        <v>2</v>
      </c>
      <c r="J36" s="61">
        <v>2</v>
      </c>
      <c r="K36" s="24">
        <v>0</v>
      </c>
      <c r="L36" s="24">
        <v>0</v>
      </c>
      <c r="M36" s="24">
        <v>0</v>
      </c>
      <c r="N36" s="24">
        <v>0</v>
      </c>
      <c r="O36" s="24">
        <v>0</v>
      </c>
      <c r="P36" s="24">
        <v>0</v>
      </c>
      <c r="Q36" s="61">
        <v>2</v>
      </c>
      <c r="R36" s="61">
        <v>2</v>
      </c>
      <c r="S36" s="61">
        <v>2</v>
      </c>
      <c r="T36" s="24">
        <v>0</v>
      </c>
      <c r="U36" s="24">
        <v>0</v>
      </c>
      <c r="V36" s="24">
        <v>0</v>
      </c>
      <c r="W36" s="24">
        <v>0</v>
      </c>
      <c r="X36" s="24">
        <v>0</v>
      </c>
      <c r="Y36" s="24">
        <v>0</v>
      </c>
      <c r="Z36" s="24">
        <v>0</v>
      </c>
    </row>
    <row r="37" spans="1:26" s="4" customFormat="1" ht="15.75" customHeight="1">
      <c r="A37" s="27" t="s">
        <v>286</v>
      </c>
      <c r="B37" s="61">
        <v>31</v>
      </c>
      <c r="C37" s="24">
        <v>0</v>
      </c>
      <c r="D37" s="24">
        <v>0</v>
      </c>
      <c r="E37" s="61">
        <v>1</v>
      </c>
      <c r="F37" s="24">
        <v>0</v>
      </c>
      <c r="G37" s="24">
        <v>0</v>
      </c>
      <c r="H37" s="24">
        <v>0</v>
      </c>
      <c r="I37" s="61">
        <v>1</v>
      </c>
      <c r="J37" s="61">
        <v>5</v>
      </c>
      <c r="K37" s="24">
        <v>0</v>
      </c>
      <c r="L37" s="24">
        <v>0</v>
      </c>
      <c r="M37" s="24">
        <v>0</v>
      </c>
      <c r="N37" s="24">
        <v>0</v>
      </c>
      <c r="O37" s="61">
        <v>8</v>
      </c>
      <c r="P37" s="61">
        <v>2</v>
      </c>
      <c r="Q37" s="61">
        <v>1</v>
      </c>
      <c r="R37" s="24">
        <v>0</v>
      </c>
      <c r="S37" s="61">
        <v>4</v>
      </c>
      <c r="T37" s="24">
        <v>0</v>
      </c>
      <c r="U37" s="61">
        <v>2</v>
      </c>
      <c r="V37" s="24">
        <v>0</v>
      </c>
      <c r="W37" s="61">
        <v>4</v>
      </c>
      <c r="X37" s="61">
        <v>2</v>
      </c>
      <c r="Y37" s="61">
        <v>1</v>
      </c>
      <c r="Z37" s="24">
        <v>0</v>
      </c>
    </row>
    <row r="38" spans="1:26" s="4" customFormat="1" ht="12" customHeight="1">
      <c r="A38" s="27" t="s">
        <v>287</v>
      </c>
      <c r="B38" s="61">
        <v>172</v>
      </c>
      <c r="C38" s="24">
        <v>0</v>
      </c>
      <c r="D38" s="61">
        <v>1</v>
      </c>
      <c r="E38" s="24">
        <v>0</v>
      </c>
      <c r="F38" s="61">
        <v>1</v>
      </c>
      <c r="G38" s="61">
        <v>2</v>
      </c>
      <c r="H38" s="61">
        <v>3</v>
      </c>
      <c r="I38" s="61">
        <v>19</v>
      </c>
      <c r="J38" s="61">
        <v>27</v>
      </c>
      <c r="K38" s="24">
        <v>0</v>
      </c>
      <c r="L38" s="24">
        <v>0</v>
      </c>
      <c r="M38" s="24">
        <v>0</v>
      </c>
      <c r="N38" s="24">
        <v>0</v>
      </c>
      <c r="O38" s="61">
        <v>1</v>
      </c>
      <c r="P38" s="61">
        <v>4</v>
      </c>
      <c r="Q38" s="61">
        <v>4</v>
      </c>
      <c r="R38" s="61">
        <v>2</v>
      </c>
      <c r="S38" s="61">
        <v>9</v>
      </c>
      <c r="T38" s="61">
        <v>1</v>
      </c>
      <c r="U38" s="61">
        <v>21</v>
      </c>
      <c r="V38" s="61">
        <v>4</v>
      </c>
      <c r="W38" s="61">
        <v>16</v>
      </c>
      <c r="X38" s="61">
        <v>20</v>
      </c>
      <c r="Y38" s="61">
        <v>12</v>
      </c>
      <c r="Z38" s="61">
        <v>25</v>
      </c>
    </row>
    <row r="39" spans="1:26" s="4" customFormat="1" ht="12" customHeight="1">
      <c r="A39" s="27" t="s">
        <v>288</v>
      </c>
      <c r="B39" s="61">
        <v>213</v>
      </c>
      <c r="C39" s="61">
        <v>1</v>
      </c>
      <c r="D39" s="61">
        <v>2</v>
      </c>
      <c r="E39" s="61">
        <v>5</v>
      </c>
      <c r="F39" s="61">
        <v>5</v>
      </c>
      <c r="G39" s="61">
        <v>6</v>
      </c>
      <c r="H39" s="61">
        <v>14</v>
      </c>
      <c r="I39" s="61">
        <v>8</v>
      </c>
      <c r="J39" s="61">
        <v>19</v>
      </c>
      <c r="K39" s="24">
        <v>0</v>
      </c>
      <c r="L39" s="61">
        <v>1</v>
      </c>
      <c r="M39" s="61">
        <v>3</v>
      </c>
      <c r="N39" s="61">
        <v>1</v>
      </c>
      <c r="O39" s="61">
        <v>8</v>
      </c>
      <c r="P39" s="61">
        <v>5</v>
      </c>
      <c r="Q39" s="61">
        <v>17</v>
      </c>
      <c r="R39" s="61">
        <v>3</v>
      </c>
      <c r="S39" s="61">
        <v>40</v>
      </c>
      <c r="T39" s="61">
        <v>8</v>
      </c>
      <c r="U39" s="61">
        <v>35</v>
      </c>
      <c r="V39" s="61">
        <v>1</v>
      </c>
      <c r="W39" s="61">
        <v>8</v>
      </c>
      <c r="X39" s="61">
        <v>7</v>
      </c>
      <c r="Y39" s="61">
        <v>9</v>
      </c>
      <c r="Z39" s="61">
        <v>7</v>
      </c>
    </row>
    <row r="40" spans="1:26" s="4" customFormat="1" ht="12" customHeight="1">
      <c r="A40" s="27" t="s">
        <v>172</v>
      </c>
      <c r="B40" s="61">
        <v>997</v>
      </c>
      <c r="C40" s="24">
        <v>0</v>
      </c>
      <c r="D40" s="61">
        <v>12</v>
      </c>
      <c r="E40" s="61">
        <v>9</v>
      </c>
      <c r="F40" s="61">
        <v>5</v>
      </c>
      <c r="G40" s="61">
        <v>51</v>
      </c>
      <c r="H40" s="61">
        <v>7</v>
      </c>
      <c r="I40" s="61">
        <v>46</v>
      </c>
      <c r="J40" s="61">
        <v>149</v>
      </c>
      <c r="K40" s="61">
        <v>2</v>
      </c>
      <c r="L40" s="61">
        <v>2</v>
      </c>
      <c r="M40" s="61">
        <v>3</v>
      </c>
      <c r="N40" s="61">
        <v>4</v>
      </c>
      <c r="O40" s="61">
        <v>5</v>
      </c>
      <c r="P40" s="61">
        <v>48</v>
      </c>
      <c r="Q40" s="61">
        <v>79</v>
      </c>
      <c r="R40" s="61">
        <v>28</v>
      </c>
      <c r="S40" s="61">
        <v>111</v>
      </c>
      <c r="T40" s="61">
        <v>3</v>
      </c>
      <c r="U40" s="61">
        <v>87</v>
      </c>
      <c r="V40" s="61">
        <v>35</v>
      </c>
      <c r="W40" s="61">
        <v>70</v>
      </c>
      <c r="X40" s="61">
        <v>125</v>
      </c>
      <c r="Y40" s="61">
        <v>49</v>
      </c>
      <c r="Z40" s="61">
        <v>67</v>
      </c>
    </row>
    <row r="41" spans="1:26" s="4" customFormat="1" ht="12" customHeight="1">
      <c r="A41" s="27" t="s">
        <v>289</v>
      </c>
      <c r="B41" s="100">
        <v>1380</v>
      </c>
      <c r="C41" s="61">
        <v>2</v>
      </c>
      <c r="D41" s="61">
        <v>7</v>
      </c>
      <c r="E41" s="61">
        <v>2</v>
      </c>
      <c r="F41" s="61">
        <v>2</v>
      </c>
      <c r="G41" s="61">
        <v>14</v>
      </c>
      <c r="H41" s="61">
        <v>24</v>
      </c>
      <c r="I41" s="61">
        <v>110</v>
      </c>
      <c r="J41" s="61">
        <v>371</v>
      </c>
      <c r="K41" s="61">
        <v>3</v>
      </c>
      <c r="L41" s="61">
        <v>1</v>
      </c>
      <c r="M41" s="61">
        <v>1</v>
      </c>
      <c r="N41" s="24">
        <v>0</v>
      </c>
      <c r="O41" s="61">
        <v>9</v>
      </c>
      <c r="P41" s="61">
        <v>27</v>
      </c>
      <c r="Q41" s="61">
        <v>59</v>
      </c>
      <c r="R41" s="61">
        <v>26</v>
      </c>
      <c r="S41" s="61">
        <v>80</v>
      </c>
      <c r="T41" s="61">
        <v>3</v>
      </c>
      <c r="U41" s="61">
        <v>38</v>
      </c>
      <c r="V41" s="61">
        <v>83</v>
      </c>
      <c r="W41" s="61">
        <v>154</v>
      </c>
      <c r="X41" s="61">
        <v>232</v>
      </c>
      <c r="Y41" s="61">
        <v>74</v>
      </c>
      <c r="Z41" s="61">
        <v>58</v>
      </c>
    </row>
    <row r="42" spans="1:26" s="4" customFormat="1" ht="12" customHeight="1">
      <c r="A42" s="27" t="s">
        <v>169</v>
      </c>
      <c r="B42" s="100">
        <v>1039</v>
      </c>
      <c r="C42" s="24">
        <v>0</v>
      </c>
      <c r="D42" s="61">
        <v>1</v>
      </c>
      <c r="E42" s="61">
        <v>2</v>
      </c>
      <c r="F42" s="61">
        <v>7</v>
      </c>
      <c r="G42" s="61">
        <v>8</v>
      </c>
      <c r="H42" s="24">
        <v>0</v>
      </c>
      <c r="I42" s="61">
        <v>5</v>
      </c>
      <c r="J42" s="61">
        <v>79</v>
      </c>
      <c r="K42" s="61">
        <v>23</v>
      </c>
      <c r="L42" s="24">
        <v>0</v>
      </c>
      <c r="M42" s="61">
        <v>1</v>
      </c>
      <c r="N42" s="61">
        <v>15</v>
      </c>
      <c r="O42" s="61">
        <v>5</v>
      </c>
      <c r="P42" s="61">
        <v>36</v>
      </c>
      <c r="Q42" s="61">
        <v>50</v>
      </c>
      <c r="R42" s="61">
        <v>35</v>
      </c>
      <c r="S42" s="61">
        <v>72</v>
      </c>
      <c r="T42" s="61">
        <v>22</v>
      </c>
      <c r="U42" s="61">
        <v>36</v>
      </c>
      <c r="V42" s="61">
        <v>8</v>
      </c>
      <c r="W42" s="61">
        <v>207</v>
      </c>
      <c r="X42" s="61">
        <v>310</v>
      </c>
      <c r="Y42" s="61">
        <v>47</v>
      </c>
      <c r="Z42" s="61">
        <v>70</v>
      </c>
    </row>
    <row r="43" spans="1:26" s="4" customFormat="1" ht="12" customHeight="1">
      <c r="A43" s="27" t="s">
        <v>290</v>
      </c>
      <c r="B43" s="61">
        <v>118</v>
      </c>
      <c r="C43" s="24">
        <v>0</v>
      </c>
      <c r="D43" s="61">
        <v>1</v>
      </c>
      <c r="E43" s="61">
        <v>1</v>
      </c>
      <c r="F43" s="24">
        <v>0</v>
      </c>
      <c r="G43" s="61">
        <v>1</v>
      </c>
      <c r="H43" s="61">
        <v>2</v>
      </c>
      <c r="I43" s="61">
        <v>1</v>
      </c>
      <c r="J43" s="61">
        <v>43</v>
      </c>
      <c r="K43" s="24">
        <v>0</v>
      </c>
      <c r="L43" s="24">
        <v>0</v>
      </c>
      <c r="M43" s="24">
        <v>0</v>
      </c>
      <c r="N43" s="24">
        <v>0</v>
      </c>
      <c r="O43" s="61">
        <v>1</v>
      </c>
      <c r="P43" s="24">
        <v>0</v>
      </c>
      <c r="Q43" s="61">
        <v>13</v>
      </c>
      <c r="R43" s="61">
        <v>2</v>
      </c>
      <c r="S43" s="61">
        <v>15</v>
      </c>
      <c r="T43" s="61">
        <v>2</v>
      </c>
      <c r="U43" s="61">
        <v>5</v>
      </c>
      <c r="V43" s="61">
        <v>5</v>
      </c>
      <c r="W43" s="61">
        <v>10</v>
      </c>
      <c r="X43" s="61">
        <v>8</v>
      </c>
      <c r="Y43" s="61">
        <v>3</v>
      </c>
      <c r="Z43" s="61">
        <v>5</v>
      </c>
    </row>
    <row r="44" spans="1:26" s="4" customFormat="1" ht="12" customHeight="1">
      <c r="A44" s="27" t="s">
        <v>170</v>
      </c>
      <c r="B44" s="61">
        <v>244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61">
        <v>42</v>
      </c>
      <c r="J44" s="61">
        <v>84</v>
      </c>
      <c r="K44" s="24">
        <v>0</v>
      </c>
      <c r="L44" s="24">
        <v>0</v>
      </c>
      <c r="M44" s="61">
        <v>1</v>
      </c>
      <c r="N44" s="24">
        <v>0</v>
      </c>
      <c r="O44" s="24">
        <v>0</v>
      </c>
      <c r="P44" s="24">
        <v>0</v>
      </c>
      <c r="Q44" s="61">
        <v>4</v>
      </c>
      <c r="R44" s="61">
        <v>5</v>
      </c>
      <c r="S44" s="61">
        <v>19</v>
      </c>
      <c r="T44" s="24">
        <v>0</v>
      </c>
      <c r="U44" s="24">
        <v>0</v>
      </c>
      <c r="V44" s="61">
        <v>2</v>
      </c>
      <c r="W44" s="61">
        <v>18</v>
      </c>
      <c r="X44" s="61">
        <v>20</v>
      </c>
      <c r="Y44" s="61">
        <v>44</v>
      </c>
      <c r="Z44" s="61">
        <v>5</v>
      </c>
    </row>
    <row r="45" spans="1:26" s="4" customFormat="1" ht="12" customHeight="1">
      <c r="A45" s="28" t="s">
        <v>291</v>
      </c>
      <c r="B45" s="61">
        <v>74</v>
      </c>
      <c r="C45" s="24">
        <v>0</v>
      </c>
      <c r="D45" s="61">
        <v>1</v>
      </c>
      <c r="E45" s="24">
        <v>0</v>
      </c>
      <c r="F45" s="24">
        <v>0</v>
      </c>
      <c r="G45" s="24">
        <v>0</v>
      </c>
      <c r="H45" s="24">
        <v>0</v>
      </c>
      <c r="I45" s="61">
        <v>1</v>
      </c>
      <c r="J45" s="61">
        <v>42</v>
      </c>
      <c r="K45" s="61">
        <v>1</v>
      </c>
      <c r="L45" s="24">
        <v>0</v>
      </c>
      <c r="M45" s="24">
        <v>0</v>
      </c>
      <c r="N45" s="24">
        <v>0</v>
      </c>
      <c r="O45" s="24">
        <v>0</v>
      </c>
      <c r="P45" s="24">
        <v>0</v>
      </c>
      <c r="Q45" s="61">
        <v>2</v>
      </c>
      <c r="R45" s="24">
        <v>0</v>
      </c>
      <c r="S45" s="61">
        <v>8</v>
      </c>
      <c r="T45" s="24">
        <v>0</v>
      </c>
      <c r="U45" s="61">
        <v>1</v>
      </c>
      <c r="V45" s="61">
        <v>1</v>
      </c>
      <c r="W45" s="61">
        <v>7</v>
      </c>
      <c r="X45" s="61">
        <v>5</v>
      </c>
      <c r="Y45" s="61">
        <v>4</v>
      </c>
      <c r="Z45" s="61">
        <v>1</v>
      </c>
    </row>
    <row r="46" spans="1:26" s="4" customFormat="1" ht="12" customHeight="1">
      <c r="A46" s="28" t="s">
        <v>173</v>
      </c>
      <c r="B46" s="61">
        <v>140</v>
      </c>
      <c r="C46" s="24">
        <v>0</v>
      </c>
      <c r="D46" s="61">
        <v>2</v>
      </c>
      <c r="E46" s="24">
        <v>0</v>
      </c>
      <c r="F46" s="24">
        <v>0</v>
      </c>
      <c r="G46" s="61">
        <v>4</v>
      </c>
      <c r="H46" s="61">
        <v>2</v>
      </c>
      <c r="I46" s="61">
        <v>2</v>
      </c>
      <c r="J46" s="61">
        <v>25</v>
      </c>
      <c r="K46" s="61">
        <v>1</v>
      </c>
      <c r="L46" s="24">
        <v>0</v>
      </c>
      <c r="M46" s="24">
        <v>0</v>
      </c>
      <c r="N46" s="24">
        <v>0</v>
      </c>
      <c r="O46" s="24">
        <v>0</v>
      </c>
      <c r="P46" s="61">
        <v>6</v>
      </c>
      <c r="Q46" s="61">
        <v>10</v>
      </c>
      <c r="R46" s="61">
        <v>3</v>
      </c>
      <c r="S46" s="61">
        <v>12</v>
      </c>
      <c r="T46" s="61">
        <v>2</v>
      </c>
      <c r="U46" s="61">
        <v>6</v>
      </c>
      <c r="V46" s="24">
        <v>0</v>
      </c>
      <c r="W46" s="61">
        <v>15</v>
      </c>
      <c r="X46" s="61">
        <v>23</v>
      </c>
      <c r="Y46" s="61">
        <v>16</v>
      </c>
      <c r="Z46" s="61">
        <v>11</v>
      </c>
    </row>
    <row r="47" spans="1:26" s="4" customFormat="1" ht="12" customHeight="1">
      <c r="A47" s="28" t="s">
        <v>292</v>
      </c>
      <c r="B47" s="61">
        <v>360</v>
      </c>
      <c r="C47" s="24">
        <v>0</v>
      </c>
      <c r="D47" s="61">
        <v>3</v>
      </c>
      <c r="E47" s="61">
        <v>1</v>
      </c>
      <c r="F47" s="61">
        <v>4</v>
      </c>
      <c r="G47" s="61">
        <v>1</v>
      </c>
      <c r="H47" s="61">
        <v>5</v>
      </c>
      <c r="I47" s="61">
        <v>10</v>
      </c>
      <c r="J47" s="61">
        <v>99</v>
      </c>
      <c r="K47" s="61">
        <v>1</v>
      </c>
      <c r="L47" s="24">
        <v>0</v>
      </c>
      <c r="M47" s="24">
        <v>0</v>
      </c>
      <c r="N47" s="24">
        <v>0</v>
      </c>
      <c r="O47" s="61">
        <v>2</v>
      </c>
      <c r="P47" s="61">
        <v>4</v>
      </c>
      <c r="Q47" s="61">
        <v>26</v>
      </c>
      <c r="R47" s="61">
        <v>5</v>
      </c>
      <c r="S47" s="61">
        <v>42</v>
      </c>
      <c r="T47" s="61">
        <v>5</v>
      </c>
      <c r="U47" s="61">
        <v>16</v>
      </c>
      <c r="V47" s="61">
        <v>3</v>
      </c>
      <c r="W47" s="61">
        <v>50</v>
      </c>
      <c r="X47" s="61">
        <v>33</v>
      </c>
      <c r="Y47" s="61">
        <v>16</v>
      </c>
      <c r="Z47" s="61">
        <v>34</v>
      </c>
    </row>
    <row r="48" spans="1:26" s="4" customFormat="1" ht="12" customHeight="1">
      <c r="A48" s="28" t="s">
        <v>293</v>
      </c>
      <c r="B48" s="61">
        <v>300</v>
      </c>
      <c r="C48" s="24">
        <v>0</v>
      </c>
      <c r="D48" s="61">
        <v>3</v>
      </c>
      <c r="E48" s="61">
        <v>3</v>
      </c>
      <c r="F48" s="24">
        <v>0</v>
      </c>
      <c r="G48" s="61">
        <v>4</v>
      </c>
      <c r="H48" s="61">
        <v>3</v>
      </c>
      <c r="I48" s="61">
        <v>20</v>
      </c>
      <c r="J48" s="61">
        <v>77</v>
      </c>
      <c r="K48" s="24">
        <v>0</v>
      </c>
      <c r="L48" s="61">
        <v>1</v>
      </c>
      <c r="M48" s="24">
        <v>0</v>
      </c>
      <c r="N48" s="24">
        <v>0</v>
      </c>
      <c r="O48" s="61">
        <v>1</v>
      </c>
      <c r="P48" s="61">
        <v>4</v>
      </c>
      <c r="Q48" s="61">
        <v>5</v>
      </c>
      <c r="R48" s="61">
        <v>3</v>
      </c>
      <c r="S48" s="61">
        <v>9</v>
      </c>
      <c r="T48" s="61">
        <v>2</v>
      </c>
      <c r="U48" s="61">
        <v>27</v>
      </c>
      <c r="V48" s="61">
        <v>8</v>
      </c>
      <c r="W48" s="61">
        <v>31</v>
      </c>
      <c r="X48" s="61">
        <v>59</v>
      </c>
      <c r="Y48" s="61">
        <v>26</v>
      </c>
      <c r="Z48" s="61">
        <v>14</v>
      </c>
    </row>
    <row r="49" spans="1:26" s="4" customFormat="1" ht="12" customHeight="1">
      <c r="A49" s="28" t="s">
        <v>294</v>
      </c>
      <c r="B49" s="61">
        <v>68</v>
      </c>
      <c r="C49" s="24">
        <v>0</v>
      </c>
      <c r="D49" s="61">
        <v>1</v>
      </c>
      <c r="E49" s="61">
        <v>2</v>
      </c>
      <c r="F49" s="24">
        <v>0</v>
      </c>
      <c r="G49" s="61">
        <v>4</v>
      </c>
      <c r="H49" s="24">
        <v>0</v>
      </c>
      <c r="I49" s="24">
        <v>0</v>
      </c>
      <c r="J49" s="61">
        <v>7</v>
      </c>
      <c r="K49" s="61">
        <v>3</v>
      </c>
      <c r="L49" s="24">
        <v>0</v>
      </c>
      <c r="M49" s="24">
        <v>0</v>
      </c>
      <c r="N49" s="61">
        <v>1</v>
      </c>
      <c r="O49" s="24">
        <v>0</v>
      </c>
      <c r="P49" s="61">
        <v>1</v>
      </c>
      <c r="Q49" s="61">
        <v>2</v>
      </c>
      <c r="R49" s="61">
        <v>2</v>
      </c>
      <c r="S49" s="61">
        <v>5</v>
      </c>
      <c r="T49" s="61">
        <v>1</v>
      </c>
      <c r="U49" s="61">
        <v>3</v>
      </c>
      <c r="V49" s="24">
        <v>0</v>
      </c>
      <c r="W49" s="61">
        <v>10</v>
      </c>
      <c r="X49" s="61">
        <v>6</v>
      </c>
      <c r="Y49" s="61">
        <v>8</v>
      </c>
      <c r="Z49" s="61">
        <v>12</v>
      </c>
    </row>
    <row r="50" spans="1:26" s="4" customFormat="1" ht="12" customHeight="1">
      <c r="A50" s="28" t="s">
        <v>295</v>
      </c>
      <c r="B50" s="61">
        <v>663</v>
      </c>
      <c r="C50" s="24">
        <v>0</v>
      </c>
      <c r="D50" s="61">
        <v>2</v>
      </c>
      <c r="E50" s="61">
        <v>3</v>
      </c>
      <c r="F50" s="61">
        <v>1</v>
      </c>
      <c r="G50" s="61">
        <v>3</v>
      </c>
      <c r="H50" s="61">
        <v>5</v>
      </c>
      <c r="I50" s="61">
        <v>3</v>
      </c>
      <c r="J50" s="61">
        <v>64</v>
      </c>
      <c r="K50" s="61">
        <v>1</v>
      </c>
      <c r="L50" s="24">
        <v>0</v>
      </c>
      <c r="M50" s="24">
        <v>0</v>
      </c>
      <c r="N50" s="61">
        <v>1</v>
      </c>
      <c r="O50" s="61">
        <v>5</v>
      </c>
      <c r="P50" s="61">
        <v>13</v>
      </c>
      <c r="Q50" s="61">
        <v>17</v>
      </c>
      <c r="R50" s="61">
        <v>14</v>
      </c>
      <c r="S50" s="61">
        <v>46</v>
      </c>
      <c r="T50" s="61">
        <v>6</v>
      </c>
      <c r="U50" s="61">
        <v>32</v>
      </c>
      <c r="V50" s="61">
        <v>5</v>
      </c>
      <c r="W50" s="61">
        <v>120</v>
      </c>
      <c r="X50" s="61">
        <v>155</v>
      </c>
      <c r="Y50" s="61">
        <v>74</v>
      </c>
      <c r="Z50" s="61">
        <v>93</v>
      </c>
    </row>
    <row r="51" spans="1:26" s="4" customFormat="1" ht="12" customHeight="1">
      <c r="A51" s="28" t="s">
        <v>296</v>
      </c>
      <c r="B51" s="61">
        <v>199</v>
      </c>
      <c r="C51" s="24">
        <v>0</v>
      </c>
      <c r="D51" s="24">
        <v>0</v>
      </c>
      <c r="E51" s="24">
        <v>0</v>
      </c>
      <c r="F51" s="24">
        <v>0</v>
      </c>
      <c r="G51" s="61">
        <v>3</v>
      </c>
      <c r="H51" s="24">
        <v>0</v>
      </c>
      <c r="I51" s="24">
        <v>5</v>
      </c>
      <c r="J51" s="61">
        <v>19</v>
      </c>
      <c r="K51" s="24">
        <v>0</v>
      </c>
      <c r="L51" s="24">
        <v>0</v>
      </c>
      <c r="M51" s="24">
        <v>0</v>
      </c>
      <c r="N51" s="61">
        <v>1</v>
      </c>
      <c r="O51" s="24">
        <v>0</v>
      </c>
      <c r="P51" s="61">
        <v>1</v>
      </c>
      <c r="Q51" s="61">
        <v>10</v>
      </c>
      <c r="R51" s="61">
        <v>4</v>
      </c>
      <c r="S51" s="61">
        <v>7</v>
      </c>
      <c r="T51" s="61">
        <v>7</v>
      </c>
      <c r="U51" s="61">
        <v>3</v>
      </c>
      <c r="V51" s="24">
        <v>0</v>
      </c>
      <c r="W51" s="61">
        <v>27</v>
      </c>
      <c r="X51" s="61">
        <v>92</v>
      </c>
      <c r="Y51" s="61">
        <v>16</v>
      </c>
      <c r="Z51" s="61">
        <v>4</v>
      </c>
    </row>
    <row r="52" spans="1:26" s="4" customFormat="1" ht="12" customHeight="1" thickBot="1">
      <c r="A52" s="37" t="s">
        <v>297</v>
      </c>
      <c r="B52" s="61">
        <v>70</v>
      </c>
      <c r="C52" s="24">
        <v>0</v>
      </c>
      <c r="D52" s="61">
        <v>2</v>
      </c>
      <c r="E52" s="24">
        <v>0</v>
      </c>
      <c r="F52" s="24">
        <v>0</v>
      </c>
      <c r="G52" s="24">
        <v>0</v>
      </c>
      <c r="H52" s="61">
        <v>1</v>
      </c>
      <c r="I52" s="24">
        <v>0</v>
      </c>
      <c r="J52" s="61">
        <v>19</v>
      </c>
      <c r="K52" s="61">
        <v>2</v>
      </c>
      <c r="L52" s="24">
        <v>0</v>
      </c>
      <c r="M52" s="24">
        <v>0</v>
      </c>
      <c r="N52" s="24">
        <v>0</v>
      </c>
      <c r="O52" s="24">
        <v>0</v>
      </c>
      <c r="P52" s="61">
        <v>4</v>
      </c>
      <c r="Q52" s="61">
        <v>5</v>
      </c>
      <c r="R52" s="61">
        <v>1</v>
      </c>
      <c r="S52" s="61">
        <v>5</v>
      </c>
      <c r="T52" s="24">
        <v>0</v>
      </c>
      <c r="U52" s="61">
        <v>2</v>
      </c>
      <c r="V52" s="61">
        <v>3</v>
      </c>
      <c r="W52" s="61">
        <v>10</v>
      </c>
      <c r="X52" s="61">
        <v>4</v>
      </c>
      <c r="Y52" s="61">
        <v>6</v>
      </c>
      <c r="Z52" s="61">
        <v>6</v>
      </c>
    </row>
    <row r="53" spans="1:26" s="4" customFormat="1" ht="15" customHeight="1">
      <c r="A53" s="32" t="s">
        <v>303</v>
      </c>
      <c r="B53" s="32"/>
      <c r="C53" s="32"/>
      <c r="D53" s="3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</row>
    <row r="54" s="4" customFormat="1" ht="15" customHeight="1"/>
    <row r="55" spans="1:26" s="4" customFormat="1" ht="17.25" customHeight="1">
      <c r="A55" s="81" t="s">
        <v>394</v>
      </c>
      <c r="B55" s="82"/>
      <c r="C55" s="82"/>
      <c r="D55" s="82"/>
      <c r="E55" s="82"/>
      <c r="F55" s="82"/>
      <c r="G55" s="82"/>
      <c r="H55" s="82"/>
      <c r="I55" s="82"/>
      <c r="J55" s="82"/>
      <c r="K55" s="82"/>
      <c r="L55" s="81" t="s">
        <v>395</v>
      </c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</row>
  </sheetData>
  <sheetProtection/>
  <mergeCells count="13">
    <mergeCell ref="A55:K55"/>
    <mergeCell ref="L55:Z55"/>
    <mergeCell ref="A3:A4"/>
    <mergeCell ref="B3:B4"/>
    <mergeCell ref="C3:G3"/>
    <mergeCell ref="H3:J3"/>
    <mergeCell ref="L1:Z1"/>
    <mergeCell ref="L2:X2"/>
    <mergeCell ref="A1:K1"/>
    <mergeCell ref="A2:K2"/>
    <mergeCell ref="L3:R3"/>
    <mergeCell ref="T3:U3"/>
    <mergeCell ref="X3:Z3"/>
  </mergeCells>
  <printOptions/>
  <pageMargins left="0.7480314960629921" right="0.5511811023622047" top="0.5905511811023623" bottom="0.984251968503937" header="0.5118110236220472" footer="0.5118110236220472"/>
  <pageSetup horizontalDpi="600" verticalDpi="600" orientation="portrait" paperSize="9" scale="96" r:id="rId1"/>
  <colBreaks count="1" manualBreakCount="1"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F31"/>
  <sheetViews>
    <sheetView zoomScaleSheetLayoutView="70" zoomScalePageLayoutView="0" workbookViewId="0" topLeftCell="A4">
      <selection activeCell="AC15" sqref="AC15"/>
    </sheetView>
  </sheetViews>
  <sheetFormatPr defaultColWidth="9.00390625" defaultRowHeight="16.5"/>
  <cols>
    <col min="1" max="1" width="18.00390625" style="48" customWidth="1"/>
    <col min="2" max="2" width="6.375" style="48" customWidth="1"/>
    <col min="3" max="3" width="6.125" style="48" customWidth="1"/>
    <col min="4" max="4" width="5.75390625" style="48" customWidth="1"/>
    <col min="5" max="5" width="5.625" style="48" customWidth="1"/>
    <col min="6" max="12" width="5.125" style="48" customWidth="1"/>
    <col min="13" max="13" width="5.375" style="48" customWidth="1"/>
    <col min="14" max="14" width="4.875" style="48" customWidth="1"/>
    <col min="15" max="15" width="5.125" style="48" customWidth="1"/>
    <col min="16" max="16" width="4.875" style="48" customWidth="1"/>
    <col min="17" max="18" width="5.125" style="48" customWidth="1"/>
    <col min="19" max="27" width="5.375" style="48" customWidth="1"/>
    <col min="28" max="16384" width="9.00390625" style="48" customWidth="1"/>
  </cols>
  <sheetData>
    <row r="1" spans="1:27" s="3" customFormat="1" ht="45" customHeight="1">
      <c r="A1" s="89" t="s">
        <v>164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90" t="s">
        <v>62</v>
      </c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</row>
    <row r="2" spans="1:27" s="21" customFormat="1" ht="13.5" customHeight="1" thickBot="1">
      <c r="A2" s="72" t="s">
        <v>57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92" t="s">
        <v>382</v>
      </c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AA2" s="49" t="s">
        <v>60</v>
      </c>
    </row>
    <row r="3" spans="1:27" s="22" customFormat="1" ht="19.5" customHeight="1">
      <c r="A3" s="62" t="s">
        <v>0</v>
      </c>
      <c r="B3" s="93" t="s">
        <v>1</v>
      </c>
      <c r="C3" s="85" t="s">
        <v>2</v>
      </c>
      <c r="D3" s="85" t="s">
        <v>3</v>
      </c>
      <c r="E3" s="85"/>
      <c r="F3" s="85"/>
      <c r="G3" s="85"/>
      <c r="H3" s="85"/>
      <c r="I3" s="85" t="s">
        <v>4</v>
      </c>
      <c r="J3" s="85"/>
      <c r="K3" s="85"/>
      <c r="L3" s="34" t="s">
        <v>61</v>
      </c>
      <c r="M3" s="69" t="s">
        <v>5</v>
      </c>
      <c r="N3" s="69"/>
      <c r="O3" s="69"/>
      <c r="P3" s="69"/>
      <c r="Q3" s="69"/>
      <c r="R3" s="69"/>
      <c r="S3" s="78"/>
      <c r="T3" s="33" t="s">
        <v>6</v>
      </c>
      <c r="U3" s="85" t="s">
        <v>7</v>
      </c>
      <c r="V3" s="85"/>
      <c r="W3" s="33" t="s">
        <v>8</v>
      </c>
      <c r="X3" s="33" t="s">
        <v>9</v>
      </c>
      <c r="Y3" s="86" t="s">
        <v>10</v>
      </c>
      <c r="Z3" s="69"/>
      <c r="AA3" s="87"/>
    </row>
    <row r="4" spans="1:27" s="22" customFormat="1" ht="48" customHeight="1" thickBot="1">
      <c r="A4" s="63"/>
      <c r="B4" s="94"/>
      <c r="C4" s="67"/>
      <c r="D4" s="26" t="s">
        <v>56</v>
      </c>
      <c r="E4" s="26" t="s">
        <v>11</v>
      </c>
      <c r="F4" s="26" t="s">
        <v>12</v>
      </c>
      <c r="G4" s="26" t="s">
        <v>13</v>
      </c>
      <c r="H4" s="26" t="s">
        <v>14</v>
      </c>
      <c r="I4" s="26" t="s">
        <v>15</v>
      </c>
      <c r="J4" s="26" t="s">
        <v>16</v>
      </c>
      <c r="K4" s="26" t="s">
        <v>17</v>
      </c>
      <c r="L4" s="36" t="s">
        <v>18</v>
      </c>
      <c r="M4" s="36" t="s">
        <v>19</v>
      </c>
      <c r="N4" s="38" t="s">
        <v>20</v>
      </c>
      <c r="O4" s="38" t="s">
        <v>52</v>
      </c>
      <c r="P4" s="38" t="s">
        <v>21</v>
      </c>
      <c r="Q4" s="38" t="s">
        <v>22</v>
      </c>
      <c r="R4" s="38" t="s">
        <v>53</v>
      </c>
      <c r="S4" s="38" t="s">
        <v>23</v>
      </c>
      <c r="T4" s="26" t="s">
        <v>24</v>
      </c>
      <c r="U4" s="26" t="s">
        <v>25</v>
      </c>
      <c r="V4" s="26" t="s">
        <v>54</v>
      </c>
      <c r="W4" s="26" t="s">
        <v>26</v>
      </c>
      <c r="X4" s="26" t="s">
        <v>55</v>
      </c>
      <c r="Y4" s="38" t="s">
        <v>27</v>
      </c>
      <c r="Z4" s="38" t="s">
        <v>28</v>
      </c>
      <c r="AA4" s="54" t="s">
        <v>29</v>
      </c>
    </row>
    <row r="5" spans="1:27" s="4" customFormat="1" ht="24" customHeight="1">
      <c r="A5" s="27" t="s">
        <v>63</v>
      </c>
      <c r="B5" s="11">
        <f>SUM(D5:AA5)</f>
        <v>100</v>
      </c>
      <c r="C5" s="11"/>
      <c r="D5" s="11">
        <f aca="true" t="shared" si="0" ref="D5:AA5">D6/$C$6*100</f>
        <v>0.2450757919578833</v>
      </c>
      <c r="E5" s="11">
        <f t="shared" si="0"/>
        <v>3.1224471271671055</v>
      </c>
      <c r="F5" s="11">
        <f t="shared" si="0"/>
        <v>0.6626123264046473</v>
      </c>
      <c r="G5" s="11">
        <f t="shared" si="0"/>
        <v>0.5083053462830172</v>
      </c>
      <c r="H5" s="11">
        <f t="shared" si="0"/>
        <v>9.004266134156303</v>
      </c>
      <c r="I5" s="11">
        <f t="shared" si="0"/>
        <v>1.3796859399110466</v>
      </c>
      <c r="J5" s="11">
        <f t="shared" si="0"/>
        <v>4.683670690750659</v>
      </c>
      <c r="K5" s="11">
        <f t="shared" si="0"/>
        <v>12.625941726422802</v>
      </c>
      <c r="L5" s="11">
        <f t="shared" si="0"/>
        <v>0.7443042570572751</v>
      </c>
      <c r="M5" s="11">
        <f t="shared" si="0"/>
        <v>0.2450757919578833</v>
      </c>
      <c r="N5" s="11">
        <f t="shared" si="0"/>
        <v>0.2904601978760098</v>
      </c>
      <c r="O5" s="11">
        <f t="shared" si="0"/>
        <v>0.2995370790596351</v>
      </c>
      <c r="P5" s="11">
        <f t="shared" si="0"/>
        <v>0.9167649995461559</v>
      </c>
      <c r="Q5" s="11">
        <f t="shared" si="0"/>
        <v>3.3312153943904876</v>
      </c>
      <c r="R5" s="11">
        <f t="shared" si="0"/>
        <v>5.273667967686303</v>
      </c>
      <c r="S5" s="11">
        <f t="shared" si="0"/>
        <v>2.7139874739039667</v>
      </c>
      <c r="T5" s="11">
        <f t="shared" si="0"/>
        <v>7.415811927021876</v>
      </c>
      <c r="U5" s="11">
        <f t="shared" si="0"/>
        <v>2.06952890986657</v>
      </c>
      <c r="V5" s="11">
        <f t="shared" si="0"/>
        <v>7.152582372696742</v>
      </c>
      <c r="W5" s="11">
        <f t="shared" si="0"/>
        <v>2.450757919578833</v>
      </c>
      <c r="X5" s="11">
        <f t="shared" si="0"/>
        <v>10.53825905418898</v>
      </c>
      <c r="Y5" s="11">
        <f t="shared" si="0"/>
        <v>13.461014795316329</v>
      </c>
      <c r="Z5" s="11">
        <f t="shared" si="0"/>
        <v>4.901515839157666</v>
      </c>
      <c r="AA5" s="11">
        <f t="shared" si="0"/>
        <v>5.963510937641827</v>
      </c>
    </row>
    <row r="6" spans="1:27" s="4" customFormat="1" ht="24" customHeight="1">
      <c r="A6" s="27" t="s">
        <v>30</v>
      </c>
      <c r="B6" s="11"/>
      <c r="C6" s="100">
        <v>11017</v>
      </c>
      <c r="D6" s="61">
        <v>27</v>
      </c>
      <c r="E6" s="61">
        <v>344</v>
      </c>
      <c r="F6" s="61">
        <v>73</v>
      </c>
      <c r="G6" s="61">
        <v>56</v>
      </c>
      <c r="H6" s="61">
        <v>992</v>
      </c>
      <c r="I6" s="61">
        <v>152</v>
      </c>
      <c r="J6" s="61">
        <v>516</v>
      </c>
      <c r="K6" s="100">
        <v>1391</v>
      </c>
      <c r="L6" s="61">
        <v>82</v>
      </c>
      <c r="M6" s="61">
        <v>27</v>
      </c>
      <c r="N6" s="61">
        <v>32</v>
      </c>
      <c r="O6" s="61">
        <v>33</v>
      </c>
      <c r="P6" s="61">
        <v>101</v>
      </c>
      <c r="Q6" s="61">
        <v>367</v>
      </c>
      <c r="R6" s="61">
        <v>581</v>
      </c>
      <c r="S6" s="61">
        <v>299</v>
      </c>
      <c r="T6" s="61">
        <v>817</v>
      </c>
      <c r="U6" s="61">
        <v>228</v>
      </c>
      <c r="V6" s="61">
        <v>788</v>
      </c>
      <c r="W6" s="61">
        <v>270</v>
      </c>
      <c r="X6" s="100">
        <v>1161</v>
      </c>
      <c r="Y6" s="100">
        <v>1483</v>
      </c>
      <c r="Z6" s="61">
        <v>540</v>
      </c>
      <c r="AA6" s="61">
        <v>657</v>
      </c>
    </row>
    <row r="7" spans="1:27" s="4" customFormat="1" ht="27" customHeight="1">
      <c r="A7" s="27" t="s">
        <v>31</v>
      </c>
      <c r="B7" s="11">
        <f>C7/$C$6*100</f>
        <v>4.801670146137787</v>
      </c>
      <c r="C7" s="61">
        <v>529</v>
      </c>
      <c r="D7" s="61">
        <v>1</v>
      </c>
      <c r="E7" s="61">
        <v>5</v>
      </c>
      <c r="F7" s="61">
        <v>2</v>
      </c>
      <c r="G7" s="61">
        <v>6</v>
      </c>
      <c r="H7" s="61">
        <v>9</v>
      </c>
      <c r="I7" s="61">
        <v>18</v>
      </c>
      <c r="J7" s="61">
        <v>54</v>
      </c>
      <c r="K7" s="61">
        <v>38</v>
      </c>
      <c r="L7" s="58">
        <v>0</v>
      </c>
      <c r="M7" s="58">
        <v>0</v>
      </c>
      <c r="N7" s="58">
        <v>0</v>
      </c>
      <c r="O7" s="58">
        <v>0</v>
      </c>
      <c r="P7" s="61">
        <v>2</v>
      </c>
      <c r="Q7" s="61">
        <v>4</v>
      </c>
      <c r="R7" s="61">
        <v>129</v>
      </c>
      <c r="S7" s="61">
        <v>10</v>
      </c>
      <c r="T7" s="61">
        <v>123</v>
      </c>
      <c r="U7" s="61">
        <v>1</v>
      </c>
      <c r="V7" s="61">
        <v>13</v>
      </c>
      <c r="W7" s="61">
        <v>10</v>
      </c>
      <c r="X7" s="61">
        <v>22</v>
      </c>
      <c r="Y7" s="61">
        <v>29</v>
      </c>
      <c r="Z7" s="61">
        <v>22</v>
      </c>
      <c r="AA7" s="61">
        <v>31</v>
      </c>
    </row>
    <row r="8" spans="1:27" s="4" customFormat="1" ht="15.75" customHeight="1">
      <c r="A8" s="27" t="s">
        <v>32</v>
      </c>
      <c r="B8" s="11">
        <f aca="true" t="shared" si="1" ref="B8:B28">C8/$C$6*100</f>
        <v>21.239901969683217</v>
      </c>
      <c r="C8" s="100">
        <v>2340</v>
      </c>
      <c r="D8" s="61">
        <v>1</v>
      </c>
      <c r="E8" s="61">
        <v>8</v>
      </c>
      <c r="F8" s="61">
        <v>1</v>
      </c>
      <c r="G8" s="61">
        <v>1</v>
      </c>
      <c r="H8" s="61">
        <v>23</v>
      </c>
      <c r="I8" s="61">
        <v>9</v>
      </c>
      <c r="J8" s="61">
        <v>53</v>
      </c>
      <c r="K8" s="61">
        <v>196</v>
      </c>
      <c r="L8" s="61">
        <v>2</v>
      </c>
      <c r="M8" s="58">
        <v>0</v>
      </c>
      <c r="N8" s="61">
        <v>3</v>
      </c>
      <c r="O8" s="58">
        <v>0</v>
      </c>
      <c r="P8" s="61">
        <v>11</v>
      </c>
      <c r="Q8" s="61">
        <v>19</v>
      </c>
      <c r="R8" s="61">
        <v>83</v>
      </c>
      <c r="S8" s="61">
        <v>25</v>
      </c>
      <c r="T8" s="61">
        <v>502</v>
      </c>
      <c r="U8" s="61">
        <v>6</v>
      </c>
      <c r="V8" s="61">
        <v>61</v>
      </c>
      <c r="W8" s="61">
        <v>22</v>
      </c>
      <c r="X8" s="61">
        <v>442</v>
      </c>
      <c r="Y8" s="61">
        <v>341</v>
      </c>
      <c r="Z8" s="61">
        <v>325</v>
      </c>
      <c r="AA8" s="61">
        <v>206</v>
      </c>
    </row>
    <row r="9" spans="1:32" s="4" customFormat="1" ht="15.75" customHeight="1">
      <c r="A9" s="27" t="s">
        <v>33</v>
      </c>
      <c r="B9" s="11">
        <f t="shared" si="1"/>
        <v>3.494599255695743</v>
      </c>
      <c r="C9" s="61">
        <v>385</v>
      </c>
      <c r="D9" s="58">
        <v>0</v>
      </c>
      <c r="E9" s="61">
        <v>3</v>
      </c>
      <c r="F9" s="61">
        <v>1</v>
      </c>
      <c r="G9" s="61">
        <v>6</v>
      </c>
      <c r="H9" s="61">
        <v>13</v>
      </c>
      <c r="I9" s="61">
        <v>7</v>
      </c>
      <c r="J9" s="61">
        <v>47</v>
      </c>
      <c r="K9" s="61">
        <v>127</v>
      </c>
      <c r="L9" s="61">
        <v>2</v>
      </c>
      <c r="M9" s="61">
        <v>1</v>
      </c>
      <c r="N9" s="58">
        <v>0</v>
      </c>
      <c r="O9" s="61">
        <v>1</v>
      </c>
      <c r="P9" s="61">
        <v>6</v>
      </c>
      <c r="Q9" s="61">
        <v>8</v>
      </c>
      <c r="R9" s="61">
        <v>18</v>
      </c>
      <c r="S9" s="61">
        <v>18</v>
      </c>
      <c r="T9" s="61">
        <v>17</v>
      </c>
      <c r="U9" s="58">
        <v>0</v>
      </c>
      <c r="V9" s="61">
        <v>18</v>
      </c>
      <c r="W9" s="61">
        <v>6</v>
      </c>
      <c r="X9" s="61">
        <v>19</v>
      </c>
      <c r="Y9" s="61">
        <v>55</v>
      </c>
      <c r="Z9" s="61">
        <v>4</v>
      </c>
      <c r="AA9" s="61">
        <v>8</v>
      </c>
      <c r="AD9" s="60"/>
      <c r="AE9" s="60"/>
      <c r="AF9" s="60"/>
    </row>
    <row r="10" spans="1:32" s="4" customFormat="1" ht="16.5" customHeight="1">
      <c r="A10" s="27" t="s">
        <v>34</v>
      </c>
      <c r="B10" s="11">
        <f t="shared" si="1"/>
        <v>3.3221385132068617</v>
      </c>
      <c r="C10" s="61">
        <v>366</v>
      </c>
      <c r="D10" s="58">
        <v>0</v>
      </c>
      <c r="E10" s="61">
        <v>11</v>
      </c>
      <c r="F10" s="61">
        <v>1</v>
      </c>
      <c r="G10" s="58">
        <v>0</v>
      </c>
      <c r="H10" s="61">
        <v>17</v>
      </c>
      <c r="I10" s="61">
        <v>10</v>
      </c>
      <c r="J10" s="61">
        <v>6</v>
      </c>
      <c r="K10" s="61">
        <v>1</v>
      </c>
      <c r="L10" s="61">
        <v>2</v>
      </c>
      <c r="M10" s="61">
        <v>1</v>
      </c>
      <c r="N10" s="58">
        <v>0</v>
      </c>
      <c r="O10" s="58">
        <v>0</v>
      </c>
      <c r="P10" s="61">
        <v>4</v>
      </c>
      <c r="Q10" s="61">
        <v>16</v>
      </c>
      <c r="R10" s="61">
        <v>30</v>
      </c>
      <c r="S10" s="61">
        <v>19</v>
      </c>
      <c r="T10" s="61">
        <v>8</v>
      </c>
      <c r="U10" s="58">
        <v>0</v>
      </c>
      <c r="V10" s="61">
        <v>92</v>
      </c>
      <c r="W10" s="61">
        <v>31</v>
      </c>
      <c r="X10" s="61">
        <v>31</v>
      </c>
      <c r="Y10" s="61">
        <v>73</v>
      </c>
      <c r="Z10" s="61">
        <v>1</v>
      </c>
      <c r="AA10" s="61">
        <v>12</v>
      </c>
      <c r="AD10" s="60"/>
      <c r="AE10" s="60"/>
      <c r="AF10" s="60"/>
    </row>
    <row r="11" spans="1:32" s="4" customFormat="1" ht="27" customHeight="1">
      <c r="A11" s="27" t="s">
        <v>306</v>
      </c>
      <c r="B11" s="11">
        <f t="shared" si="1"/>
        <v>2.3236815830080784</v>
      </c>
      <c r="C11" s="61">
        <v>256</v>
      </c>
      <c r="D11" s="58">
        <v>0</v>
      </c>
      <c r="E11" s="61">
        <v>3</v>
      </c>
      <c r="F11" s="58">
        <v>0</v>
      </c>
      <c r="G11" s="61">
        <v>1</v>
      </c>
      <c r="H11" s="61">
        <v>5</v>
      </c>
      <c r="I11" s="61">
        <v>5</v>
      </c>
      <c r="J11" s="61">
        <v>13</v>
      </c>
      <c r="K11" s="61">
        <v>7</v>
      </c>
      <c r="L11" s="61">
        <v>2</v>
      </c>
      <c r="M11" s="58">
        <v>0</v>
      </c>
      <c r="N11" s="58">
        <v>0</v>
      </c>
      <c r="O11" s="61">
        <v>1</v>
      </c>
      <c r="P11" s="61">
        <v>4</v>
      </c>
      <c r="Q11" s="61">
        <v>8</v>
      </c>
      <c r="R11" s="61">
        <v>22</v>
      </c>
      <c r="S11" s="61">
        <v>16</v>
      </c>
      <c r="T11" s="61">
        <v>17</v>
      </c>
      <c r="U11" s="58">
        <v>0</v>
      </c>
      <c r="V11" s="61">
        <v>54</v>
      </c>
      <c r="W11" s="61">
        <v>31</v>
      </c>
      <c r="X11" s="61">
        <v>24</v>
      </c>
      <c r="Y11" s="61">
        <v>32</v>
      </c>
      <c r="Z11" s="61">
        <v>1</v>
      </c>
      <c r="AA11" s="61">
        <v>10</v>
      </c>
      <c r="AD11" s="60"/>
      <c r="AE11" s="60"/>
      <c r="AF11" s="60"/>
    </row>
    <row r="12" spans="1:32" s="4" customFormat="1" ht="16.5" customHeight="1">
      <c r="A12" s="27" t="s">
        <v>35</v>
      </c>
      <c r="B12" s="11">
        <f t="shared" si="1"/>
        <v>7.11627484796224</v>
      </c>
      <c r="C12" s="61">
        <v>784</v>
      </c>
      <c r="D12" s="61">
        <v>2</v>
      </c>
      <c r="E12" s="61">
        <v>9</v>
      </c>
      <c r="F12" s="58">
        <v>0</v>
      </c>
      <c r="G12" s="61">
        <v>1</v>
      </c>
      <c r="H12" s="61">
        <v>33</v>
      </c>
      <c r="I12" s="61">
        <v>21</v>
      </c>
      <c r="J12" s="61">
        <v>106</v>
      </c>
      <c r="K12" s="61">
        <v>327</v>
      </c>
      <c r="L12" s="61">
        <v>1</v>
      </c>
      <c r="M12" s="58">
        <v>0</v>
      </c>
      <c r="N12" s="58">
        <v>0</v>
      </c>
      <c r="O12" s="58">
        <v>0</v>
      </c>
      <c r="P12" s="61">
        <v>3</v>
      </c>
      <c r="Q12" s="61">
        <v>18</v>
      </c>
      <c r="R12" s="61">
        <v>37</v>
      </c>
      <c r="S12" s="61">
        <v>34</v>
      </c>
      <c r="T12" s="61">
        <v>14</v>
      </c>
      <c r="U12" s="61">
        <v>2</v>
      </c>
      <c r="V12" s="61">
        <v>35</v>
      </c>
      <c r="W12" s="61">
        <v>12</v>
      </c>
      <c r="X12" s="61">
        <v>33</v>
      </c>
      <c r="Y12" s="61">
        <v>71</v>
      </c>
      <c r="Z12" s="61">
        <v>3</v>
      </c>
      <c r="AA12" s="61">
        <v>22</v>
      </c>
      <c r="AD12" s="60"/>
      <c r="AE12" s="60"/>
      <c r="AF12" s="60"/>
    </row>
    <row r="13" spans="1:32" s="4" customFormat="1" ht="16.5" customHeight="1">
      <c r="A13" s="27" t="s">
        <v>36</v>
      </c>
      <c r="B13" s="11">
        <f t="shared" si="1"/>
        <v>14.060088953435598</v>
      </c>
      <c r="C13" s="100">
        <v>1549</v>
      </c>
      <c r="D13" s="61">
        <v>21</v>
      </c>
      <c r="E13" s="61">
        <v>236</v>
      </c>
      <c r="F13" s="58">
        <v>0</v>
      </c>
      <c r="G13" s="61">
        <v>22</v>
      </c>
      <c r="H13" s="61">
        <v>535</v>
      </c>
      <c r="I13" s="61">
        <v>56</v>
      </c>
      <c r="J13" s="61">
        <v>125</v>
      </c>
      <c r="K13" s="61">
        <v>19</v>
      </c>
      <c r="L13" s="61">
        <v>5</v>
      </c>
      <c r="M13" s="61">
        <v>2</v>
      </c>
      <c r="N13" s="58">
        <v>0</v>
      </c>
      <c r="O13" s="58">
        <v>0</v>
      </c>
      <c r="P13" s="61">
        <v>10</v>
      </c>
      <c r="Q13" s="61">
        <v>48</v>
      </c>
      <c r="R13" s="61">
        <v>51</v>
      </c>
      <c r="S13" s="61">
        <v>69</v>
      </c>
      <c r="T13" s="61">
        <v>30</v>
      </c>
      <c r="U13" s="61">
        <v>1</v>
      </c>
      <c r="V13" s="61">
        <v>77</v>
      </c>
      <c r="W13" s="61">
        <v>21</v>
      </c>
      <c r="X13" s="61">
        <v>42</v>
      </c>
      <c r="Y13" s="61">
        <v>122</v>
      </c>
      <c r="Z13" s="61">
        <v>2</v>
      </c>
      <c r="AA13" s="61">
        <v>49</v>
      </c>
      <c r="AD13" s="60"/>
      <c r="AE13" s="60"/>
      <c r="AF13" s="60"/>
    </row>
    <row r="14" spans="1:32" s="4" customFormat="1" ht="16.5" customHeight="1">
      <c r="A14" s="27" t="s">
        <v>265</v>
      </c>
      <c r="B14" s="11">
        <f t="shared" si="1"/>
        <v>14.287010983026233</v>
      </c>
      <c r="C14" s="100">
        <v>1574</v>
      </c>
      <c r="D14" s="58">
        <v>0</v>
      </c>
      <c r="E14" s="61">
        <v>48</v>
      </c>
      <c r="F14" s="61">
        <v>58</v>
      </c>
      <c r="G14" s="61">
        <v>8</v>
      </c>
      <c r="H14" s="61">
        <v>242</v>
      </c>
      <c r="I14" s="61">
        <v>8</v>
      </c>
      <c r="J14" s="61">
        <v>21</v>
      </c>
      <c r="K14" s="61">
        <v>11</v>
      </c>
      <c r="L14" s="61">
        <v>8</v>
      </c>
      <c r="M14" s="61">
        <v>2</v>
      </c>
      <c r="N14" s="61">
        <v>3</v>
      </c>
      <c r="O14" s="58">
        <v>0</v>
      </c>
      <c r="P14" s="61">
        <v>9</v>
      </c>
      <c r="Q14" s="61">
        <v>191</v>
      </c>
      <c r="R14" s="61">
        <v>117</v>
      </c>
      <c r="S14" s="61">
        <v>49</v>
      </c>
      <c r="T14" s="61">
        <v>37</v>
      </c>
      <c r="U14" s="61">
        <v>5</v>
      </c>
      <c r="V14" s="61">
        <v>310</v>
      </c>
      <c r="W14" s="61">
        <v>19</v>
      </c>
      <c r="X14" s="61">
        <v>101</v>
      </c>
      <c r="Y14" s="61">
        <v>252</v>
      </c>
      <c r="Z14" s="61">
        <v>7</v>
      </c>
      <c r="AA14" s="61">
        <v>68</v>
      </c>
      <c r="AD14" s="60"/>
      <c r="AE14" s="60"/>
      <c r="AF14" s="60"/>
    </row>
    <row r="15" spans="1:32" s="4" customFormat="1" ht="27" customHeight="1">
      <c r="A15" s="27" t="s">
        <v>37</v>
      </c>
      <c r="B15" s="11">
        <f t="shared" si="1"/>
        <v>0.8713805936280294</v>
      </c>
      <c r="C15" s="61">
        <v>96</v>
      </c>
      <c r="D15" s="58">
        <v>0</v>
      </c>
      <c r="E15" s="58">
        <v>0</v>
      </c>
      <c r="F15" s="58">
        <v>0</v>
      </c>
      <c r="G15" s="61">
        <v>1</v>
      </c>
      <c r="H15" s="61">
        <v>4</v>
      </c>
      <c r="I15" s="61">
        <v>4</v>
      </c>
      <c r="J15" s="61">
        <v>6</v>
      </c>
      <c r="K15" s="61">
        <v>3</v>
      </c>
      <c r="L15" s="58">
        <v>0</v>
      </c>
      <c r="M15" s="58">
        <v>0</v>
      </c>
      <c r="N15" s="58">
        <v>0</v>
      </c>
      <c r="O15" s="58">
        <v>0</v>
      </c>
      <c r="P15" s="58">
        <v>0</v>
      </c>
      <c r="Q15" s="61">
        <v>1</v>
      </c>
      <c r="R15" s="61">
        <v>6</v>
      </c>
      <c r="S15" s="61">
        <v>3</v>
      </c>
      <c r="T15" s="61">
        <v>25</v>
      </c>
      <c r="U15" s="61">
        <v>1</v>
      </c>
      <c r="V15" s="61">
        <v>6</v>
      </c>
      <c r="W15" s="61">
        <v>2</v>
      </c>
      <c r="X15" s="61">
        <v>9</v>
      </c>
      <c r="Y15" s="61">
        <v>10</v>
      </c>
      <c r="Z15" s="61">
        <v>7</v>
      </c>
      <c r="AA15" s="61">
        <v>8</v>
      </c>
      <c r="AD15" s="60"/>
      <c r="AE15" s="60"/>
      <c r="AF15" s="60"/>
    </row>
    <row r="16" spans="1:27" s="4" customFormat="1" ht="16.5" customHeight="1">
      <c r="A16" s="27" t="s">
        <v>38</v>
      </c>
      <c r="B16" s="11">
        <f t="shared" si="1"/>
        <v>0.02723064355087592</v>
      </c>
      <c r="C16" s="61">
        <v>3</v>
      </c>
      <c r="D16" s="58">
        <v>0</v>
      </c>
      <c r="E16" s="58">
        <v>0</v>
      </c>
      <c r="F16" s="58">
        <v>0</v>
      </c>
      <c r="G16" s="58">
        <v>0</v>
      </c>
      <c r="H16" s="58">
        <v>0</v>
      </c>
      <c r="I16" s="58">
        <v>0</v>
      </c>
      <c r="J16" s="58">
        <v>0</v>
      </c>
      <c r="K16" s="58">
        <v>0</v>
      </c>
      <c r="L16" s="58">
        <v>0</v>
      </c>
      <c r="M16" s="58">
        <v>0</v>
      </c>
      <c r="N16" s="58">
        <v>0</v>
      </c>
      <c r="O16" s="58">
        <v>0</v>
      </c>
      <c r="P16" s="58">
        <v>0</v>
      </c>
      <c r="Q16" s="58">
        <v>0</v>
      </c>
      <c r="R16" s="58">
        <v>0</v>
      </c>
      <c r="S16" s="58">
        <v>0</v>
      </c>
      <c r="T16" s="58">
        <v>0</v>
      </c>
      <c r="U16" s="58">
        <v>0</v>
      </c>
      <c r="V16" s="58">
        <v>0</v>
      </c>
      <c r="W16" s="58">
        <v>0</v>
      </c>
      <c r="X16" s="58">
        <v>0</v>
      </c>
      <c r="Y16" s="58">
        <v>0</v>
      </c>
      <c r="Z16" s="61">
        <v>2</v>
      </c>
      <c r="AA16" s="61">
        <v>1</v>
      </c>
    </row>
    <row r="17" spans="1:27" s="4" customFormat="1" ht="16.5" customHeight="1">
      <c r="A17" s="27" t="s">
        <v>39</v>
      </c>
      <c r="B17" s="11">
        <f t="shared" si="1"/>
        <v>5.128437868748298</v>
      </c>
      <c r="C17" s="61">
        <v>565</v>
      </c>
      <c r="D17" s="58">
        <v>0</v>
      </c>
      <c r="E17" s="58">
        <v>2</v>
      </c>
      <c r="F17" s="58">
        <v>0</v>
      </c>
      <c r="G17" s="61">
        <v>3</v>
      </c>
      <c r="H17" s="61">
        <v>16</v>
      </c>
      <c r="I17" s="61">
        <v>1</v>
      </c>
      <c r="J17" s="61">
        <v>2</v>
      </c>
      <c r="K17" s="61">
        <v>6</v>
      </c>
      <c r="L17" s="61">
        <v>43</v>
      </c>
      <c r="M17" s="61">
        <v>3</v>
      </c>
      <c r="N17" s="61">
        <v>17</v>
      </c>
      <c r="O17" s="61">
        <v>24</v>
      </c>
      <c r="P17" s="61">
        <v>12</v>
      </c>
      <c r="Q17" s="58">
        <v>0</v>
      </c>
      <c r="R17" s="61">
        <v>6</v>
      </c>
      <c r="S17" s="61">
        <v>14</v>
      </c>
      <c r="T17" s="61">
        <v>3</v>
      </c>
      <c r="U17" s="61">
        <v>31</v>
      </c>
      <c r="V17" s="61">
        <v>27</v>
      </c>
      <c r="W17" s="58">
        <v>0</v>
      </c>
      <c r="X17" s="61">
        <v>192</v>
      </c>
      <c r="Y17" s="61">
        <v>133</v>
      </c>
      <c r="Z17" s="61">
        <v>4</v>
      </c>
      <c r="AA17" s="61">
        <v>26</v>
      </c>
    </row>
    <row r="18" spans="1:27" s="4" customFormat="1" ht="16.5" customHeight="1">
      <c r="A18" s="27" t="s">
        <v>40</v>
      </c>
      <c r="B18" s="11">
        <f t="shared" si="1"/>
        <v>1.7881455931741854</v>
      </c>
      <c r="C18" s="61">
        <v>197</v>
      </c>
      <c r="D18" s="58">
        <v>0</v>
      </c>
      <c r="E18" s="61">
        <v>1</v>
      </c>
      <c r="F18" s="58">
        <v>0</v>
      </c>
      <c r="G18" s="58">
        <v>0</v>
      </c>
      <c r="H18" s="58">
        <v>0</v>
      </c>
      <c r="I18" s="58">
        <v>0</v>
      </c>
      <c r="J18" s="58">
        <v>0</v>
      </c>
      <c r="K18" s="58">
        <v>0</v>
      </c>
      <c r="L18" s="61">
        <v>2</v>
      </c>
      <c r="M18" s="61">
        <v>15</v>
      </c>
      <c r="N18" s="61">
        <v>1</v>
      </c>
      <c r="O18" s="58">
        <v>0</v>
      </c>
      <c r="P18" s="58">
        <v>0</v>
      </c>
      <c r="Q18" s="61">
        <v>4</v>
      </c>
      <c r="R18" s="61">
        <v>1</v>
      </c>
      <c r="S18" s="58">
        <v>0</v>
      </c>
      <c r="T18" s="61">
        <v>6</v>
      </c>
      <c r="U18" s="61">
        <v>145</v>
      </c>
      <c r="V18" s="61">
        <v>2</v>
      </c>
      <c r="W18" s="61">
        <v>1</v>
      </c>
      <c r="X18" s="61">
        <v>11</v>
      </c>
      <c r="Y18" s="61">
        <v>6</v>
      </c>
      <c r="Z18" s="58">
        <v>0</v>
      </c>
      <c r="AA18" s="61">
        <v>2</v>
      </c>
    </row>
    <row r="19" spans="1:27" s="4" customFormat="1" ht="27" customHeight="1">
      <c r="A19" s="27" t="s">
        <v>41</v>
      </c>
      <c r="B19" s="11">
        <f t="shared" si="1"/>
        <v>0.38122900971226287</v>
      </c>
      <c r="C19" s="61">
        <v>42</v>
      </c>
      <c r="D19" s="58">
        <v>0</v>
      </c>
      <c r="E19" s="58">
        <v>0</v>
      </c>
      <c r="F19" s="58">
        <v>0</v>
      </c>
      <c r="G19" s="58">
        <v>0</v>
      </c>
      <c r="H19" s="61">
        <v>2</v>
      </c>
      <c r="I19" s="58">
        <v>0</v>
      </c>
      <c r="J19" s="58">
        <v>0</v>
      </c>
      <c r="K19" s="61">
        <v>1</v>
      </c>
      <c r="L19" s="61">
        <v>1</v>
      </c>
      <c r="M19" s="58">
        <v>0</v>
      </c>
      <c r="N19" s="61">
        <v>1</v>
      </c>
      <c r="O19" s="58">
        <v>0</v>
      </c>
      <c r="P19" s="61">
        <v>26</v>
      </c>
      <c r="Q19" s="58">
        <v>0</v>
      </c>
      <c r="R19" s="61">
        <v>1</v>
      </c>
      <c r="S19" s="61">
        <v>3</v>
      </c>
      <c r="T19" s="58">
        <v>0</v>
      </c>
      <c r="U19" s="58">
        <v>0</v>
      </c>
      <c r="V19" s="61">
        <v>1</v>
      </c>
      <c r="W19" s="58">
        <v>0</v>
      </c>
      <c r="X19" s="61">
        <v>1</v>
      </c>
      <c r="Y19" s="61">
        <v>3</v>
      </c>
      <c r="Z19" s="58">
        <v>0</v>
      </c>
      <c r="AA19" s="61">
        <v>2</v>
      </c>
    </row>
    <row r="20" spans="1:27" s="4" customFormat="1" ht="16.5" customHeight="1">
      <c r="A20" s="27" t="s">
        <v>42</v>
      </c>
      <c r="B20" s="11">
        <f t="shared" si="1"/>
        <v>0.11799945538712897</v>
      </c>
      <c r="C20" s="61">
        <v>13</v>
      </c>
      <c r="D20" s="58">
        <v>0</v>
      </c>
      <c r="E20" s="58">
        <v>0</v>
      </c>
      <c r="F20" s="58">
        <v>0</v>
      </c>
      <c r="G20" s="58">
        <v>0</v>
      </c>
      <c r="H20" s="58">
        <v>0</v>
      </c>
      <c r="I20" s="58">
        <v>0</v>
      </c>
      <c r="J20" s="58">
        <v>0</v>
      </c>
      <c r="K20" s="58">
        <v>0</v>
      </c>
      <c r="L20" s="58">
        <v>0</v>
      </c>
      <c r="M20" s="61">
        <v>1</v>
      </c>
      <c r="N20" s="58">
        <v>0</v>
      </c>
      <c r="O20" s="61">
        <v>1</v>
      </c>
      <c r="P20" s="61">
        <v>3</v>
      </c>
      <c r="Q20" s="61">
        <v>1</v>
      </c>
      <c r="R20" s="58">
        <v>0</v>
      </c>
      <c r="S20" s="58">
        <v>0</v>
      </c>
      <c r="T20" s="61">
        <v>1</v>
      </c>
      <c r="U20" s="61">
        <v>5</v>
      </c>
      <c r="V20" s="58">
        <v>0</v>
      </c>
      <c r="W20" s="58">
        <v>0</v>
      </c>
      <c r="X20" s="58">
        <v>0</v>
      </c>
      <c r="Y20" s="58">
        <v>0</v>
      </c>
      <c r="Z20" s="58">
        <v>0</v>
      </c>
      <c r="AA20" s="61">
        <v>1</v>
      </c>
    </row>
    <row r="21" spans="1:27" s="4" customFormat="1" ht="16.5" customHeight="1">
      <c r="A21" s="27" t="s">
        <v>43</v>
      </c>
      <c r="B21" s="11">
        <f t="shared" si="1"/>
        <v>0.2723064355087592</v>
      </c>
      <c r="C21" s="61">
        <v>30</v>
      </c>
      <c r="D21" s="58">
        <v>0</v>
      </c>
      <c r="E21" s="61">
        <v>2</v>
      </c>
      <c r="F21" s="58">
        <v>0</v>
      </c>
      <c r="G21" s="58">
        <v>0</v>
      </c>
      <c r="H21" s="61">
        <v>7</v>
      </c>
      <c r="I21" s="58">
        <v>0</v>
      </c>
      <c r="J21" s="58">
        <v>0</v>
      </c>
      <c r="K21" s="58">
        <v>0</v>
      </c>
      <c r="L21" s="61">
        <v>3</v>
      </c>
      <c r="M21" s="58">
        <v>0</v>
      </c>
      <c r="N21" s="58">
        <v>0</v>
      </c>
      <c r="O21" s="61">
        <v>4</v>
      </c>
      <c r="P21" s="58">
        <v>0</v>
      </c>
      <c r="Q21" s="58">
        <v>0</v>
      </c>
      <c r="R21" s="61">
        <v>2</v>
      </c>
      <c r="S21" s="61">
        <v>1</v>
      </c>
      <c r="T21" s="61">
        <v>1</v>
      </c>
      <c r="U21" s="61">
        <v>1</v>
      </c>
      <c r="V21" s="61">
        <v>4</v>
      </c>
      <c r="W21" s="61">
        <v>1</v>
      </c>
      <c r="X21" s="61">
        <v>2</v>
      </c>
      <c r="Y21" s="61">
        <v>2</v>
      </c>
      <c r="Z21" s="58">
        <v>0</v>
      </c>
      <c r="AA21" s="58">
        <v>0</v>
      </c>
    </row>
    <row r="22" spans="1:27" s="4" customFormat="1" ht="16.5" customHeight="1">
      <c r="A22" s="27" t="s">
        <v>44</v>
      </c>
      <c r="B22" s="11">
        <f t="shared" si="1"/>
        <v>0.21784514840700736</v>
      </c>
      <c r="C22" s="61">
        <v>24</v>
      </c>
      <c r="D22" s="58">
        <v>0</v>
      </c>
      <c r="E22" s="58">
        <v>0</v>
      </c>
      <c r="F22" s="58">
        <v>0</v>
      </c>
      <c r="G22" s="58">
        <v>0</v>
      </c>
      <c r="H22" s="61">
        <v>2</v>
      </c>
      <c r="I22" s="58">
        <v>0</v>
      </c>
      <c r="J22" s="58">
        <v>0</v>
      </c>
      <c r="K22" s="61">
        <v>1</v>
      </c>
      <c r="L22" s="58">
        <v>0</v>
      </c>
      <c r="M22" s="58">
        <v>0</v>
      </c>
      <c r="N22" s="58">
        <v>0</v>
      </c>
      <c r="O22" s="58">
        <v>0</v>
      </c>
      <c r="P22" s="58">
        <v>0</v>
      </c>
      <c r="Q22" s="58">
        <v>0</v>
      </c>
      <c r="R22" s="58">
        <v>0</v>
      </c>
      <c r="S22" s="61">
        <v>3</v>
      </c>
      <c r="T22" s="61">
        <v>1</v>
      </c>
      <c r="U22" s="61">
        <v>7</v>
      </c>
      <c r="V22" s="58">
        <v>0</v>
      </c>
      <c r="W22" s="58">
        <v>0</v>
      </c>
      <c r="X22" s="61">
        <v>8</v>
      </c>
      <c r="Y22" s="61">
        <v>1</v>
      </c>
      <c r="Z22" s="58">
        <v>0</v>
      </c>
      <c r="AA22" s="61">
        <v>1</v>
      </c>
    </row>
    <row r="23" spans="1:27" s="4" customFormat="1" ht="27" customHeight="1">
      <c r="A23" s="27" t="s">
        <v>45</v>
      </c>
      <c r="B23" s="11">
        <f t="shared" si="1"/>
        <v>5.78197331396932</v>
      </c>
      <c r="C23" s="61">
        <v>637</v>
      </c>
      <c r="D23" s="61">
        <v>2</v>
      </c>
      <c r="E23" s="61">
        <v>9</v>
      </c>
      <c r="F23" s="61">
        <v>1</v>
      </c>
      <c r="G23" s="61">
        <v>6</v>
      </c>
      <c r="H23" s="61">
        <v>45</v>
      </c>
      <c r="I23" s="61">
        <v>6</v>
      </c>
      <c r="J23" s="61">
        <v>21</v>
      </c>
      <c r="K23" s="61">
        <v>17</v>
      </c>
      <c r="L23" s="61">
        <v>5</v>
      </c>
      <c r="M23" s="61">
        <v>1</v>
      </c>
      <c r="N23" s="61">
        <v>4</v>
      </c>
      <c r="O23" s="58">
        <v>0</v>
      </c>
      <c r="P23" s="61">
        <v>4</v>
      </c>
      <c r="Q23" s="61">
        <v>35</v>
      </c>
      <c r="R23" s="61">
        <v>48</v>
      </c>
      <c r="S23" s="61">
        <v>14</v>
      </c>
      <c r="T23" s="61">
        <v>11</v>
      </c>
      <c r="U23" s="61">
        <v>9</v>
      </c>
      <c r="V23" s="61">
        <v>51</v>
      </c>
      <c r="W23" s="61">
        <v>91</v>
      </c>
      <c r="X23" s="61">
        <v>58</v>
      </c>
      <c r="Y23" s="61">
        <v>84</v>
      </c>
      <c r="Z23" s="61">
        <v>62</v>
      </c>
      <c r="AA23" s="61">
        <v>53</v>
      </c>
    </row>
    <row r="24" spans="1:27" s="4" customFormat="1" ht="16.5" customHeight="1">
      <c r="A24" s="27" t="s">
        <v>46</v>
      </c>
      <c r="B24" s="11">
        <f t="shared" si="1"/>
        <v>7.11627484796224</v>
      </c>
      <c r="C24" s="61">
        <v>784</v>
      </c>
      <c r="D24" s="58">
        <v>0</v>
      </c>
      <c r="E24" s="61">
        <v>7</v>
      </c>
      <c r="F24" s="61">
        <v>3</v>
      </c>
      <c r="G24" s="61">
        <v>1</v>
      </c>
      <c r="H24" s="61">
        <v>37</v>
      </c>
      <c r="I24" s="61">
        <v>6</v>
      </c>
      <c r="J24" s="61">
        <v>21</v>
      </c>
      <c r="K24" s="61">
        <v>43</v>
      </c>
      <c r="L24" s="61">
        <v>6</v>
      </c>
      <c r="M24" s="61">
        <v>1</v>
      </c>
      <c r="N24" s="61">
        <v>2</v>
      </c>
      <c r="O24" s="61">
        <v>1</v>
      </c>
      <c r="P24" s="61">
        <v>7</v>
      </c>
      <c r="Q24" s="61">
        <v>14</v>
      </c>
      <c r="R24" s="61">
        <v>26</v>
      </c>
      <c r="S24" s="61">
        <v>20</v>
      </c>
      <c r="T24" s="61">
        <v>19</v>
      </c>
      <c r="U24" s="61">
        <v>13</v>
      </c>
      <c r="V24" s="61">
        <v>30</v>
      </c>
      <c r="W24" s="61">
        <v>19</v>
      </c>
      <c r="X24" s="61">
        <v>133</v>
      </c>
      <c r="Y24" s="61">
        <v>225</v>
      </c>
      <c r="Z24" s="61">
        <v>70</v>
      </c>
      <c r="AA24" s="61">
        <v>80</v>
      </c>
    </row>
    <row r="25" spans="1:27" s="4" customFormat="1" ht="16.5" customHeight="1">
      <c r="A25" s="27" t="s">
        <v>47</v>
      </c>
      <c r="B25" s="11">
        <f t="shared" si="1"/>
        <v>1.4069165834619224</v>
      </c>
      <c r="C25" s="61">
        <v>155</v>
      </c>
      <c r="D25" s="58">
        <v>0</v>
      </c>
      <c r="E25" s="58">
        <v>0</v>
      </c>
      <c r="F25" s="58">
        <v>0</v>
      </c>
      <c r="G25" s="58">
        <v>0</v>
      </c>
      <c r="H25" s="61">
        <v>2</v>
      </c>
      <c r="I25" s="61">
        <v>1</v>
      </c>
      <c r="J25" s="61">
        <v>2</v>
      </c>
      <c r="K25" s="61">
        <v>2</v>
      </c>
      <c r="L25" s="58">
        <v>0</v>
      </c>
      <c r="M25" s="58">
        <v>0</v>
      </c>
      <c r="N25" s="58">
        <v>0</v>
      </c>
      <c r="O25" s="61">
        <v>1</v>
      </c>
      <c r="P25" s="58">
        <v>0</v>
      </c>
      <c r="Q25" s="58">
        <v>0</v>
      </c>
      <c r="R25" s="61">
        <v>4</v>
      </c>
      <c r="S25" s="61">
        <v>1</v>
      </c>
      <c r="T25" s="61">
        <v>2</v>
      </c>
      <c r="U25" s="61">
        <v>1</v>
      </c>
      <c r="V25" s="61">
        <v>7</v>
      </c>
      <c r="W25" s="61">
        <v>2</v>
      </c>
      <c r="X25" s="61">
        <v>12</v>
      </c>
      <c r="Y25" s="61">
        <v>30</v>
      </c>
      <c r="Z25" s="61">
        <v>20</v>
      </c>
      <c r="AA25" s="61">
        <v>68</v>
      </c>
    </row>
    <row r="26" spans="1:27" s="4" customFormat="1" ht="27" customHeight="1">
      <c r="A26" s="27" t="s">
        <v>48</v>
      </c>
      <c r="B26" s="11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</row>
    <row r="27" spans="1:27" s="4" customFormat="1" ht="15.75" customHeight="1">
      <c r="A27" s="27" t="s">
        <v>49</v>
      </c>
      <c r="B27" s="11">
        <f t="shared" si="1"/>
        <v>5.055822819279296</v>
      </c>
      <c r="C27" s="58">
        <v>557</v>
      </c>
      <c r="D27" s="58">
        <v>0</v>
      </c>
      <c r="E27" s="58">
        <v>0</v>
      </c>
      <c r="F27" s="58">
        <v>0</v>
      </c>
      <c r="G27" s="58">
        <v>0</v>
      </c>
      <c r="H27" s="58">
        <v>0</v>
      </c>
      <c r="I27" s="58">
        <v>0</v>
      </c>
      <c r="J27" s="58">
        <v>30</v>
      </c>
      <c r="K27" s="58">
        <v>487</v>
      </c>
      <c r="L27" s="58">
        <v>0</v>
      </c>
      <c r="M27" s="58">
        <v>0</v>
      </c>
      <c r="N27" s="58">
        <v>1</v>
      </c>
      <c r="O27" s="58">
        <v>0</v>
      </c>
      <c r="P27" s="58">
        <v>0</v>
      </c>
      <c r="Q27" s="58">
        <v>0</v>
      </c>
      <c r="R27" s="58">
        <v>0</v>
      </c>
      <c r="S27" s="58">
        <v>0</v>
      </c>
      <c r="T27" s="58">
        <v>0</v>
      </c>
      <c r="U27" s="58">
        <v>0</v>
      </c>
      <c r="V27" s="58">
        <v>0</v>
      </c>
      <c r="W27" s="58">
        <v>0</v>
      </c>
      <c r="X27" s="58">
        <v>12</v>
      </c>
      <c r="Y27" s="58">
        <v>12</v>
      </c>
      <c r="Z27" s="58">
        <v>8</v>
      </c>
      <c r="AA27" s="58">
        <v>7</v>
      </c>
    </row>
    <row r="28" spans="1:27" s="4" customFormat="1" ht="15.75" customHeight="1" thickBot="1">
      <c r="A28" s="27" t="s">
        <v>50</v>
      </c>
      <c r="B28" s="11">
        <f t="shared" si="1"/>
        <v>1.189071435054915</v>
      </c>
      <c r="C28" s="58">
        <v>131</v>
      </c>
      <c r="D28" s="58">
        <v>0</v>
      </c>
      <c r="E28" s="58">
        <v>0</v>
      </c>
      <c r="F28" s="58">
        <v>0</v>
      </c>
      <c r="G28" s="58">
        <v>0</v>
      </c>
      <c r="H28" s="58">
        <v>0</v>
      </c>
      <c r="I28" s="58">
        <v>0</v>
      </c>
      <c r="J28" s="58">
        <v>9</v>
      </c>
      <c r="K28" s="58">
        <v>105</v>
      </c>
      <c r="L28" s="58">
        <v>0</v>
      </c>
      <c r="M28" s="58">
        <v>0</v>
      </c>
      <c r="N28" s="58">
        <v>0</v>
      </c>
      <c r="O28" s="58">
        <v>0</v>
      </c>
      <c r="P28" s="58">
        <v>0</v>
      </c>
      <c r="Q28" s="58">
        <v>0</v>
      </c>
      <c r="R28" s="58">
        <v>0</v>
      </c>
      <c r="S28" s="58">
        <v>0</v>
      </c>
      <c r="T28" s="58">
        <v>0</v>
      </c>
      <c r="U28" s="58">
        <v>0</v>
      </c>
      <c r="V28" s="58">
        <v>0</v>
      </c>
      <c r="W28" s="58">
        <v>2</v>
      </c>
      <c r="X28" s="58">
        <v>9</v>
      </c>
      <c r="Y28" s="58">
        <v>2</v>
      </c>
      <c r="Z28" s="58">
        <v>2</v>
      </c>
      <c r="AA28" s="58">
        <v>2</v>
      </c>
    </row>
    <row r="29" spans="1:27" s="4" customFormat="1" ht="30.75" customHeight="1">
      <c r="A29" s="91" t="s">
        <v>298</v>
      </c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</row>
    <row r="30" spans="1:27" s="4" customFormat="1" ht="74.25" customHeight="1">
      <c r="A30" s="50" t="s">
        <v>51</v>
      </c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</row>
    <row r="31" spans="1:27" s="4" customFormat="1" ht="11.25" customHeight="1">
      <c r="A31" s="81" t="s">
        <v>396</v>
      </c>
      <c r="B31" s="82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1" t="s">
        <v>397</v>
      </c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</row>
  </sheetData>
  <sheetProtection/>
  <mergeCells count="16">
    <mergeCell ref="A31:L31"/>
    <mergeCell ref="M31:AA31"/>
    <mergeCell ref="A2:L2"/>
    <mergeCell ref="M3:S3"/>
    <mergeCell ref="Y3:AA3"/>
    <mergeCell ref="U3:V3"/>
    <mergeCell ref="I3:K3"/>
    <mergeCell ref="A3:A4"/>
    <mergeCell ref="B3:B4"/>
    <mergeCell ref="C3:C4"/>
    <mergeCell ref="A1:L1"/>
    <mergeCell ref="M1:X1"/>
    <mergeCell ref="Y1:AA1"/>
    <mergeCell ref="A29:L29"/>
    <mergeCell ref="M2:Y2"/>
    <mergeCell ref="D3:H3"/>
  </mergeCells>
  <printOptions/>
  <pageMargins left="0.7480314960629921" right="0.5511811023622047" top="0.5905511811023623" bottom="0.984251968503937" header="0.5118110236220472" footer="0.5118110236220472"/>
  <pageSetup horizontalDpi="600" verticalDpi="600" orientation="portrait" paperSize="9" r:id="rId1"/>
  <colBreaks count="1" manualBreakCount="1">
    <brk id="12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A31"/>
  <sheetViews>
    <sheetView zoomScalePageLayoutView="0" workbookViewId="0" topLeftCell="A10">
      <selection activeCell="C6" sqref="C6:AA28"/>
    </sheetView>
  </sheetViews>
  <sheetFormatPr defaultColWidth="9.00390625" defaultRowHeight="16.5"/>
  <cols>
    <col min="1" max="1" width="18.00390625" style="52" customWidth="1"/>
    <col min="2" max="2" width="6.375" style="52" customWidth="1"/>
    <col min="3" max="3" width="6.125" style="52" customWidth="1"/>
    <col min="4" max="4" width="5.75390625" style="52" customWidth="1"/>
    <col min="5" max="5" width="5.625" style="52" customWidth="1"/>
    <col min="6" max="12" width="5.125" style="52" customWidth="1"/>
    <col min="13" max="13" width="5.375" style="52" customWidth="1"/>
    <col min="14" max="14" width="4.875" style="52" customWidth="1"/>
    <col min="15" max="15" width="5.125" style="52" customWidth="1"/>
    <col min="16" max="16" width="4.875" style="52" customWidth="1"/>
    <col min="17" max="18" width="5.125" style="52" customWidth="1"/>
    <col min="19" max="27" width="5.375" style="52" customWidth="1"/>
    <col min="28" max="16384" width="9.00390625" style="52" customWidth="1"/>
  </cols>
  <sheetData>
    <row r="1" spans="1:27" s="3" customFormat="1" ht="45" customHeight="1">
      <c r="A1" s="89" t="s">
        <v>165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90" t="s">
        <v>139</v>
      </c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</row>
    <row r="2" spans="1:27" s="21" customFormat="1" ht="13.5" customHeight="1" thickBot="1">
      <c r="A2" s="72" t="s">
        <v>57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92" t="s">
        <v>383</v>
      </c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AA2" s="49" t="s">
        <v>60</v>
      </c>
    </row>
    <row r="3" spans="1:27" s="22" customFormat="1" ht="19.5" customHeight="1">
      <c r="A3" s="62" t="s">
        <v>82</v>
      </c>
      <c r="B3" s="93" t="s">
        <v>83</v>
      </c>
      <c r="C3" s="85" t="s">
        <v>84</v>
      </c>
      <c r="D3" s="85" t="s">
        <v>85</v>
      </c>
      <c r="E3" s="85"/>
      <c r="F3" s="85"/>
      <c r="G3" s="85"/>
      <c r="H3" s="85"/>
      <c r="I3" s="85" t="s">
        <v>86</v>
      </c>
      <c r="J3" s="85"/>
      <c r="K3" s="85"/>
      <c r="L3" s="34" t="s">
        <v>61</v>
      </c>
      <c r="M3" s="69" t="s">
        <v>87</v>
      </c>
      <c r="N3" s="69"/>
      <c r="O3" s="69"/>
      <c r="P3" s="69"/>
      <c r="Q3" s="69"/>
      <c r="R3" s="69"/>
      <c r="S3" s="78"/>
      <c r="T3" s="33" t="s">
        <v>88</v>
      </c>
      <c r="U3" s="85" t="s">
        <v>89</v>
      </c>
      <c r="V3" s="85"/>
      <c r="W3" s="33" t="s">
        <v>90</v>
      </c>
      <c r="X3" s="33" t="s">
        <v>91</v>
      </c>
      <c r="Y3" s="86" t="s">
        <v>92</v>
      </c>
      <c r="Z3" s="69"/>
      <c r="AA3" s="87"/>
    </row>
    <row r="4" spans="1:27" s="22" customFormat="1" ht="48" customHeight="1" thickBot="1">
      <c r="A4" s="63"/>
      <c r="B4" s="94"/>
      <c r="C4" s="67"/>
      <c r="D4" s="26" t="s">
        <v>93</v>
      </c>
      <c r="E4" s="26" t="s">
        <v>94</v>
      </c>
      <c r="F4" s="26" t="s">
        <v>95</v>
      </c>
      <c r="G4" s="26" t="s">
        <v>96</v>
      </c>
      <c r="H4" s="26" t="s">
        <v>97</v>
      </c>
      <c r="I4" s="26" t="s">
        <v>98</v>
      </c>
      <c r="J4" s="26" t="s">
        <v>99</v>
      </c>
      <c r="K4" s="26" t="s">
        <v>100</v>
      </c>
      <c r="L4" s="36" t="s">
        <v>101</v>
      </c>
      <c r="M4" s="36" t="s">
        <v>102</v>
      </c>
      <c r="N4" s="38" t="s">
        <v>103</v>
      </c>
      <c r="O4" s="38" t="s">
        <v>104</v>
      </c>
      <c r="P4" s="38" t="s">
        <v>105</v>
      </c>
      <c r="Q4" s="38" t="s">
        <v>106</v>
      </c>
      <c r="R4" s="38" t="s">
        <v>107</v>
      </c>
      <c r="S4" s="38" t="s">
        <v>108</v>
      </c>
      <c r="T4" s="26" t="s">
        <v>109</v>
      </c>
      <c r="U4" s="26" t="s">
        <v>110</v>
      </c>
      <c r="V4" s="26" t="s">
        <v>111</v>
      </c>
      <c r="W4" s="26" t="s">
        <v>112</v>
      </c>
      <c r="X4" s="26" t="s">
        <v>113</v>
      </c>
      <c r="Y4" s="38" t="s">
        <v>114</v>
      </c>
      <c r="Z4" s="38" t="s">
        <v>115</v>
      </c>
      <c r="AA4" s="54" t="s">
        <v>116</v>
      </c>
    </row>
    <row r="5" spans="1:27" s="4" customFormat="1" ht="24" customHeight="1">
      <c r="A5" s="27" t="s">
        <v>63</v>
      </c>
      <c r="B5" s="11">
        <f>SUM(D5:AA5)</f>
        <v>100.00000000000003</v>
      </c>
      <c r="C5" s="11"/>
      <c r="D5" s="11">
        <f aca="true" t="shared" si="0" ref="D5:AA5">D6/$C$6*100</f>
        <v>0.48949622679991844</v>
      </c>
      <c r="E5" s="11">
        <f t="shared" si="0"/>
        <v>6.220681215582297</v>
      </c>
      <c r="F5" s="11">
        <f t="shared" si="0"/>
        <v>0.8974097491331838</v>
      </c>
      <c r="G5" s="11">
        <f t="shared" si="0"/>
        <v>0.6322659596165613</v>
      </c>
      <c r="H5" s="11">
        <f t="shared" si="0"/>
        <v>18.111360391596982</v>
      </c>
      <c r="I5" s="11">
        <f t="shared" si="0"/>
        <v>1.7336324699163776</v>
      </c>
      <c r="J5" s="11">
        <f t="shared" si="0"/>
        <v>4.935753620232511</v>
      </c>
      <c r="K5" s="11">
        <f t="shared" si="0"/>
        <v>5.200897409749134</v>
      </c>
      <c r="L5" s="11">
        <f t="shared" si="0"/>
        <v>0.8974097491331838</v>
      </c>
      <c r="M5" s="11">
        <f t="shared" si="0"/>
        <v>0.4487048745665919</v>
      </c>
      <c r="N5" s="11">
        <f t="shared" si="0"/>
        <v>0.4691005506832551</v>
      </c>
      <c r="O5" s="11">
        <f t="shared" si="0"/>
        <v>0.2039567611666327</v>
      </c>
      <c r="P5" s="11">
        <f t="shared" si="0"/>
        <v>1.1217621864164797</v>
      </c>
      <c r="Q5" s="11">
        <f t="shared" si="0"/>
        <v>4.30348766061595</v>
      </c>
      <c r="R5" s="11">
        <f t="shared" si="0"/>
        <v>5.608810932082398</v>
      </c>
      <c r="S5" s="11">
        <f t="shared" si="0"/>
        <v>3.365286559249439</v>
      </c>
      <c r="T5" s="11">
        <f t="shared" si="0"/>
        <v>6.771364470732205</v>
      </c>
      <c r="U5" s="11">
        <f t="shared" si="0"/>
        <v>3.3856822353661027</v>
      </c>
      <c r="V5" s="11">
        <f t="shared" si="0"/>
        <v>9.565572098715073</v>
      </c>
      <c r="W5" s="11">
        <f t="shared" si="0"/>
        <v>2.2639200489496227</v>
      </c>
      <c r="X5" s="11">
        <f t="shared" si="0"/>
        <v>8.097083418315316</v>
      </c>
      <c r="Y5" s="11">
        <f t="shared" si="0"/>
        <v>7.770752600448705</v>
      </c>
      <c r="Z5" s="11">
        <f t="shared" si="0"/>
        <v>2.6922292473995513</v>
      </c>
      <c r="AA5" s="11">
        <f t="shared" si="0"/>
        <v>4.813379563532531</v>
      </c>
    </row>
    <row r="6" spans="1:27" s="4" customFormat="1" ht="24" customHeight="1">
      <c r="A6" s="27" t="s">
        <v>117</v>
      </c>
      <c r="B6" s="11"/>
      <c r="C6" s="100">
        <v>4903</v>
      </c>
      <c r="D6" s="61">
        <v>24</v>
      </c>
      <c r="E6" s="61">
        <v>305</v>
      </c>
      <c r="F6" s="61">
        <v>44</v>
      </c>
      <c r="G6" s="61">
        <v>31</v>
      </c>
      <c r="H6" s="61">
        <v>888</v>
      </c>
      <c r="I6" s="61">
        <v>85</v>
      </c>
      <c r="J6" s="61">
        <v>242</v>
      </c>
      <c r="K6" s="61">
        <v>255</v>
      </c>
      <c r="L6" s="61">
        <v>44</v>
      </c>
      <c r="M6" s="61">
        <v>22</v>
      </c>
      <c r="N6" s="61">
        <v>23</v>
      </c>
      <c r="O6" s="61">
        <v>10</v>
      </c>
      <c r="P6" s="61">
        <v>55</v>
      </c>
      <c r="Q6" s="61">
        <v>211</v>
      </c>
      <c r="R6" s="61">
        <v>275</v>
      </c>
      <c r="S6" s="61">
        <v>165</v>
      </c>
      <c r="T6" s="61">
        <v>332</v>
      </c>
      <c r="U6" s="61">
        <v>166</v>
      </c>
      <c r="V6" s="61">
        <v>469</v>
      </c>
      <c r="W6" s="61">
        <v>111</v>
      </c>
      <c r="X6" s="61">
        <v>397</v>
      </c>
      <c r="Y6" s="61">
        <v>381</v>
      </c>
      <c r="Z6" s="61">
        <v>132</v>
      </c>
      <c r="AA6" s="61">
        <v>236</v>
      </c>
    </row>
    <row r="7" spans="1:27" s="4" customFormat="1" ht="27" customHeight="1">
      <c r="A7" s="27" t="s">
        <v>118</v>
      </c>
      <c r="B7" s="11">
        <f>C7/$C$6*100</f>
        <v>4.038343871099327</v>
      </c>
      <c r="C7" s="61">
        <v>198</v>
      </c>
      <c r="D7" s="58">
        <v>0</v>
      </c>
      <c r="E7" s="61">
        <v>2</v>
      </c>
      <c r="F7" s="61">
        <v>1</v>
      </c>
      <c r="G7" s="61">
        <v>1</v>
      </c>
      <c r="H7" s="61">
        <v>7</v>
      </c>
      <c r="I7" s="61">
        <v>6</v>
      </c>
      <c r="J7" s="61">
        <v>9</v>
      </c>
      <c r="K7" s="61">
        <v>6</v>
      </c>
      <c r="L7" s="58">
        <v>0</v>
      </c>
      <c r="M7" s="58">
        <v>0</v>
      </c>
      <c r="N7" s="58">
        <v>0</v>
      </c>
      <c r="O7" s="58">
        <v>0</v>
      </c>
      <c r="P7" s="61">
        <v>1</v>
      </c>
      <c r="Q7" s="61">
        <v>3</v>
      </c>
      <c r="R7" s="61">
        <v>47</v>
      </c>
      <c r="S7" s="61">
        <v>4</v>
      </c>
      <c r="T7" s="61">
        <v>53</v>
      </c>
      <c r="U7" s="58">
        <v>0</v>
      </c>
      <c r="V7" s="61">
        <v>10</v>
      </c>
      <c r="W7" s="61">
        <v>7</v>
      </c>
      <c r="X7" s="61">
        <v>9</v>
      </c>
      <c r="Y7" s="61">
        <v>10</v>
      </c>
      <c r="Z7" s="61">
        <v>7</v>
      </c>
      <c r="AA7" s="61">
        <v>15</v>
      </c>
    </row>
    <row r="8" spans="1:27" s="4" customFormat="1" ht="15.75" customHeight="1">
      <c r="A8" s="27" t="s">
        <v>119</v>
      </c>
      <c r="B8" s="11">
        <f aca="true" t="shared" si="1" ref="B8:B28">C8/$C$6*100</f>
        <v>14.970426269630838</v>
      </c>
      <c r="C8" s="61">
        <v>734</v>
      </c>
      <c r="D8" s="58">
        <v>0</v>
      </c>
      <c r="E8" s="61">
        <v>3</v>
      </c>
      <c r="F8" s="61">
        <v>1</v>
      </c>
      <c r="G8" s="58">
        <v>0</v>
      </c>
      <c r="H8" s="61">
        <v>15</v>
      </c>
      <c r="I8" s="61">
        <v>3</v>
      </c>
      <c r="J8" s="61">
        <v>17</v>
      </c>
      <c r="K8" s="61">
        <v>42</v>
      </c>
      <c r="L8" s="58">
        <v>0</v>
      </c>
      <c r="M8" s="58">
        <v>0</v>
      </c>
      <c r="N8" s="61">
        <v>3</v>
      </c>
      <c r="O8" s="58">
        <v>0</v>
      </c>
      <c r="P8" s="61">
        <v>6</v>
      </c>
      <c r="Q8" s="61">
        <v>10</v>
      </c>
      <c r="R8" s="61">
        <v>33</v>
      </c>
      <c r="S8" s="61">
        <v>12</v>
      </c>
      <c r="T8" s="61">
        <v>208</v>
      </c>
      <c r="U8" s="61">
        <v>3</v>
      </c>
      <c r="V8" s="61">
        <v>23</v>
      </c>
      <c r="W8" s="61">
        <v>4</v>
      </c>
      <c r="X8" s="61">
        <v>136</v>
      </c>
      <c r="Y8" s="61">
        <v>76</v>
      </c>
      <c r="Z8" s="61">
        <v>82</v>
      </c>
      <c r="AA8" s="61">
        <v>57</v>
      </c>
    </row>
    <row r="9" spans="1:27" s="4" customFormat="1" ht="15.75" customHeight="1">
      <c r="A9" s="27" t="s">
        <v>120</v>
      </c>
      <c r="B9" s="11">
        <f t="shared" si="1"/>
        <v>2.814603304099531</v>
      </c>
      <c r="C9" s="61">
        <v>138</v>
      </c>
      <c r="D9" s="58">
        <v>0</v>
      </c>
      <c r="E9" s="61">
        <v>3</v>
      </c>
      <c r="F9" s="61">
        <v>1</v>
      </c>
      <c r="G9" s="58">
        <v>0</v>
      </c>
      <c r="H9" s="61">
        <v>12</v>
      </c>
      <c r="I9" s="61">
        <v>3</v>
      </c>
      <c r="J9" s="61">
        <v>23</v>
      </c>
      <c r="K9" s="61">
        <v>22</v>
      </c>
      <c r="L9" s="61">
        <v>2</v>
      </c>
      <c r="M9" s="61">
        <v>1</v>
      </c>
      <c r="N9" s="58">
        <v>0</v>
      </c>
      <c r="O9" s="58">
        <v>0</v>
      </c>
      <c r="P9" s="61">
        <v>4</v>
      </c>
      <c r="Q9" s="61">
        <v>6</v>
      </c>
      <c r="R9" s="61">
        <v>10</v>
      </c>
      <c r="S9" s="61">
        <v>9</v>
      </c>
      <c r="T9" s="61">
        <v>4</v>
      </c>
      <c r="U9" s="58">
        <v>0</v>
      </c>
      <c r="V9" s="61">
        <v>10</v>
      </c>
      <c r="W9" s="61">
        <v>4</v>
      </c>
      <c r="X9" s="61">
        <v>7</v>
      </c>
      <c r="Y9" s="61">
        <v>16</v>
      </c>
      <c r="Z9" s="61">
        <v>1</v>
      </c>
      <c r="AA9" s="58">
        <v>0</v>
      </c>
    </row>
    <row r="10" spans="1:27" s="4" customFormat="1" ht="16.5" customHeight="1">
      <c r="A10" s="27" t="s">
        <v>121</v>
      </c>
      <c r="B10" s="11">
        <f t="shared" si="1"/>
        <v>4.017948194982663</v>
      </c>
      <c r="C10" s="61">
        <v>197</v>
      </c>
      <c r="D10" s="58">
        <v>0</v>
      </c>
      <c r="E10" s="61">
        <v>9</v>
      </c>
      <c r="F10" s="61">
        <v>1</v>
      </c>
      <c r="G10" s="58">
        <v>0</v>
      </c>
      <c r="H10" s="61">
        <v>16</v>
      </c>
      <c r="I10" s="61">
        <v>7</v>
      </c>
      <c r="J10" s="61">
        <v>3</v>
      </c>
      <c r="K10" s="58">
        <v>0</v>
      </c>
      <c r="L10" s="61">
        <v>1</v>
      </c>
      <c r="M10" s="61">
        <v>1</v>
      </c>
      <c r="N10" s="58">
        <v>0</v>
      </c>
      <c r="O10" s="58">
        <v>0</v>
      </c>
      <c r="P10" s="61">
        <v>3</v>
      </c>
      <c r="Q10" s="61">
        <v>12</v>
      </c>
      <c r="R10" s="61">
        <v>21</v>
      </c>
      <c r="S10" s="61">
        <v>11</v>
      </c>
      <c r="T10" s="61">
        <v>5</v>
      </c>
      <c r="U10" s="58">
        <v>0</v>
      </c>
      <c r="V10" s="61">
        <v>60</v>
      </c>
      <c r="W10" s="61">
        <v>10</v>
      </c>
      <c r="X10" s="61">
        <v>7</v>
      </c>
      <c r="Y10" s="61">
        <v>25</v>
      </c>
      <c r="Z10" s="61">
        <v>1</v>
      </c>
      <c r="AA10" s="61">
        <v>4</v>
      </c>
    </row>
    <row r="11" spans="1:27" s="4" customFormat="1" ht="27" customHeight="1">
      <c r="A11" s="27" t="s">
        <v>307</v>
      </c>
      <c r="B11" s="11">
        <f t="shared" si="1"/>
        <v>2.5698551906995717</v>
      </c>
      <c r="C11" s="61">
        <v>126</v>
      </c>
      <c r="D11" s="58">
        <v>0</v>
      </c>
      <c r="E11" s="61">
        <v>2</v>
      </c>
      <c r="F11" s="58">
        <v>0</v>
      </c>
      <c r="G11" s="61">
        <v>1</v>
      </c>
      <c r="H11" s="61">
        <v>5</v>
      </c>
      <c r="I11" s="61">
        <v>4</v>
      </c>
      <c r="J11" s="61">
        <v>7</v>
      </c>
      <c r="K11" s="58">
        <v>0</v>
      </c>
      <c r="L11" s="61">
        <v>2</v>
      </c>
      <c r="M11" s="58">
        <v>0</v>
      </c>
      <c r="N11" s="58">
        <v>0</v>
      </c>
      <c r="O11" s="61">
        <v>1</v>
      </c>
      <c r="P11" s="58">
        <v>0</v>
      </c>
      <c r="Q11" s="61">
        <v>4</v>
      </c>
      <c r="R11" s="61">
        <v>7</v>
      </c>
      <c r="S11" s="61">
        <v>6</v>
      </c>
      <c r="T11" s="61">
        <v>2</v>
      </c>
      <c r="U11" s="58">
        <v>0</v>
      </c>
      <c r="V11" s="61">
        <v>45</v>
      </c>
      <c r="W11" s="61">
        <v>9</v>
      </c>
      <c r="X11" s="61">
        <v>11</v>
      </c>
      <c r="Y11" s="61">
        <v>14</v>
      </c>
      <c r="Z11" s="61">
        <v>1</v>
      </c>
      <c r="AA11" s="61">
        <v>5</v>
      </c>
    </row>
    <row r="12" spans="1:27" s="4" customFormat="1" ht="16.5" customHeight="1">
      <c r="A12" s="27" t="s">
        <v>122</v>
      </c>
      <c r="B12" s="11">
        <f>C12/$C$6*100</f>
        <v>6.914134203548848</v>
      </c>
      <c r="C12" s="61">
        <v>339</v>
      </c>
      <c r="D12" s="61">
        <v>2</v>
      </c>
      <c r="E12" s="61">
        <v>8</v>
      </c>
      <c r="F12" s="58">
        <v>0</v>
      </c>
      <c r="G12" s="61">
        <v>1</v>
      </c>
      <c r="H12" s="61">
        <v>29</v>
      </c>
      <c r="I12" s="61">
        <v>15</v>
      </c>
      <c r="J12" s="61">
        <v>67</v>
      </c>
      <c r="K12" s="61">
        <v>80</v>
      </c>
      <c r="L12" s="58">
        <v>0</v>
      </c>
      <c r="M12" s="58">
        <v>0</v>
      </c>
      <c r="N12" s="58">
        <v>0</v>
      </c>
      <c r="O12" s="58">
        <v>0</v>
      </c>
      <c r="P12" s="58">
        <v>0</v>
      </c>
      <c r="Q12" s="61">
        <v>10</v>
      </c>
      <c r="R12" s="61">
        <v>22</v>
      </c>
      <c r="S12" s="61">
        <v>17</v>
      </c>
      <c r="T12" s="61">
        <v>6</v>
      </c>
      <c r="U12" s="61">
        <v>1</v>
      </c>
      <c r="V12" s="61">
        <v>23</v>
      </c>
      <c r="W12" s="61">
        <v>6</v>
      </c>
      <c r="X12" s="61">
        <v>10</v>
      </c>
      <c r="Y12" s="61">
        <v>31</v>
      </c>
      <c r="Z12" s="61">
        <v>1</v>
      </c>
      <c r="AA12" s="61">
        <v>10</v>
      </c>
    </row>
    <row r="13" spans="1:27" s="4" customFormat="1" ht="16.5" customHeight="1">
      <c r="A13" s="27" t="s">
        <v>123</v>
      </c>
      <c r="B13" s="11">
        <f t="shared" si="1"/>
        <v>24.576789720579235</v>
      </c>
      <c r="C13" s="100">
        <v>1205</v>
      </c>
      <c r="D13" s="61">
        <v>20</v>
      </c>
      <c r="E13" s="61">
        <v>223</v>
      </c>
      <c r="F13" s="61">
        <v>6</v>
      </c>
      <c r="G13" s="61">
        <v>18</v>
      </c>
      <c r="H13" s="61">
        <v>502</v>
      </c>
      <c r="I13" s="61">
        <v>34</v>
      </c>
      <c r="J13" s="61">
        <v>78</v>
      </c>
      <c r="K13" s="61">
        <v>5</v>
      </c>
      <c r="L13" s="61">
        <v>5</v>
      </c>
      <c r="M13" s="61">
        <v>2</v>
      </c>
      <c r="N13" s="58">
        <v>0</v>
      </c>
      <c r="O13" s="58">
        <v>0</v>
      </c>
      <c r="P13" s="61">
        <v>6</v>
      </c>
      <c r="Q13" s="61">
        <v>33</v>
      </c>
      <c r="R13" s="61">
        <v>37</v>
      </c>
      <c r="S13" s="61">
        <v>41</v>
      </c>
      <c r="T13" s="61">
        <v>11</v>
      </c>
      <c r="U13" s="61">
        <v>1</v>
      </c>
      <c r="V13" s="61">
        <v>54</v>
      </c>
      <c r="W13" s="61">
        <v>15</v>
      </c>
      <c r="X13" s="61">
        <v>27</v>
      </c>
      <c r="Y13" s="61">
        <v>52</v>
      </c>
      <c r="Z13" s="61">
        <v>2</v>
      </c>
      <c r="AA13" s="61">
        <v>33</v>
      </c>
    </row>
    <row r="14" spans="1:27" s="4" customFormat="1" ht="16.5" customHeight="1">
      <c r="A14" s="27" t="s">
        <v>266</v>
      </c>
      <c r="B14" s="11">
        <f t="shared" si="1"/>
        <v>16.459310626147257</v>
      </c>
      <c r="C14" s="61">
        <v>807</v>
      </c>
      <c r="D14" s="58">
        <v>0</v>
      </c>
      <c r="E14" s="61">
        <v>37</v>
      </c>
      <c r="F14" s="61">
        <v>32</v>
      </c>
      <c r="G14" s="61">
        <v>6</v>
      </c>
      <c r="H14" s="61">
        <v>204</v>
      </c>
      <c r="I14" s="61">
        <v>5</v>
      </c>
      <c r="J14" s="61">
        <v>11</v>
      </c>
      <c r="K14" s="61">
        <v>2</v>
      </c>
      <c r="L14" s="61">
        <v>3</v>
      </c>
      <c r="M14" s="61">
        <v>1</v>
      </c>
      <c r="N14" s="61">
        <v>2</v>
      </c>
      <c r="O14" s="58">
        <v>0</v>
      </c>
      <c r="P14" s="61">
        <v>4</v>
      </c>
      <c r="Q14" s="61">
        <v>95</v>
      </c>
      <c r="R14" s="61">
        <v>55</v>
      </c>
      <c r="S14" s="61">
        <v>26</v>
      </c>
      <c r="T14" s="61">
        <v>12</v>
      </c>
      <c r="U14" s="61">
        <v>4</v>
      </c>
      <c r="V14" s="61">
        <v>165</v>
      </c>
      <c r="W14" s="61">
        <v>6</v>
      </c>
      <c r="X14" s="61">
        <v>45</v>
      </c>
      <c r="Y14" s="61">
        <v>52</v>
      </c>
      <c r="Z14" s="61">
        <v>3</v>
      </c>
      <c r="AA14" s="61">
        <v>37</v>
      </c>
    </row>
    <row r="15" spans="1:27" s="4" customFormat="1" ht="27" customHeight="1">
      <c r="A15" s="27" t="s">
        <v>124</v>
      </c>
      <c r="B15" s="11">
        <f t="shared" si="1"/>
        <v>0.7954313685498674</v>
      </c>
      <c r="C15" s="61">
        <v>39</v>
      </c>
      <c r="D15" s="58">
        <v>0</v>
      </c>
      <c r="E15" s="58">
        <v>0</v>
      </c>
      <c r="F15" s="58">
        <v>0</v>
      </c>
      <c r="G15" s="61">
        <v>1</v>
      </c>
      <c r="H15" s="61">
        <v>2</v>
      </c>
      <c r="I15" s="58">
        <v>0</v>
      </c>
      <c r="J15" s="61">
        <v>3</v>
      </c>
      <c r="K15" s="58">
        <v>0</v>
      </c>
      <c r="L15" s="58">
        <v>0</v>
      </c>
      <c r="M15" s="58">
        <v>0</v>
      </c>
      <c r="N15" s="58">
        <v>0</v>
      </c>
      <c r="O15" s="58">
        <v>0</v>
      </c>
      <c r="P15" s="58">
        <v>0</v>
      </c>
      <c r="Q15" s="61">
        <v>1</v>
      </c>
      <c r="R15" s="61">
        <v>4</v>
      </c>
      <c r="S15" s="61">
        <v>2</v>
      </c>
      <c r="T15" s="61">
        <v>10</v>
      </c>
      <c r="U15" s="61">
        <v>1</v>
      </c>
      <c r="V15" s="61">
        <v>2</v>
      </c>
      <c r="W15" s="61">
        <v>1</v>
      </c>
      <c r="X15" s="61">
        <v>7</v>
      </c>
      <c r="Y15" s="61">
        <v>3</v>
      </c>
      <c r="Z15" s="58">
        <v>0</v>
      </c>
      <c r="AA15" s="61">
        <v>2</v>
      </c>
    </row>
    <row r="16" spans="1:27" s="4" customFormat="1" ht="16.5" customHeight="1">
      <c r="A16" s="27" t="s">
        <v>125</v>
      </c>
      <c r="B16" s="11">
        <f t="shared" si="1"/>
        <v>0.020395676116663267</v>
      </c>
      <c r="C16" s="61">
        <v>1</v>
      </c>
      <c r="D16" s="58">
        <v>0</v>
      </c>
      <c r="E16" s="58">
        <v>0</v>
      </c>
      <c r="F16" s="58">
        <v>0</v>
      </c>
      <c r="G16" s="58">
        <v>0</v>
      </c>
      <c r="H16" s="58">
        <v>0</v>
      </c>
      <c r="I16" s="58">
        <v>0</v>
      </c>
      <c r="J16" s="58">
        <v>0</v>
      </c>
      <c r="K16" s="58">
        <v>0</v>
      </c>
      <c r="L16" s="58">
        <v>0</v>
      </c>
      <c r="M16" s="58">
        <v>0</v>
      </c>
      <c r="N16" s="58">
        <v>0</v>
      </c>
      <c r="O16" s="58">
        <v>0</v>
      </c>
      <c r="P16" s="58">
        <v>0</v>
      </c>
      <c r="Q16" s="58">
        <v>0</v>
      </c>
      <c r="R16" s="58">
        <v>0</v>
      </c>
      <c r="S16" s="58">
        <v>0</v>
      </c>
      <c r="T16" s="58">
        <v>0</v>
      </c>
      <c r="U16" s="58">
        <v>0</v>
      </c>
      <c r="V16" s="58">
        <v>0</v>
      </c>
      <c r="W16" s="58">
        <v>0</v>
      </c>
      <c r="X16" s="58">
        <v>0</v>
      </c>
      <c r="Y16" s="58">
        <v>0</v>
      </c>
      <c r="Z16" s="58">
        <v>0</v>
      </c>
      <c r="AA16" s="61">
        <v>1</v>
      </c>
    </row>
    <row r="17" spans="1:27" s="4" customFormat="1" ht="16.5" customHeight="1">
      <c r="A17" s="27" t="s">
        <v>126</v>
      </c>
      <c r="B17" s="11">
        <f>C17/$C$6*100</f>
        <v>4.344279012849276</v>
      </c>
      <c r="C17" s="61">
        <v>213</v>
      </c>
      <c r="D17" s="58">
        <v>0</v>
      </c>
      <c r="E17" s="61">
        <v>1</v>
      </c>
      <c r="F17" s="58">
        <v>0</v>
      </c>
      <c r="G17" s="58">
        <v>0</v>
      </c>
      <c r="H17" s="61">
        <v>13</v>
      </c>
      <c r="I17" s="61">
        <v>1</v>
      </c>
      <c r="J17" s="58">
        <v>0</v>
      </c>
      <c r="K17" s="58">
        <v>0</v>
      </c>
      <c r="L17" s="61">
        <v>23</v>
      </c>
      <c r="M17" s="61">
        <v>3</v>
      </c>
      <c r="N17" s="61">
        <v>11</v>
      </c>
      <c r="O17" s="61">
        <v>4</v>
      </c>
      <c r="P17" s="61">
        <v>7</v>
      </c>
      <c r="Q17" s="58">
        <v>0</v>
      </c>
      <c r="R17" s="61">
        <v>3</v>
      </c>
      <c r="S17" s="61">
        <v>8</v>
      </c>
      <c r="T17" s="61">
        <v>1</v>
      </c>
      <c r="U17" s="61">
        <v>21</v>
      </c>
      <c r="V17" s="61">
        <v>19</v>
      </c>
      <c r="W17" s="58">
        <v>0</v>
      </c>
      <c r="X17" s="61">
        <v>66</v>
      </c>
      <c r="Y17" s="61">
        <v>21</v>
      </c>
      <c r="Z17" s="58">
        <v>0</v>
      </c>
      <c r="AA17" s="61">
        <v>11</v>
      </c>
    </row>
    <row r="18" spans="1:27" s="4" customFormat="1" ht="16.5" customHeight="1">
      <c r="A18" s="27" t="s">
        <v>127</v>
      </c>
      <c r="B18" s="11">
        <f t="shared" si="1"/>
        <v>2.8757903324495206</v>
      </c>
      <c r="C18" s="61">
        <v>141</v>
      </c>
      <c r="D18" s="58">
        <v>0</v>
      </c>
      <c r="E18" s="61">
        <v>1</v>
      </c>
      <c r="F18" s="58">
        <v>0</v>
      </c>
      <c r="G18" s="58">
        <v>0</v>
      </c>
      <c r="H18" s="58">
        <v>0</v>
      </c>
      <c r="I18" s="58">
        <v>0</v>
      </c>
      <c r="J18" s="58">
        <v>0</v>
      </c>
      <c r="K18" s="58">
        <v>0</v>
      </c>
      <c r="L18" s="61">
        <v>1</v>
      </c>
      <c r="M18" s="61">
        <v>11</v>
      </c>
      <c r="N18" s="61">
        <v>1</v>
      </c>
      <c r="O18" s="58">
        <v>0</v>
      </c>
      <c r="P18" s="58">
        <v>0</v>
      </c>
      <c r="Q18" s="61">
        <v>4</v>
      </c>
      <c r="R18" s="61">
        <v>1</v>
      </c>
      <c r="S18" s="58">
        <v>0</v>
      </c>
      <c r="T18" s="61">
        <v>4</v>
      </c>
      <c r="U18" s="61">
        <v>109</v>
      </c>
      <c r="V18" s="61">
        <v>2</v>
      </c>
      <c r="W18" s="58">
        <v>0</v>
      </c>
      <c r="X18" s="61">
        <v>5</v>
      </c>
      <c r="Y18" s="61">
        <v>2</v>
      </c>
      <c r="Z18" s="58">
        <v>0</v>
      </c>
      <c r="AA18" s="58">
        <v>0</v>
      </c>
    </row>
    <row r="19" spans="1:27" s="4" customFormat="1" ht="27" customHeight="1">
      <c r="A19" s="27" t="s">
        <v>128</v>
      </c>
      <c r="B19" s="11">
        <f t="shared" si="1"/>
        <v>0.4691005506832551</v>
      </c>
      <c r="C19" s="61">
        <v>23</v>
      </c>
      <c r="D19" s="58">
        <v>0</v>
      </c>
      <c r="E19" s="58">
        <v>0</v>
      </c>
      <c r="F19" s="58">
        <v>0</v>
      </c>
      <c r="G19" s="58">
        <v>0</v>
      </c>
      <c r="H19" s="61">
        <v>2</v>
      </c>
      <c r="I19" s="58">
        <v>0</v>
      </c>
      <c r="J19" s="58">
        <v>0</v>
      </c>
      <c r="K19" s="58">
        <v>0</v>
      </c>
      <c r="L19" s="58">
        <v>0</v>
      </c>
      <c r="M19" s="58">
        <v>0</v>
      </c>
      <c r="N19" s="61">
        <v>1</v>
      </c>
      <c r="O19" s="58">
        <v>0</v>
      </c>
      <c r="P19" s="61">
        <v>14</v>
      </c>
      <c r="Q19" s="58">
        <v>0</v>
      </c>
      <c r="R19" s="58">
        <v>0</v>
      </c>
      <c r="S19" s="61">
        <v>2</v>
      </c>
      <c r="T19" s="58">
        <v>0</v>
      </c>
      <c r="U19" s="58">
        <v>0</v>
      </c>
      <c r="V19" s="61">
        <v>1</v>
      </c>
      <c r="W19" s="58">
        <v>0</v>
      </c>
      <c r="X19" s="61">
        <v>1</v>
      </c>
      <c r="Y19" s="58">
        <v>0</v>
      </c>
      <c r="Z19" s="58">
        <v>0</v>
      </c>
      <c r="AA19" s="61">
        <v>2</v>
      </c>
    </row>
    <row r="20" spans="1:27" s="4" customFormat="1" ht="16.5" customHeight="1">
      <c r="A20" s="27" t="s">
        <v>129</v>
      </c>
      <c r="B20" s="11">
        <f t="shared" si="1"/>
        <v>0.1835610850499694</v>
      </c>
      <c r="C20" s="61">
        <v>9</v>
      </c>
      <c r="D20" s="58">
        <v>0</v>
      </c>
      <c r="E20" s="58">
        <v>0</v>
      </c>
      <c r="F20" s="58">
        <v>0</v>
      </c>
      <c r="G20" s="58">
        <v>0</v>
      </c>
      <c r="H20" s="58">
        <v>0</v>
      </c>
      <c r="I20" s="58">
        <v>0</v>
      </c>
      <c r="J20" s="58">
        <v>0</v>
      </c>
      <c r="K20" s="58">
        <v>0</v>
      </c>
      <c r="L20" s="58">
        <v>0</v>
      </c>
      <c r="M20" s="61">
        <v>1</v>
      </c>
      <c r="N20" s="58">
        <v>0</v>
      </c>
      <c r="O20" s="58">
        <v>0</v>
      </c>
      <c r="P20" s="61">
        <v>3</v>
      </c>
      <c r="Q20" s="61">
        <v>1</v>
      </c>
      <c r="R20" s="58">
        <v>0</v>
      </c>
      <c r="S20" s="58">
        <v>0</v>
      </c>
      <c r="T20" s="58">
        <v>0</v>
      </c>
      <c r="U20" s="61">
        <v>4</v>
      </c>
      <c r="V20" s="58">
        <v>0</v>
      </c>
      <c r="W20" s="58">
        <v>0</v>
      </c>
      <c r="X20" s="58">
        <v>0</v>
      </c>
      <c r="Y20" s="58">
        <v>0</v>
      </c>
      <c r="Z20" s="58">
        <v>0</v>
      </c>
      <c r="AA20" s="58">
        <v>0</v>
      </c>
    </row>
    <row r="21" spans="1:27" s="4" customFormat="1" ht="16.5" customHeight="1">
      <c r="A21" s="27" t="s">
        <v>130</v>
      </c>
      <c r="B21" s="11">
        <f>C21/$C$6*100</f>
        <v>0.5098919029165817</v>
      </c>
      <c r="C21" s="61">
        <v>25</v>
      </c>
      <c r="D21" s="58">
        <v>0</v>
      </c>
      <c r="E21" s="61">
        <v>2</v>
      </c>
      <c r="F21" s="58">
        <v>0</v>
      </c>
      <c r="G21" s="58">
        <v>0</v>
      </c>
      <c r="H21" s="61">
        <v>7</v>
      </c>
      <c r="I21" s="58">
        <v>0</v>
      </c>
      <c r="J21" s="58">
        <v>0</v>
      </c>
      <c r="K21" s="58">
        <v>0</v>
      </c>
      <c r="L21" s="61">
        <v>3</v>
      </c>
      <c r="M21" s="58">
        <v>0</v>
      </c>
      <c r="N21" s="58">
        <v>0</v>
      </c>
      <c r="O21" s="61">
        <v>4</v>
      </c>
      <c r="P21" s="58">
        <v>0</v>
      </c>
      <c r="Q21" s="58">
        <v>0</v>
      </c>
      <c r="R21" s="61">
        <v>2</v>
      </c>
      <c r="S21" s="61">
        <v>1</v>
      </c>
      <c r="T21" s="58">
        <v>0</v>
      </c>
      <c r="U21" s="61">
        <v>1</v>
      </c>
      <c r="V21" s="61">
        <v>2</v>
      </c>
      <c r="W21" s="58">
        <v>0</v>
      </c>
      <c r="X21" s="61">
        <v>2</v>
      </c>
      <c r="Y21" s="61">
        <v>1</v>
      </c>
      <c r="Z21" s="58">
        <v>0</v>
      </c>
      <c r="AA21" s="58">
        <v>0</v>
      </c>
    </row>
    <row r="22" spans="1:27" s="4" customFormat="1" ht="16.5" customHeight="1">
      <c r="A22" s="27" t="s">
        <v>131</v>
      </c>
      <c r="B22" s="11">
        <f t="shared" si="1"/>
        <v>0.28553946563328575</v>
      </c>
      <c r="C22" s="61">
        <v>14</v>
      </c>
      <c r="D22" s="58">
        <v>0</v>
      </c>
      <c r="E22" s="58">
        <v>0</v>
      </c>
      <c r="F22" s="58">
        <v>0</v>
      </c>
      <c r="G22" s="58">
        <v>0</v>
      </c>
      <c r="H22" s="61">
        <v>2</v>
      </c>
      <c r="I22" s="58">
        <v>0</v>
      </c>
      <c r="J22" s="58">
        <v>0</v>
      </c>
      <c r="K22" s="58">
        <v>0</v>
      </c>
      <c r="L22" s="58">
        <v>0</v>
      </c>
      <c r="M22" s="58">
        <v>0</v>
      </c>
      <c r="N22" s="58">
        <v>0</v>
      </c>
      <c r="O22" s="58">
        <v>0</v>
      </c>
      <c r="P22" s="58">
        <v>0</v>
      </c>
      <c r="Q22" s="58">
        <v>0</v>
      </c>
      <c r="R22" s="58">
        <v>0</v>
      </c>
      <c r="S22" s="61">
        <v>3</v>
      </c>
      <c r="T22" s="61">
        <v>1</v>
      </c>
      <c r="U22" s="61">
        <v>5</v>
      </c>
      <c r="V22" s="58">
        <v>0</v>
      </c>
      <c r="W22" s="58">
        <v>0</v>
      </c>
      <c r="X22" s="61">
        <v>2</v>
      </c>
      <c r="Y22" s="58">
        <v>0</v>
      </c>
      <c r="Z22" s="58">
        <v>0</v>
      </c>
      <c r="AA22" s="61">
        <v>1</v>
      </c>
    </row>
    <row r="23" spans="1:27" s="4" customFormat="1" ht="27" customHeight="1">
      <c r="A23" s="27" t="s">
        <v>132</v>
      </c>
      <c r="B23" s="11">
        <f t="shared" si="1"/>
        <v>6.159494187232307</v>
      </c>
      <c r="C23" s="61">
        <v>302</v>
      </c>
      <c r="D23" s="61">
        <v>2</v>
      </c>
      <c r="E23" s="61">
        <v>8</v>
      </c>
      <c r="F23" s="58">
        <v>0</v>
      </c>
      <c r="G23" s="61">
        <v>3</v>
      </c>
      <c r="H23" s="61">
        <v>40</v>
      </c>
      <c r="I23" s="61">
        <v>3</v>
      </c>
      <c r="J23" s="61">
        <v>10</v>
      </c>
      <c r="K23" s="61">
        <v>4</v>
      </c>
      <c r="L23" s="61">
        <v>1</v>
      </c>
      <c r="M23" s="61">
        <v>1</v>
      </c>
      <c r="N23" s="61">
        <v>3</v>
      </c>
      <c r="O23" s="58">
        <v>0</v>
      </c>
      <c r="P23" s="61">
        <v>3</v>
      </c>
      <c r="Q23" s="61">
        <v>27</v>
      </c>
      <c r="R23" s="61">
        <v>23</v>
      </c>
      <c r="S23" s="61">
        <v>10</v>
      </c>
      <c r="T23" s="61">
        <v>5</v>
      </c>
      <c r="U23" s="61">
        <v>6</v>
      </c>
      <c r="V23" s="61">
        <v>35</v>
      </c>
      <c r="W23" s="61">
        <v>39</v>
      </c>
      <c r="X23" s="61">
        <v>22</v>
      </c>
      <c r="Y23" s="61">
        <v>34</v>
      </c>
      <c r="Z23" s="61">
        <v>8</v>
      </c>
      <c r="AA23" s="61">
        <v>15</v>
      </c>
    </row>
    <row r="24" spans="1:27" s="4" customFormat="1" ht="16.5" customHeight="1">
      <c r="A24" s="27" t="s">
        <v>133</v>
      </c>
      <c r="B24" s="11">
        <f t="shared" si="1"/>
        <v>5.160106057515806</v>
      </c>
      <c r="C24" s="61">
        <v>253</v>
      </c>
      <c r="D24" s="58">
        <v>0</v>
      </c>
      <c r="E24" s="61">
        <v>6</v>
      </c>
      <c r="F24" s="61">
        <v>2</v>
      </c>
      <c r="G24" s="58">
        <v>0</v>
      </c>
      <c r="H24" s="61">
        <v>30</v>
      </c>
      <c r="I24" s="61">
        <v>3</v>
      </c>
      <c r="J24" s="61">
        <v>11</v>
      </c>
      <c r="K24" s="61">
        <v>6</v>
      </c>
      <c r="L24" s="61">
        <v>3</v>
      </c>
      <c r="M24" s="61">
        <v>1</v>
      </c>
      <c r="N24" s="61">
        <v>2</v>
      </c>
      <c r="O24" s="61">
        <v>1</v>
      </c>
      <c r="P24" s="61">
        <v>4</v>
      </c>
      <c r="Q24" s="61">
        <v>5</v>
      </c>
      <c r="R24" s="61">
        <v>8</v>
      </c>
      <c r="S24" s="61">
        <v>13</v>
      </c>
      <c r="T24" s="61">
        <v>9</v>
      </c>
      <c r="U24" s="61">
        <v>9</v>
      </c>
      <c r="V24" s="61">
        <v>15</v>
      </c>
      <c r="W24" s="61">
        <v>10</v>
      </c>
      <c r="X24" s="61">
        <v>33</v>
      </c>
      <c r="Y24" s="61">
        <v>40</v>
      </c>
      <c r="Z24" s="61">
        <v>19</v>
      </c>
      <c r="AA24" s="61">
        <v>23</v>
      </c>
    </row>
    <row r="25" spans="1:27" s="4" customFormat="1" ht="16.5" customHeight="1">
      <c r="A25" s="27" t="s">
        <v>134</v>
      </c>
      <c r="B25" s="11">
        <f t="shared" si="1"/>
        <v>0.7750356924332041</v>
      </c>
      <c r="C25" s="61">
        <v>38</v>
      </c>
      <c r="D25" s="58">
        <v>0</v>
      </c>
      <c r="E25" s="58">
        <v>0</v>
      </c>
      <c r="F25" s="58">
        <v>0</v>
      </c>
      <c r="G25" s="58">
        <v>0</v>
      </c>
      <c r="H25" s="61">
        <v>2</v>
      </c>
      <c r="I25" s="61">
        <v>1</v>
      </c>
      <c r="J25" s="58">
        <v>0</v>
      </c>
      <c r="K25" s="58">
        <v>0</v>
      </c>
      <c r="L25" s="58">
        <v>0</v>
      </c>
      <c r="M25" s="58">
        <v>0</v>
      </c>
      <c r="N25" s="58">
        <v>0</v>
      </c>
      <c r="O25" s="58">
        <v>0</v>
      </c>
      <c r="P25" s="58">
        <v>0</v>
      </c>
      <c r="Q25" s="58">
        <v>0</v>
      </c>
      <c r="R25" s="61">
        <v>2</v>
      </c>
      <c r="S25" s="58">
        <v>0</v>
      </c>
      <c r="T25" s="61">
        <v>1</v>
      </c>
      <c r="U25" s="61">
        <v>1</v>
      </c>
      <c r="V25" s="61">
        <v>3</v>
      </c>
      <c r="W25" s="58">
        <v>0</v>
      </c>
      <c r="X25" s="61">
        <v>3</v>
      </c>
      <c r="Y25" s="61">
        <v>4</v>
      </c>
      <c r="Z25" s="61">
        <v>5</v>
      </c>
      <c r="AA25" s="61">
        <v>16</v>
      </c>
    </row>
    <row r="26" spans="1:27" s="4" customFormat="1" ht="27" customHeight="1">
      <c r="A26" s="27" t="s">
        <v>135</v>
      </c>
      <c r="B26" s="11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</row>
    <row r="27" spans="1:27" s="4" customFormat="1" ht="15.75" customHeight="1">
      <c r="A27" s="27" t="s">
        <v>136</v>
      </c>
      <c r="B27" s="11">
        <f t="shared" si="1"/>
        <v>1.3461146236997756</v>
      </c>
      <c r="C27" s="58">
        <v>66</v>
      </c>
      <c r="D27" s="58">
        <v>0</v>
      </c>
      <c r="E27" s="58">
        <v>0</v>
      </c>
      <c r="F27" s="58">
        <v>0</v>
      </c>
      <c r="G27" s="58">
        <v>0</v>
      </c>
      <c r="H27" s="58">
        <v>0</v>
      </c>
      <c r="I27" s="58">
        <v>0</v>
      </c>
      <c r="J27" s="58">
        <v>1</v>
      </c>
      <c r="K27" s="58">
        <v>58</v>
      </c>
      <c r="L27" s="58">
        <v>0</v>
      </c>
      <c r="M27" s="58">
        <v>0</v>
      </c>
      <c r="N27" s="58">
        <v>0</v>
      </c>
      <c r="O27" s="58">
        <v>0</v>
      </c>
      <c r="P27" s="58">
        <v>0</v>
      </c>
      <c r="Q27" s="58">
        <v>0</v>
      </c>
      <c r="R27" s="58">
        <v>0</v>
      </c>
      <c r="S27" s="58">
        <v>0</v>
      </c>
      <c r="T27" s="58">
        <v>0</v>
      </c>
      <c r="U27" s="58">
        <v>0</v>
      </c>
      <c r="V27" s="58">
        <v>0</v>
      </c>
      <c r="W27" s="58">
        <v>0</v>
      </c>
      <c r="X27" s="58">
        <v>2</v>
      </c>
      <c r="Y27" s="58">
        <v>0</v>
      </c>
      <c r="Z27" s="58">
        <v>1</v>
      </c>
      <c r="AA27" s="58">
        <v>4</v>
      </c>
    </row>
    <row r="28" spans="1:27" s="4" customFormat="1" ht="15.75" customHeight="1" thickBot="1">
      <c r="A28" s="27" t="s">
        <v>137</v>
      </c>
      <c r="B28" s="11">
        <f t="shared" si="1"/>
        <v>0.7138486640832143</v>
      </c>
      <c r="C28" s="58">
        <v>35</v>
      </c>
      <c r="D28" s="58">
        <v>0</v>
      </c>
      <c r="E28" s="58">
        <v>0</v>
      </c>
      <c r="F28" s="58">
        <v>0</v>
      </c>
      <c r="G28" s="58">
        <v>0</v>
      </c>
      <c r="H28" s="58">
        <v>0</v>
      </c>
      <c r="I28" s="58">
        <v>0</v>
      </c>
      <c r="J28" s="58">
        <v>2</v>
      </c>
      <c r="K28" s="58">
        <v>30</v>
      </c>
      <c r="L28" s="58">
        <v>0</v>
      </c>
      <c r="M28" s="58">
        <v>0</v>
      </c>
      <c r="N28" s="58">
        <v>0</v>
      </c>
      <c r="O28" s="58">
        <v>0</v>
      </c>
      <c r="P28" s="58">
        <v>0</v>
      </c>
      <c r="Q28" s="58">
        <v>0</v>
      </c>
      <c r="R28" s="58">
        <v>0</v>
      </c>
      <c r="S28" s="58">
        <v>0</v>
      </c>
      <c r="T28" s="58">
        <v>0</v>
      </c>
      <c r="U28" s="58">
        <v>0</v>
      </c>
      <c r="V28" s="58">
        <v>0</v>
      </c>
      <c r="W28" s="58">
        <v>0</v>
      </c>
      <c r="X28" s="58">
        <v>2</v>
      </c>
      <c r="Y28" s="58">
        <v>0</v>
      </c>
      <c r="Z28" s="58">
        <v>1</v>
      </c>
      <c r="AA28" s="58">
        <v>0</v>
      </c>
    </row>
    <row r="29" spans="1:27" s="4" customFormat="1" ht="30.75" customHeight="1">
      <c r="A29" s="91" t="s">
        <v>299</v>
      </c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</row>
    <row r="30" spans="1:27" s="4" customFormat="1" ht="74.25" customHeight="1">
      <c r="A30" s="50" t="s">
        <v>138</v>
      </c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</row>
    <row r="31" spans="1:27" s="4" customFormat="1" ht="11.25" customHeight="1">
      <c r="A31" s="95" t="s">
        <v>398</v>
      </c>
      <c r="B31" s="82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 t="s">
        <v>399</v>
      </c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</row>
  </sheetData>
  <sheetProtection/>
  <mergeCells count="16">
    <mergeCell ref="A1:L1"/>
    <mergeCell ref="M1:X1"/>
    <mergeCell ref="Y1:AA1"/>
    <mergeCell ref="A29:L29"/>
    <mergeCell ref="M2:Y2"/>
    <mergeCell ref="D3:H3"/>
    <mergeCell ref="A31:L31"/>
    <mergeCell ref="M31:AA31"/>
    <mergeCell ref="A2:L2"/>
    <mergeCell ref="M3:S3"/>
    <mergeCell ref="Y3:AA3"/>
    <mergeCell ref="U3:V3"/>
    <mergeCell ref="I3:K3"/>
    <mergeCell ref="A3:A4"/>
    <mergeCell ref="B3:B4"/>
    <mergeCell ref="C3:C4"/>
  </mergeCells>
  <printOptions/>
  <pageMargins left="0.7480314960629921" right="0.5511811023622047" top="0.5905511811023623" bottom="0.984251968503937" header="0.5118110236220472" footer="0.5118110236220472"/>
  <pageSetup horizontalDpi="600" verticalDpi="600" orientation="portrait" paperSize="9" r:id="rId1"/>
  <colBreaks count="1" manualBreakCount="1">
    <brk id="12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A30"/>
  <sheetViews>
    <sheetView zoomScalePageLayoutView="0" workbookViewId="0" topLeftCell="A10">
      <selection activeCell="C5" sqref="C5:AA27"/>
    </sheetView>
  </sheetViews>
  <sheetFormatPr defaultColWidth="9.00390625" defaultRowHeight="16.5"/>
  <cols>
    <col min="1" max="1" width="16.625" style="5" customWidth="1"/>
    <col min="2" max="2" width="6.125" style="5" customWidth="1"/>
    <col min="3" max="3" width="5.875" style="5" customWidth="1"/>
    <col min="4" max="11" width="5.125" style="5" customWidth="1"/>
    <col min="12" max="12" width="4.50390625" style="5" customWidth="1"/>
    <col min="13" max="13" width="4.875" style="5" customWidth="1"/>
    <col min="14" max="14" width="6.00390625" style="5" customWidth="1"/>
    <col min="15" max="15" width="6.125" style="5" customWidth="1"/>
    <col min="16" max="27" width="5.50390625" style="5" customWidth="1"/>
    <col min="28" max="16384" width="9.00390625" style="5" customWidth="1"/>
  </cols>
  <sheetData>
    <row r="1" spans="1:27" s="3" customFormat="1" ht="48" customHeight="1">
      <c r="A1" s="89" t="s">
        <v>166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90" t="s">
        <v>70</v>
      </c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7"/>
    </row>
    <row r="2" spans="1:27" s="21" customFormat="1" ht="12.75" customHeight="1" thickBot="1">
      <c r="A2" s="72" t="s">
        <v>57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7" t="s">
        <v>384</v>
      </c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AA2" s="49" t="s">
        <v>80</v>
      </c>
    </row>
    <row r="3" spans="1:27" s="22" customFormat="1" ht="96" customHeight="1" thickBot="1">
      <c r="A3" s="43" t="s">
        <v>141</v>
      </c>
      <c r="B3" s="44" t="s">
        <v>142</v>
      </c>
      <c r="C3" s="45" t="s">
        <v>143</v>
      </c>
      <c r="D3" s="45" t="s">
        <v>64</v>
      </c>
      <c r="E3" s="45" t="s">
        <v>144</v>
      </c>
      <c r="F3" s="45" t="s">
        <v>65</v>
      </c>
      <c r="G3" s="45" t="s">
        <v>66</v>
      </c>
      <c r="H3" s="45" t="s">
        <v>145</v>
      </c>
      <c r="I3" s="45" t="s">
        <v>146</v>
      </c>
      <c r="J3" s="45" t="s">
        <v>67</v>
      </c>
      <c r="K3" s="45" t="s">
        <v>147</v>
      </c>
      <c r="L3" s="45" t="s">
        <v>68</v>
      </c>
      <c r="M3" s="45" t="s">
        <v>69</v>
      </c>
      <c r="N3" s="46" t="s">
        <v>148</v>
      </c>
      <c r="O3" s="45" t="s">
        <v>71</v>
      </c>
      <c r="P3" s="45" t="s">
        <v>72</v>
      </c>
      <c r="Q3" s="45" t="s">
        <v>73</v>
      </c>
      <c r="R3" s="45" t="s">
        <v>74</v>
      </c>
      <c r="S3" s="45" t="s">
        <v>75</v>
      </c>
      <c r="T3" s="45" t="s">
        <v>149</v>
      </c>
      <c r="U3" s="45" t="s">
        <v>76</v>
      </c>
      <c r="V3" s="45" t="s">
        <v>77</v>
      </c>
      <c r="W3" s="45" t="s">
        <v>78</v>
      </c>
      <c r="X3" s="45" t="s">
        <v>79</v>
      </c>
      <c r="Y3" s="45" t="s">
        <v>150</v>
      </c>
      <c r="Z3" s="45" t="s">
        <v>151</v>
      </c>
      <c r="AA3" s="55" t="s">
        <v>152</v>
      </c>
    </row>
    <row r="4" spans="1:27" s="4" customFormat="1" ht="24" customHeight="1">
      <c r="A4" s="51" t="s">
        <v>140</v>
      </c>
      <c r="B4" s="11">
        <f>SUM(D4:AA4)</f>
        <v>100</v>
      </c>
      <c r="C4" s="58"/>
      <c r="D4" s="11">
        <f aca="true" t="shared" si="0" ref="D4:AA4">D5/$C$5*100</f>
        <v>6.919124375307947</v>
      </c>
      <c r="E4" s="11">
        <f t="shared" si="0"/>
        <v>3.7094390089392553</v>
      </c>
      <c r="F4" s="11">
        <f t="shared" si="0"/>
        <v>1.2810586330682059</v>
      </c>
      <c r="G4" s="11">
        <f t="shared" si="0"/>
        <v>2.5832336172309422</v>
      </c>
      <c r="H4" s="11">
        <f t="shared" si="0"/>
        <v>0.5842190469486873</v>
      </c>
      <c r="I4" s="11">
        <f t="shared" si="0"/>
        <v>0.929119448159358</v>
      </c>
      <c r="J4" s="11">
        <f t="shared" si="0"/>
        <v>2.7732807770817205</v>
      </c>
      <c r="K4" s="11">
        <f t="shared" si="0"/>
        <v>1.4922221440135144</v>
      </c>
      <c r="L4" s="11">
        <f t="shared" si="0"/>
        <v>2.5339621313437037</v>
      </c>
      <c r="M4" s="11">
        <f t="shared" si="0"/>
        <v>2.3157598367002183</v>
      </c>
      <c r="N4" s="11">
        <f t="shared" si="0"/>
        <v>1.1262053917083128</v>
      </c>
      <c r="O4" s="11">
        <f t="shared" si="0"/>
        <v>3.5475469838811855</v>
      </c>
      <c r="P4" s="11">
        <f t="shared" si="0"/>
        <v>15.865418455690858</v>
      </c>
      <c r="Q4" s="11">
        <f t="shared" si="0"/>
        <v>17.350601816006193</v>
      </c>
      <c r="R4" s="11">
        <f t="shared" si="0"/>
        <v>0.8516928274794117</v>
      </c>
      <c r="S4" s="11">
        <f t="shared" si="0"/>
        <v>2.006053353980432</v>
      </c>
      <c r="T4" s="11">
        <f t="shared" si="0"/>
        <v>0.16189202505806996</v>
      </c>
      <c r="U4" s="11">
        <f t="shared" si="0"/>
        <v>0.9431970155557121</v>
      </c>
      <c r="V4" s="11">
        <f t="shared" si="0"/>
        <v>6.004082494544942</v>
      </c>
      <c r="W4" s="11">
        <f t="shared" si="0"/>
        <v>7.538537340747518</v>
      </c>
      <c r="X4" s="11">
        <f t="shared" si="0"/>
        <v>14.162032800732034</v>
      </c>
      <c r="Y4" s="11">
        <f t="shared" si="0"/>
        <v>0.28859013162525515</v>
      </c>
      <c r="Z4" s="11">
        <f t="shared" si="0"/>
        <v>0.4293658055887942</v>
      </c>
      <c r="AA4" s="11">
        <f t="shared" si="0"/>
        <v>4.603364538607728</v>
      </c>
    </row>
    <row r="5" spans="1:27" s="4" customFormat="1" ht="27.75" customHeight="1">
      <c r="A5" s="27" t="s">
        <v>30</v>
      </c>
      <c r="B5" s="11"/>
      <c r="C5" s="100">
        <v>14207</v>
      </c>
      <c r="D5" s="61">
        <v>983</v>
      </c>
      <c r="E5" s="61">
        <v>527</v>
      </c>
      <c r="F5" s="61">
        <v>182</v>
      </c>
      <c r="G5" s="61">
        <v>367</v>
      </c>
      <c r="H5" s="61">
        <v>83</v>
      </c>
      <c r="I5" s="61">
        <v>132</v>
      </c>
      <c r="J5" s="61">
        <v>394</v>
      </c>
      <c r="K5" s="61">
        <v>212</v>
      </c>
      <c r="L5" s="61">
        <v>360</v>
      </c>
      <c r="M5" s="61">
        <v>329</v>
      </c>
      <c r="N5" s="61">
        <v>160</v>
      </c>
      <c r="O5" s="61">
        <v>504</v>
      </c>
      <c r="P5" s="100">
        <v>2254</v>
      </c>
      <c r="Q5" s="100">
        <v>2465</v>
      </c>
      <c r="R5" s="61">
        <v>121</v>
      </c>
      <c r="S5" s="61">
        <v>285</v>
      </c>
      <c r="T5" s="61">
        <v>23</v>
      </c>
      <c r="U5" s="61">
        <v>134</v>
      </c>
      <c r="V5" s="61">
        <v>853</v>
      </c>
      <c r="W5" s="100">
        <v>1071</v>
      </c>
      <c r="X5" s="100">
        <v>2012</v>
      </c>
      <c r="Y5" s="61">
        <v>41</v>
      </c>
      <c r="Z5" s="61">
        <v>61</v>
      </c>
      <c r="AA5" s="61">
        <v>654</v>
      </c>
    </row>
    <row r="6" spans="1:27" s="4" customFormat="1" ht="27.75" customHeight="1">
      <c r="A6" s="27" t="s">
        <v>31</v>
      </c>
      <c r="B6" s="11">
        <f>C6/$C$5*100</f>
        <v>5.448018582388963</v>
      </c>
      <c r="C6" s="61">
        <v>774</v>
      </c>
      <c r="D6" s="61">
        <v>109</v>
      </c>
      <c r="E6" s="61">
        <v>13</v>
      </c>
      <c r="F6" s="61">
        <v>12</v>
      </c>
      <c r="G6" s="61">
        <v>23</v>
      </c>
      <c r="H6" s="61">
        <v>8</v>
      </c>
      <c r="I6" s="61">
        <v>9</v>
      </c>
      <c r="J6" s="61">
        <v>29</v>
      </c>
      <c r="K6" s="61">
        <v>10</v>
      </c>
      <c r="L6" s="61">
        <v>31</v>
      </c>
      <c r="M6" s="61">
        <v>26</v>
      </c>
      <c r="N6" s="61">
        <v>41</v>
      </c>
      <c r="O6" s="61">
        <v>52</v>
      </c>
      <c r="P6" s="61">
        <v>85</v>
      </c>
      <c r="Q6" s="61">
        <v>12</v>
      </c>
      <c r="R6" s="61">
        <v>8</v>
      </c>
      <c r="S6" s="61">
        <v>32</v>
      </c>
      <c r="T6" s="61">
        <v>3</v>
      </c>
      <c r="U6" s="61">
        <v>15</v>
      </c>
      <c r="V6" s="61">
        <v>34</v>
      </c>
      <c r="W6" s="61">
        <v>66</v>
      </c>
      <c r="X6" s="61">
        <v>111</v>
      </c>
      <c r="Y6" s="61">
        <v>5</v>
      </c>
      <c r="Z6" s="61">
        <v>7</v>
      </c>
      <c r="AA6" s="61">
        <v>33</v>
      </c>
    </row>
    <row r="7" spans="1:27" s="4" customFormat="1" ht="15" customHeight="1">
      <c r="A7" s="27" t="s">
        <v>32</v>
      </c>
      <c r="B7" s="11">
        <f aca="true" t="shared" si="1" ref="B7:B27">C7/$C$5*100</f>
        <v>22.334060674315477</v>
      </c>
      <c r="C7" s="100">
        <v>3173</v>
      </c>
      <c r="D7" s="61">
        <v>206</v>
      </c>
      <c r="E7" s="61">
        <v>93</v>
      </c>
      <c r="F7" s="61">
        <v>48</v>
      </c>
      <c r="G7" s="61">
        <v>147</v>
      </c>
      <c r="H7" s="61">
        <v>20</v>
      </c>
      <c r="I7" s="61">
        <v>24</v>
      </c>
      <c r="J7" s="61">
        <v>139</v>
      </c>
      <c r="K7" s="61">
        <v>36</v>
      </c>
      <c r="L7" s="61">
        <v>123</v>
      </c>
      <c r="M7" s="61">
        <v>64</v>
      </c>
      <c r="N7" s="61">
        <v>36</v>
      </c>
      <c r="O7" s="61">
        <v>156</v>
      </c>
      <c r="P7" s="61">
        <v>364</v>
      </c>
      <c r="Q7" s="61">
        <v>45</v>
      </c>
      <c r="R7" s="61">
        <v>20</v>
      </c>
      <c r="S7" s="61">
        <v>133</v>
      </c>
      <c r="T7" s="61">
        <v>3</v>
      </c>
      <c r="U7" s="61">
        <v>62</v>
      </c>
      <c r="V7" s="61">
        <v>393</v>
      </c>
      <c r="W7" s="61">
        <v>281</v>
      </c>
      <c r="X7" s="61">
        <v>650</v>
      </c>
      <c r="Y7" s="61">
        <v>3</v>
      </c>
      <c r="Z7" s="61">
        <v>5</v>
      </c>
      <c r="AA7" s="61">
        <v>122</v>
      </c>
    </row>
    <row r="8" spans="1:27" s="4" customFormat="1" ht="15" customHeight="1">
      <c r="A8" s="27" t="s">
        <v>33</v>
      </c>
      <c r="B8" s="11">
        <f t="shared" si="1"/>
        <v>3.8220595481100865</v>
      </c>
      <c r="C8" s="61">
        <v>543</v>
      </c>
      <c r="D8" s="61">
        <v>105</v>
      </c>
      <c r="E8" s="61">
        <v>27</v>
      </c>
      <c r="F8" s="61">
        <v>6</v>
      </c>
      <c r="G8" s="61">
        <v>16</v>
      </c>
      <c r="H8" s="61">
        <v>2</v>
      </c>
      <c r="I8" s="61">
        <v>1</v>
      </c>
      <c r="J8" s="61">
        <v>22</v>
      </c>
      <c r="K8" s="61">
        <v>3</v>
      </c>
      <c r="L8" s="61">
        <v>10</v>
      </c>
      <c r="M8" s="61">
        <v>20</v>
      </c>
      <c r="N8" s="61">
        <v>14</v>
      </c>
      <c r="O8" s="61">
        <v>15</v>
      </c>
      <c r="P8" s="61">
        <v>53</v>
      </c>
      <c r="Q8" s="61">
        <v>22</v>
      </c>
      <c r="R8" s="61">
        <v>15</v>
      </c>
      <c r="S8" s="61">
        <v>9</v>
      </c>
      <c r="T8" s="58">
        <v>0</v>
      </c>
      <c r="U8" s="61">
        <v>3</v>
      </c>
      <c r="V8" s="61">
        <v>53</v>
      </c>
      <c r="W8" s="61">
        <v>51</v>
      </c>
      <c r="X8" s="61">
        <v>74</v>
      </c>
      <c r="Y8" s="61">
        <v>1</v>
      </c>
      <c r="Z8" s="61">
        <v>3</v>
      </c>
      <c r="AA8" s="61">
        <v>18</v>
      </c>
    </row>
    <row r="9" spans="1:27" s="4" customFormat="1" ht="15" customHeight="1">
      <c r="A9" s="27" t="s">
        <v>34</v>
      </c>
      <c r="B9" s="11">
        <f t="shared" si="1"/>
        <v>2.991483071725206</v>
      </c>
      <c r="C9" s="61">
        <v>425</v>
      </c>
      <c r="D9" s="61">
        <v>72</v>
      </c>
      <c r="E9" s="61">
        <v>31</v>
      </c>
      <c r="F9" s="61">
        <v>8</v>
      </c>
      <c r="G9" s="61">
        <v>9</v>
      </c>
      <c r="H9" s="61">
        <v>1</v>
      </c>
      <c r="I9" s="61">
        <v>1</v>
      </c>
      <c r="J9" s="61">
        <v>2</v>
      </c>
      <c r="K9" s="61">
        <v>5</v>
      </c>
      <c r="L9" s="61">
        <v>5</v>
      </c>
      <c r="M9" s="61">
        <v>8</v>
      </c>
      <c r="N9" s="61">
        <v>2</v>
      </c>
      <c r="O9" s="61">
        <v>8</v>
      </c>
      <c r="P9" s="61">
        <v>30</v>
      </c>
      <c r="Q9" s="61">
        <v>58</v>
      </c>
      <c r="R9" s="61">
        <v>1</v>
      </c>
      <c r="S9" s="61">
        <v>2</v>
      </c>
      <c r="T9" s="61">
        <v>1</v>
      </c>
      <c r="U9" s="61">
        <v>2</v>
      </c>
      <c r="V9" s="61">
        <v>12</v>
      </c>
      <c r="W9" s="61">
        <v>18</v>
      </c>
      <c r="X9" s="61">
        <v>131</v>
      </c>
      <c r="Y9" s="58">
        <v>0</v>
      </c>
      <c r="Z9" s="61">
        <v>1</v>
      </c>
      <c r="AA9" s="61">
        <v>17</v>
      </c>
    </row>
    <row r="10" spans="1:27" s="4" customFormat="1" ht="27.75" customHeight="1">
      <c r="A10" s="27" t="s">
        <v>308</v>
      </c>
      <c r="B10" s="11">
        <f t="shared" si="1"/>
        <v>2.372070106285634</v>
      </c>
      <c r="C10" s="61">
        <v>337</v>
      </c>
      <c r="D10" s="61">
        <v>24</v>
      </c>
      <c r="E10" s="61">
        <v>9</v>
      </c>
      <c r="F10" s="61">
        <v>2</v>
      </c>
      <c r="G10" s="61">
        <v>12</v>
      </c>
      <c r="H10" s="61">
        <v>1</v>
      </c>
      <c r="I10" s="61">
        <v>4</v>
      </c>
      <c r="J10" s="61">
        <v>4</v>
      </c>
      <c r="K10" s="61">
        <v>6</v>
      </c>
      <c r="L10" s="61">
        <v>5</v>
      </c>
      <c r="M10" s="61">
        <v>18</v>
      </c>
      <c r="N10" s="61">
        <v>10</v>
      </c>
      <c r="O10" s="61">
        <v>9</v>
      </c>
      <c r="P10" s="61">
        <v>28</v>
      </c>
      <c r="Q10" s="61">
        <v>28</v>
      </c>
      <c r="R10" s="61">
        <v>4</v>
      </c>
      <c r="S10" s="61">
        <v>5</v>
      </c>
      <c r="T10" s="61">
        <v>1</v>
      </c>
      <c r="U10" s="61">
        <v>2</v>
      </c>
      <c r="V10" s="61">
        <v>14</v>
      </c>
      <c r="W10" s="61">
        <v>43</v>
      </c>
      <c r="X10" s="61">
        <v>88</v>
      </c>
      <c r="Y10" s="61">
        <v>3</v>
      </c>
      <c r="Z10" s="61">
        <v>1</v>
      </c>
      <c r="AA10" s="61">
        <v>16</v>
      </c>
    </row>
    <row r="11" spans="1:27" s="4" customFormat="1" ht="15" customHeight="1">
      <c r="A11" s="27" t="s">
        <v>35</v>
      </c>
      <c r="B11" s="11">
        <f t="shared" si="1"/>
        <v>8.263532061659745</v>
      </c>
      <c r="C11" s="100">
        <v>1174</v>
      </c>
      <c r="D11" s="61">
        <v>129</v>
      </c>
      <c r="E11" s="61">
        <v>66</v>
      </c>
      <c r="F11" s="61">
        <v>12</v>
      </c>
      <c r="G11" s="61">
        <v>42</v>
      </c>
      <c r="H11" s="61">
        <v>12</v>
      </c>
      <c r="I11" s="61">
        <v>8</v>
      </c>
      <c r="J11" s="61">
        <v>47</v>
      </c>
      <c r="K11" s="61">
        <v>3</v>
      </c>
      <c r="L11" s="61">
        <v>28</v>
      </c>
      <c r="M11" s="61">
        <v>47</v>
      </c>
      <c r="N11" s="61">
        <v>25</v>
      </c>
      <c r="O11" s="61">
        <v>39</v>
      </c>
      <c r="P11" s="61">
        <v>117</v>
      </c>
      <c r="Q11" s="61">
        <v>40</v>
      </c>
      <c r="R11" s="61">
        <v>16</v>
      </c>
      <c r="S11" s="61">
        <v>36</v>
      </c>
      <c r="T11" s="61">
        <v>5</v>
      </c>
      <c r="U11" s="61">
        <v>13</v>
      </c>
      <c r="V11" s="61">
        <v>102</v>
      </c>
      <c r="W11" s="61">
        <v>127</v>
      </c>
      <c r="X11" s="61">
        <v>205</v>
      </c>
      <c r="Y11" s="61">
        <v>6</v>
      </c>
      <c r="Z11" s="61">
        <v>4</v>
      </c>
      <c r="AA11" s="61">
        <v>45</v>
      </c>
    </row>
    <row r="12" spans="1:27" s="4" customFormat="1" ht="15" customHeight="1">
      <c r="A12" s="27" t="s">
        <v>36</v>
      </c>
      <c r="B12" s="11">
        <f t="shared" si="1"/>
        <v>12.191173365242486</v>
      </c>
      <c r="C12" s="100">
        <v>1732</v>
      </c>
      <c r="D12" s="61">
        <v>14</v>
      </c>
      <c r="E12" s="61">
        <v>6</v>
      </c>
      <c r="F12" s="61">
        <v>4</v>
      </c>
      <c r="G12" s="58">
        <v>0</v>
      </c>
      <c r="H12" s="61">
        <v>2</v>
      </c>
      <c r="I12" s="61">
        <v>10</v>
      </c>
      <c r="J12" s="61">
        <v>22</v>
      </c>
      <c r="K12" s="61">
        <v>39</v>
      </c>
      <c r="L12" s="61">
        <v>25</v>
      </c>
      <c r="M12" s="61">
        <v>7</v>
      </c>
      <c r="N12" s="61">
        <v>4</v>
      </c>
      <c r="O12" s="61">
        <v>5</v>
      </c>
      <c r="P12" s="61">
        <v>415</v>
      </c>
      <c r="Q12" s="100">
        <v>1044</v>
      </c>
      <c r="R12" s="61">
        <v>4</v>
      </c>
      <c r="S12" s="61">
        <v>6</v>
      </c>
      <c r="T12" s="58">
        <v>0</v>
      </c>
      <c r="U12" s="61">
        <v>4</v>
      </c>
      <c r="V12" s="61">
        <v>3</v>
      </c>
      <c r="W12" s="61">
        <v>19</v>
      </c>
      <c r="X12" s="61">
        <v>91</v>
      </c>
      <c r="Y12" s="58">
        <v>0</v>
      </c>
      <c r="Z12" s="58">
        <v>0</v>
      </c>
      <c r="AA12" s="61">
        <v>8</v>
      </c>
    </row>
    <row r="13" spans="1:27" s="4" customFormat="1" ht="15" customHeight="1">
      <c r="A13" s="27" t="s">
        <v>267</v>
      </c>
      <c r="B13" s="11">
        <f t="shared" si="1"/>
        <v>11.90258323361723</v>
      </c>
      <c r="C13" s="100">
        <v>1691</v>
      </c>
      <c r="D13" s="61">
        <v>30</v>
      </c>
      <c r="E13" s="61">
        <v>26</v>
      </c>
      <c r="F13" s="61">
        <v>3</v>
      </c>
      <c r="G13" s="61">
        <v>2</v>
      </c>
      <c r="H13" s="58">
        <v>0</v>
      </c>
      <c r="I13" s="61">
        <v>14</v>
      </c>
      <c r="J13" s="61">
        <v>17</v>
      </c>
      <c r="K13" s="61">
        <v>23</v>
      </c>
      <c r="L13" s="61">
        <v>21</v>
      </c>
      <c r="M13" s="61">
        <v>5</v>
      </c>
      <c r="N13" s="58">
        <v>0</v>
      </c>
      <c r="O13" s="61">
        <v>9</v>
      </c>
      <c r="P13" s="61">
        <v>452</v>
      </c>
      <c r="Q13" s="61">
        <v>893</v>
      </c>
      <c r="R13" s="61">
        <v>2</v>
      </c>
      <c r="S13" s="61">
        <v>4</v>
      </c>
      <c r="T13" s="61">
        <v>1</v>
      </c>
      <c r="U13" s="58">
        <v>0</v>
      </c>
      <c r="V13" s="61">
        <v>27</v>
      </c>
      <c r="W13" s="61">
        <v>71</v>
      </c>
      <c r="X13" s="61">
        <v>59</v>
      </c>
      <c r="Y13" s="58">
        <v>0</v>
      </c>
      <c r="Z13" s="58">
        <v>0</v>
      </c>
      <c r="AA13" s="61">
        <v>32</v>
      </c>
    </row>
    <row r="14" spans="1:27" s="4" customFormat="1" ht="27.75" customHeight="1">
      <c r="A14" s="27" t="s">
        <v>37</v>
      </c>
      <c r="B14" s="11">
        <f t="shared" si="1"/>
        <v>0.7461110720067572</v>
      </c>
      <c r="C14" s="61">
        <v>106</v>
      </c>
      <c r="D14" s="61">
        <v>2</v>
      </c>
      <c r="E14" s="61">
        <v>1</v>
      </c>
      <c r="F14" s="58">
        <v>0</v>
      </c>
      <c r="G14" s="58">
        <v>0</v>
      </c>
      <c r="H14" s="58">
        <v>0</v>
      </c>
      <c r="I14" s="58">
        <v>0</v>
      </c>
      <c r="J14" s="58">
        <v>0</v>
      </c>
      <c r="K14" s="58">
        <v>0</v>
      </c>
      <c r="L14" s="61">
        <v>3</v>
      </c>
      <c r="M14" s="61">
        <v>1</v>
      </c>
      <c r="N14" s="61">
        <v>1</v>
      </c>
      <c r="O14" s="61">
        <v>3</v>
      </c>
      <c r="P14" s="61">
        <v>3</v>
      </c>
      <c r="Q14" s="61">
        <v>2</v>
      </c>
      <c r="R14" s="58">
        <v>0</v>
      </c>
      <c r="S14" s="61">
        <v>1</v>
      </c>
      <c r="T14" s="58">
        <v>0</v>
      </c>
      <c r="U14" s="61">
        <v>1</v>
      </c>
      <c r="V14" s="61">
        <v>5</v>
      </c>
      <c r="W14" s="61">
        <v>7</v>
      </c>
      <c r="X14" s="61">
        <v>76</v>
      </c>
      <c r="Y14" s="58">
        <v>0</v>
      </c>
      <c r="Z14" s="58">
        <v>0</v>
      </c>
      <c r="AA14" s="58">
        <v>0</v>
      </c>
    </row>
    <row r="15" spans="1:27" s="4" customFormat="1" ht="15" customHeight="1">
      <c r="A15" s="27" t="s">
        <v>38</v>
      </c>
      <c r="B15" s="11">
        <f t="shared" si="1"/>
        <v>0.021116351094530864</v>
      </c>
      <c r="C15" s="61">
        <v>3</v>
      </c>
      <c r="D15" s="58">
        <v>0</v>
      </c>
      <c r="E15" s="58">
        <v>0</v>
      </c>
      <c r="F15" s="58">
        <v>0</v>
      </c>
      <c r="G15" s="58">
        <v>0</v>
      </c>
      <c r="H15" s="58">
        <v>0</v>
      </c>
      <c r="I15" s="58">
        <v>0</v>
      </c>
      <c r="J15" s="58">
        <v>0</v>
      </c>
      <c r="K15" s="58">
        <v>0</v>
      </c>
      <c r="L15" s="58">
        <v>0</v>
      </c>
      <c r="M15" s="58">
        <v>0</v>
      </c>
      <c r="N15" s="58">
        <v>0</v>
      </c>
      <c r="O15" s="58">
        <v>0</v>
      </c>
      <c r="P15" s="58">
        <v>0</v>
      </c>
      <c r="Q15" s="58">
        <v>0</v>
      </c>
      <c r="R15" s="58">
        <v>0</v>
      </c>
      <c r="S15" s="58">
        <v>0</v>
      </c>
      <c r="T15" s="58">
        <v>0</v>
      </c>
      <c r="U15" s="58">
        <v>0</v>
      </c>
      <c r="V15" s="58">
        <v>0</v>
      </c>
      <c r="W15" s="58">
        <v>0</v>
      </c>
      <c r="X15" s="61">
        <v>1</v>
      </c>
      <c r="Y15" s="58">
        <v>0</v>
      </c>
      <c r="Z15" s="61">
        <v>1</v>
      </c>
      <c r="AA15" s="61">
        <v>1</v>
      </c>
    </row>
    <row r="16" spans="1:27" s="4" customFormat="1" ht="15" customHeight="1">
      <c r="A16" s="27" t="s">
        <v>39</v>
      </c>
      <c r="B16" s="11">
        <f t="shared" si="1"/>
        <v>5.539522770465263</v>
      </c>
      <c r="C16" s="61">
        <v>787</v>
      </c>
      <c r="D16" s="61">
        <v>9</v>
      </c>
      <c r="E16" s="61">
        <v>61</v>
      </c>
      <c r="F16" s="61">
        <v>16</v>
      </c>
      <c r="G16" s="61">
        <v>5</v>
      </c>
      <c r="H16" s="61">
        <v>1</v>
      </c>
      <c r="I16" s="61">
        <v>26</v>
      </c>
      <c r="J16" s="61">
        <v>25</v>
      </c>
      <c r="K16" s="61">
        <v>47</v>
      </c>
      <c r="L16" s="61">
        <v>18</v>
      </c>
      <c r="M16" s="61">
        <v>32</v>
      </c>
      <c r="N16" s="58">
        <v>0</v>
      </c>
      <c r="O16" s="61">
        <v>22</v>
      </c>
      <c r="P16" s="61">
        <v>238</v>
      </c>
      <c r="Q16" s="61">
        <v>60</v>
      </c>
      <c r="R16" s="61">
        <v>8</v>
      </c>
      <c r="S16" s="61">
        <v>7</v>
      </c>
      <c r="T16" s="61">
        <v>2</v>
      </c>
      <c r="U16" s="61">
        <v>6</v>
      </c>
      <c r="V16" s="61">
        <v>8</v>
      </c>
      <c r="W16" s="61">
        <v>94</v>
      </c>
      <c r="X16" s="61">
        <v>82</v>
      </c>
      <c r="Y16" s="58">
        <v>0</v>
      </c>
      <c r="Z16" s="61">
        <v>1</v>
      </c>
      <c r="AA16" s="61">
        <v>19</v>
      </c>
    </row>
    <row r="17" spans="1:27" s="4" customFormat="1" ht="15" customHeight="1">
      <c r="A17" s="27" t="s">
        <v>40</v>
      </c>
      <c r="B17" s="11">
        <f t="shared" si="1"/>
        <v>1.8371225452241853</v>
      </c>
      <c r="C17" s="61">
        <v>261</v>
      </c>
      <c r="D17" s="61">
        <v>24</v>
      </c>
      <c r="E17" s="61">
        <v>38</v>
      </c>
      <c r="F17" s="61">
        <v>9</v>
      </c>
      <c r="G17" s="61">
        <v>2</v>
      </c>
      <c r="H17" s="58">
        <v>0</v>
      </c>
      <c r="I17" s="61">
        <v>5</v>
      </c>
      <c r="J17" s="61">
        <v>4</v>
      </c>
      <c r="K17" s="61">
        <v>6</v>
      </c>
      <c r="L17" s="61">
        <v>1</v>
      </c>
      <c r="M17" s="61">
        <v>13</v>
      </c>
      <c r="N17" s="58">
        <v>0</v>
      </c>
      <c r="O17" s="61">
        <v>3</v>
      </c>
      <c r="P17" s="61">
        <v>17</v>
      </c>
      <c r="Q17" s="61">
        <v>11</v>
      </c>
      <c r="R17" s="61">
        <v>6</v>
      </c>
      <c r="S17" s="61">
        <v>2</v>
      </c>
      <c r="T17" s="61">
        <v>2</v>
      </c>
      <c r="U17" s="61">
        <v>1</v>
      </c>
      <c r="V17" s="61">
        <v>2</v>
      </c>
      <c r="W17" s="61">
        <v>20</v>
      </c>
      <c r="X17" s="61">
        <v>11</v>
      </c>
      <c r="Y17" s="61">
        <v>13</v>
      </c>
      <c r="Z17" s="61">
        <v>7</v>
      </c>
      <c r="AA17" s="61">
        <v>64</v>
      </c>
    </row>
    <row r="18" spans="1:27" s="4" customFormat="1" ht="27.75" customHeight="1">
      <c r="A18" s="27" t="s">
        <v>41</v>
      </c>
      <c r="B18" s="11">
        <f t="shared" si="1"/>
        <v>0.4082494544942634</v>
      </c>
      <c r="C18" s="61">
        <v>58</v>
      </c>
      <c r="D18" s="61">
        <v>1</v>
      </c>
      <c r="E18" s="61">
        <v>5</v>
      </c>
      <c r="F18" s="58">
        <v>0</v>
      </c>
      <c r="G18" s="61">
        <v>3</v>
      </c>
      <c r="H18" s="58">
        <v>0</v>
      </c>
      <c r="I18" s="61">
        <v>1</v>
      </c>
      <c r="J18" s="58">
        <v>0</v>
      </c>
      <c r="K18" s="61">
        <v>1</v>
      </c>
      <c r="L18" s="58">
        <v>0</v>
      </c>
      <c r="M18" s="61">
        <v>1</v>
      </c>
      <c r="N18" s="58">
        <v>0</v>
      </c>
      <c r="O18" s="61">
        <v>3</v>
      </c>
      <c r="P18" s="61">
        <v>27</v>
      </c>
      <c r="Q18" s="61">
        <v>6</v>
      </c>
      <c r="R18" s="58">
        <v>0</v>
      </c>
      <c r="S18" s="58">
        <v>0</v>
      </c>
      <c r="T18" s="58">
        <v>0</v>
      </c>
      <c r="U18" s="58">
        <v>0</v>
      </c>
      <c r="V18" s="61">
        <v>2</v>
      </c>
      <c r="W18" s="61">
        <v>1</v>
      </c>
      <c r="X18" s="61">
        <v>1</v>
      </c>
      <c r="Y18" s="61">
        <v>1</v>
      </c>
      <c r="Z18" s="61">
        <v>4</v>
      </c>
      <c r="AA18" s="61">
        <v>1</v>
      </c>
    </row>
    <row r="19" spans="1:27" s="4" customFormat="1" ht="15" customHeight="1">
      <c r="A19" s="27" t="s">
        <v>42</v>
      </c>
      <c r="B19" s="11">
        <f t="shared" si="1"/>
        <v>0.18300837615260085</v>
      </c>
      <c r="C19" s="61">
        <v>26</v>
      </c>
      <c r="D19" s="61">
        <v>1</v>
      </c>
      <c r="E19" s="61">
        <v>6</v>
      </c>
      <c r="F19" s="61">
        <v>1</v>
      </c>
      <c r="G19" s="58">
        <v>0</v>
      </c>
      <c r="H19" s="58">
        <v>0</v>
      </c>
      <c r="I19" s="58">
        <v>0</v>
      </c>
      <c r="J19" s="61">
        <v>2</v>
      </c>
      <c r="K19" s="58">
        <v>0</v>
      </c>
      <c r="L19" s="58">
        <v>0</v>
      </c>
      <c r="M19" s="61">
        <v>1</v>
      </c>
      <c r="N19" s="58">
        <v>0</v>
      </c>
      <c r="O19" s="58">
        <v>0</v>
      </c>
      <c r="P19" s="61">
        <v>7</v>
      </c>
      <c r="Q19" s="61">
        <v>2</v>
      </c>
      <c r="R19" s="58">
        <v>0</v>
      </c>
      <c r="S19" s="58">
        <v>0</v>
      </c>
      <c r="T19" s="58">
        <v>0</v>
      </c>
      <c r="U19" s="58">
        <v>0</v>
      </c>
      <c r="V19" s="58">
        <v>0</v>
      </c>
      <c r="W19" s="61">
        <v>2</v>
      </c>
      <c r="X19" s="58">
        <v>0</v>
      </c>
      <c r="Y19" s="58">
        <v>0</v>
      </c>
      <c r="Z19" s="61">
        <v>1</v>
      </c>
      <c r="AA19" s="61">
        <v>3</v>
      </c>
    </row>
    <row r="20" spans="1:27" s="4" customFormat="1" ht="15" customHeight="1">
      <c r="A20" s="27" t="s">
        <v>43</v>
      </c>
      <c r="B20" s="11">
        <f t="shared" si="1"/>
        <v>0.23931864573801648</v>
      </c>
      <c r="C20" s="61">
        <v>34</v>
      </c>
      <c r="D20" s="61">
        <v>5</v>
      </c>
      <c r="E20" s="61">
        <v>11</v>
      </c>
      <c r="F20" s="61">
        <v>1</v>
      </c>
      <c r="G20" s="58">
        <v>0</v>
      </c>
      <c r="H20" s="58">
        <v>0</v>
      </c>
      <c r="I20" s="61">
        <v>1</v>
      </c>
      <c r="J20" s="58">
        <v>0</v>
      </c>
      <c r="K20" s="61">
        <v>1</v>
      </c>
      <c r="L20" s="58">
        <v>0</v>
      </c>
      <c r="M20" s="61">
        <v>1</v>
      </c>
      <c r="N20" s="61">
        <v>1</v>
      </c>
      <c r="O20" s="58">
        <v>0</v>
      </c>
      <c r="P20" s="61">
        <v>5</v>
      </c>
      <c r="Q20" s="61">
        <v>2</v>
      </c>
      <c r="R20" s="61">
        <v>1</v>
      </c>
      <c r="S20" s="58">
        <v>0</v>
      </c>
      <c r="T20" s="58">
        <v>0</v>
      </c>
      <c r="U20" s="58">
        <v>0</v>
      </c>
      <c r="V20" s="58">
        <v>0</v>
      </c>
      <c r="W20" s="58">
        <v>0</v>
      </c>
      <c r="X20" s="61">
        <v>1</v>
      </c>
      <c r="Y20" s="58">
        <v>0</v>
      </c>
      <c r="Z20" s="58">
        <v>0</v>
      </c>
      <c r="AA20" s="61">
        <v>4</v>
      </c>
    </row>
    <row r="21" spans="1:27" s="4" customFormat="1" ht="15" customHeight="1">
      <c r="A21" s="27" t="s">
        <v>44</v>
      </c>
      <c r="B21" s="11">
        <f t="shared" si="1"/>
        <v>0.24635742943619343</v>
      </c>
      <c r="C21" s="61">
        <v>35</v>
      </c>
      <c r="D21" s="61">
        <v>2</v>
      </c>
      <c r="E21" s="61">
        <v>3</v>
      </c>
      <c r="F21" s="58">
        <v>0</v>
      </c>
      <c r="G21" s="58">
        <v>0</v>
      </c>
      <c r="H21" s="58">
        <v>0</v>
      </c>
      <c r="I21" s="58">
        <v>0</v>
      </c>
      <c r="J21" s="61">
        <v>1</v>
      </c>
      <c r="K21" s="61">
        <v>1</v>
      </c>
      <c r="L21" s="58">
        <v>0</v>
      </c>
      <c r="M21" s="58">
        <v>0</v>
      </c>
      <c r="N21" s="58">
        <v>0</v>
      </c>
      <c r="O21" s="61">
        <v>2</v>
      </c>
      <c r="P21" s="61">
        <v>7</v>
      </c>
      <c r="Q21" s="61">
        <v>1</v>
      </c>
      <c r="R21" s="58">
        <v>0</v>
      </c>
      <c r="S21" s="58">
        <v>0</v>
      </c>
      <c r="T21" s="58">
        <v>0</v>
      </c>
      <c r="U21" s="58">
        <v>0</v>
      </c>
      <c r="V21" s="58">
        <v>0</v>
      </c>
      <c r="W21" s="61">
        <v>3</v>
      </c>
      <c r="X21" s="61">
        <v>3</v>
      </c>
      <c r="Y21" s="58">
        <v>0</v>
      </c>
      <c r="Z21" s="61">
        <v>6</v>
      </c>
      <c r="AA21" s="61">
        <v>6</v>
      </c>
    </row>
    <row r="22" spans="1:27" s="4" customFormat="1" ht="27.75" customHeight="1">
      <c r="A22" s="27" t="s">
        <v>45</v>
      </c>
      <c r="B22" s="11">
        <f t="shared" si="1"/>
        <v>5.018652776800169</v>
      </c>
      <c r="C22" s="61">
        <v>713</v>
      </c>
      <c r="D22" s="61">
        <v>34</v>
      </c>
      <c r="E22" s="61">
        <v>22</v>
      </c>
      <c r="F22" s="61">
        <v>13</v>
      </c>
      <c r="G22" s="61">
        <v>23</v>
      </c>
      <c r="H22" s="58">
        <v>0</v>
      </c>
      <c r="I22" s="61">
        <v>6</v>
      </c>
      <c r="J22" s="61">
        <v>9</v>
      </c>
      <c r="K22" s="61">
        <v>10</v>
      </c>
      <c r="L22" s="61">
        <v>33</v>
      </c>
      <c r="M22" s="61">
        <v>5</v>
      </c>
      <c r="N22" s="61">
        <v>2</v>
      </c>
      <c r="O22" s="61">
        <v>109</v>
      </c>
      <c r="P22" s="61">
        <v>90</v>
      </c>
      <c r="Q22" s="61">
        <v>107</v>
      </c>
      <c r="R22" s="61">
        <v>13</v>
      </c>
      <c r="S22" s="61">
        <v>14</v>
      </c>
      <c r="T22" s="61">
        <v>2</v>
      </c>
      <c r="U22" s="61">
        <v>5</v>
      </c>
      <c r="V22" s="61">
        <v>20</v>
      </c>
      <c r="W22" s="61">
        <v>21</v>
      </c>
      <c r="X22" s="61">
        <v>98</v>
      </c>
      <c r="Y22" s="58">
        <v>0</v>
      </c>
      <c r="Z22" s="61">
        <v>1</v>
      </c>
      <c r="AA22" s="61">
        <v>76</v>
      </c>
    </row>
    <row r="23" spans="1:27" s="4" customFormat="1" ht="15" customHeight="1">
      <c r="A23" s="27" t="s">
        <v>46</v>
      </c>
      <c r="B23" s="11">
        <f t="shared" si="1"/>
        <v>6.70092208066446</v>
      </c>
      <c r="C23" s="61">
        <v>952</v>
      </c>
      <c r="D23" s="61">
        <v>90</v>
      </c>
      <c r="E23" s="61">
        <v>49</v>
      </c>
      <c r="F23" s="61">
        <v>21</v>
      </c>
      <c r="G23" s="61">
        <v>23</v>
      </c>
      <c r="H23" s="61">
        <v>1</v>
      </c>
      <c r="I23" s="61">
        <v>9</v>
      </c>
      <c r="J23" s="61">
        <v>13</v>
      </c>
      <c r="K23" s="61">
        <v>8</v>
      </c>
      <c r="L23" s="61">
        <v>15</v>
      </c>
      <c r="M23" s="61">
        <v>19</v>
      </c>
      <c r="N23" s="61">
        <v>2</v>
      </c>
      <c r="O23" s="61">
        <v>31</v>
      </c>
      <c r="P23" s="61">
        <v>130</v>
      </c>
      <c r="Q23" s="61">
        <v>95</v>
      </c>
      <c r="R23" s="61">
        <v>3</v>
      </c>
      <c r="S23" s="61">
        <v>13</v>
      </c>
      <c r="T23" s="61">
        <v>3</v>
      </c>
      <c r="U23" s="61">
        <v>4</v>
      </c>
      <c r="V23" s="61">
        <v>32</v>
      </c>
      <c r="W23" s="61">
        <v>83</v>
      </c>
      <c r="X23" s="61">
        <v>165</v>
      </c>
      <c r="Y23" s="61">
        <v>4</v>
      </c>
      <c r="Z23" s="61">
        <v>11</v>
      </c>
      <c r="AA23" s="61">
        <v>128</v>
      </c>
    </row>
    <row r="24" spans="1:27" s="4" customFormat="1" ht="15" customHeight="1">
      <c r="A24" s="27" t="s">
        <v>47</v>
      </c>
      <c r="B24" s="11">
        <f t="shared" si="1"/>
        <v>1.4711057929189835</v>
      </c>
      <c r="C24" s="61">
        <v>209</v>
      </c>
      <c r="D24" s="61">
        <v>23</v>
      </c>
      <c r="E24" s="61">
        <v>12</v>
      </c>
      <c r="F24" s="61">
        <v>4</v>
      </c>
      <c r="G24" s="61">
        <v>7</v>
      </c>
      <c r="H24" s="58">
        <v>0</v>
      </c>
      <c r="I24" s="61">
        <v>4</v>
      </c>
      <c r="J24" s="61">
        <v>6</v>
      </c>
      <c r="K24" s="61">
        <v>2</v>
      </c>
      <c r="L24" s="61">
        <v>10</v>
      </c>
      <c r="M24" s="61">
        <v>2</v>
      </c>
      <c r="N24" s="58">
        <v>0</v>
      </c>
      <c r="O24" s="61">
        <v>3</v>
      </c>
      <c r="P24" s="61">
        <v>36</v>
      </c>
      <c r="Q24" s="61">
        <v>15</v>
      </c>
      <c r="R24" s="61">
        <v>7</v>
      </c>
      <c r="S24" s="61">
        <v>3</v>
      </c>
      <c r="T24" s="58">
        <v>0</v>
      </c>
      <c r="U24" s="61">
        <v>1</v>
      </c>
      <c r="V24" s="61">
        <v>7</v>
      </c>
      <c r="W24" s="61">
        <v>13</v>
      </c>
      <c r="X24" s="61">
        <v>17</v>
      </c>
      <c r="Y24" s="61">
        <v>2</v>
      </c>
      <c r="Z24" s="61">
        <v>2</v>
      </c>
      <c r="AA24" s="61">
        <v>33</v>
      </c>
    </row>
    <row r="25" spans="1:27" s="4" customFormat="1" ht="27.75" customHeight="1">
      <c r="A25" s="27" t="s">
        <v>48</v>
      </c>
      <c r="B25" s="11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</row>
    <row r="26" spans="1:27" s="4" customFormat="1" ht="15" customHeight="1">
      <c r="A26" s="27" t="s">
        <v>49</v>
      </c>
      <c r="B26" s="11">
        <f t="shared" si="1"/>
        <v>6.707960864362638</v>
      </c>
      <c r="C26" s="58">
        <v>953</v>
      </c>
      <c r="D26" s="61">
        <v>82</v>
      </c>
      <c r="E26" s="61">
        <v>34</v>
      </c>
      <c r="F26" s="61">
        <v>16</v>
      </c>
      <c r="G26" s="61">
        <v>45</v>
      </c>
      <c r="H26" s="61">
        <v>24</v>
      </c>
      <c r="I26" s="61">
        <v>7</v>
      </c>
      <c r="J26" s="61">
        <v>36</v>
      </c>
      <c r="K26" s="61">
        <v>8</v>
      </c>
      <c r="L26" s="61">
        <v>26</v>
      </c>
      <c r="M26" s="58">
        <v>49</v>
      </c>
      <c r="N26" s="58">
        <v>19</v>
      </c>
      <c r="O26" s="58">
        <v>29</v>
      </c>
      <c r="P26" s="58">
        <v>129</v>
      </c>
      <c r="Q26" s="58">
        <v>16</v>
      </c>
      <c r="R26" s="58">
        <v>9</v>
      </c>
      <c r="S26" s="58">
        <v>11</v>
      </c>
      <c r="T26" s="58">
        <v>0</v>
      </c>
      <c r="U26" s="58">
        <v>11</v>
      </c>
      <c r="V26" s="58">
        <v>121</v>
      </c>
      <c r="W26" s="58">
        <v>124</v>
      </c>
      <c r="X26" s="58">
        <v>126</v>
      </c>
      <c r="Y26" s="61">
        <v>2</v>
      </c>
      <c r="Z26" s="61">
        <v>5</v>
      </c>
      <c r="AA26" s="61">
        <v>24</v>
      </c>
    </row>
    <row r="27" spans="1:27" s="4" customFormat="1" ht="15" customHeight="1" thickBot="1">
      <c r="A27" s="27" t="s">
        <v>50</v>
      </c>
      <c r="B27" s="11">
        <f t="shared" si="1"/>
        <v>1.555571197297107</v>
      </c>
      <c r="C27" s="61">
        <v>221</v>
      </c>
      <c r="D27" s="61">
        <v>21</v>
      </c>
      <c r="E27" s="61">
        <v>14</v>
      </c>
      <c r="F27" s="61">
        <v>6</v>
      </c>
      <c r="G27" s="61">
        <v>8</v>
      </c>
      <c r="H27" s="61">
        <v>11</v>
      </c>
      <c r="I27" s="61">
        <v>2</v>
      </c>
      <c r="J27" s="61">
        <v>16</v>
      </c>
      <c r="K27" s="61">
        <v>3</v>
      </c>
      <c r="L27" s="61">
        <v>6</v>
      </c>
      <c r="M27" s="61">
        <v>10</v>
      </c>
      <c r="N27" s="61">
        <v>3</v>
      </c>
      <c r="O27" s="61">
        <v>6</v>
      </c>
      <c r="P27" s="61">
        <v>21</v>
      </c>
      <c r="Q27" s="61">
        <v>6</v>
      </c>
      <c r="R27" s="61">
        <v>4</v>
      </c>
      <c r="S27" s="61">
        <v>7</v>
      </c>
      <c r="T27" s="58">
        <v>0</v>
      </c>
      <c r="U27" s="61">
        <v>4</v>
      </c>
      <c r="V27" s="61">
        <v>18</v>
      </c>
      <c r="W27" s="61">
        <v>27</v>
      </c>
      <c r="X27" s="61">
        <v>22</v>
      </c>
      <c r="Y27" s="61">
        <v>1</v>
      </c>
      <c r="Z27" s="61">
        <v>1</v>
      </c>
      <c r="AA27" s="61">
        <v>4</v>
      </c>
    </row>
    <row r="28" spans="1:27" s="4" customFormat="1" ht="26.25" customHeight="1">
      <c r="A28" s="91" t="s">
        <v>300</v>
      </c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</row>
    <row r="29" s="4" customFormat="1" ht="60.75" customHeight="1">
      <c r="A29" s="4" t="s">
        <v>154</v>
      </c>
    </row>
    <row r="30" spans="1:27" s="4" customFormat="1" ht="11.25" customHeight="1">
      <c r="A30" s="81" t="s">
        <v>400</v>
      </c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 t="s">
        <v>401</v>
      </c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</row>
  </sheetData>
  <sheetProtection/>
  <mergeCells count="7">
    <mergeCell ref="A30:M30"/>
    <mergeCell ref="N30:AA30"/>
    <mergeCell ref="A1:M1"/>
    <mergeCell ref="A2:M2"/>
    <mergeCell ref="N2:Y2"/>
    <mergeCell ref="N1:Z1"/>
    <mergeCell ref="A28:L28"/>
  </mergeCells>
  <printOptions/>
  <pageMargins left="0.7480314960629921" right="0.5511811023622047" top="0.5905511811023623" bottom="0.984251968503937" header="0.5118110236220472" footer="0.5118110236220472"/>
  <pageSetup horizontalDpi="600" verticalDpi="600" orientation="portrait" paperSize="9" scale="95" r:id="rId1"/>
  <colBreaks count="1" manualBreakCount="1">
    <brk id="1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A30"/>
  <sheetViews>
    <sheetView zoomScalePageLayoutView="0" workbookViewId="0" topLeftCell="A7">
      <selection activeCell="C5" sqref="C5:AA27"/>
    </sheetView>
  </sheetViews>
  <sheetFormatPr defaultColWidth="9.00390625" defaultRowHeight="16.5"/>
  <cols>
    <col min="1" max="1" width="16.625" style="0" customWidth="1"/>
    <col min="2" max="2" width="6.125" style="0" customWidth="1"/>
    <col min="3" max="3" width="5.875" style="0" customWidth="1"/>
    <col min="4" max="11" width="5.125" style="0" customWidth="1"/>
    <col min="12" max="12" width="4.50390625" style="0" customWidth="1"/>
    <col min="13" max="13" width="4.875" style="0" customWidth="1"/>
    <col min="14" max="14" width="6.00390625" style="0" customWidth="1"/>
    <col min="15" max="15" width="6.125" style="0" customWidth="1"/>
    <col min="16" max="27" width="5.50390625" style="0" customWidth="1"/>
  </cols>
  <sheetData>
    <row r="1" spans="1:27" s="1" customFormat="1" ht="48" customHeight="1">
      <c r="A1" s="89" t="s">
        <v>167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90" t="s">
        <v>81</v>
      </c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7"/>
    </row>
    <row r="2" spans="1:27" s="8" customFormat="1" ht="12.75" customHeight="1" thickBot="1">
      <c r="A2" s="98" t="s">
        <v>57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9" t="s">
        <v>383</v>
      </c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AA2" s="13" t="s">
        <v>80</v>
      </c>
    </row>
    <row r="3" spans="1:27" s="9" customFormat="1" ht="96" customHeight="1" thickBot="1">
      <c r="A3" s="17" t="s">
        <v>82</v>
      </c>
      <c r="B3" s="16" t="s">
        <v>83</v>
      </c>
      <c r="C3" s="15" t="s">
        <v>84</v>
      </c>
      <c r="D3" s="15" t="s">
        <v>64</v>
      </c>
      <c r="E3" s="15" t="s">
        <v>155</v>
      </c>
      <c r="F3" s="15" t="s">
        <v>65</v>
      </c>
      <c r="G3" s="15" t="s">
        <v>66</v>
      </c>
      <c r="H3" s="15" t="s">
        <v>156</v>
      </c>
      <c r="I3" s="15" t="s">
        <v>157</v>
      </c>
      <c r="J3" s="15" t="s">
        <v>67</v>
      </c>
      <c r="K3" s="15" t="s">
        <v>158</v>
      </c>
      <c r="L3" s="15" t="s">
        <v>68</v>
      </c>
      <c r="M3" s="15" t="s">
        <v>69</v>
      </c>
      <c r="N3" s="14" t="s">
        <v>159</v>
      </c>
      <c r="O3" s="15" t="s">
        <v>71</v>
      </c>
      <c r="P3" s="15" t="s">
        <v>72</v>
      </c>
      <c r="Q3" s="15" t="s">
        <v>73</v>
      </c>
      <c r="R3" s="15" t="s">
        <v>74</v>
      </c>
      <c r="S3" s="15" t="s">
        <v>75</v>
      </c>
      <c r="T3" s="15" t="s">
        <v>160</v>
      </c>
      <c r="U3" s="15" t="s">
        <v>76</v>
      </c>
      <c r="V3" s="15" t="s">
        <v>77</v>
      </c>
      <c r="W3" s="15" t="s">
        <v>78</v>
      </c>
      <c r="X3" s="15" t="s">
        <v>79</v>
      </c>
      <c r="Y3" s="15" t="s">
        <v>161</v>
      </c>
      <c r="Z3" s="15" t="s">
        <v>162</v>
      </c>
      <c r="AA3" s="56" t="s">
        <v>163</v>
      </c>
    </row>
    <row r="4" spans="1:27" s="2" customFormat="1" ht="24" customHeight="1">
      <c r="A4" s="18" t="s">
        <v>140</v>
      </c>
      <c r="B4" s="11">
        <f>SUM(D4:AA4)</f>
        <v>100</v>
      </c>
      <c r="C4" s="58"/>
      <c r="D4" s="11">
        <f aca="true" t="shared" si="0" ref="D4:AA4">D5/$C$5*100</f>
        <v>6.136401534100384</v>
      </c>
      <c r="E4" s="11">
        <f t="shared" si="0"/>
        <v>3.9019509754877437</v>
      </c>
      <c r="F4" s="11">
        <f t="shared" si="0"/>
        <v>1.2339503084875771</v>
      </c>
      <c r="G4" s="11">
        <f t="shared" si="0"/>
        <v>1.8509254627313656</v>
      </c>
      <c r="H4" s="11">
        <f t="shared" si="0"/>
        <v>0.33350008337502085</v>
      </c>
      <c r="I4" s="11">
        <f t="shared" si="0"/>
        <v>0.8837752209438052</v>
      </c>
      <c r="J4" s="11">
        <f t="shared" si="0"/>
        <v>2.4679006169751543</v>
      </c>
      <c r="K4" s="11">
        <f t="shared" si="0"/>
        <v>1.7008504252126064</v>
      </c>
      <c r="L4" s="11">
        <f t="shared" si="0"/>
        <v>2.434550608637652</v>
      </c>
      <c r="M4" s="11">
        <f t="shared" si="0"/>
        <v>1.900950475237619</v>
      </c>
      <c r="N4" s="11">
        <f t="shared" si="0"/>
        <v>0.8337502084375521</v>
      </c>
      <c r="O4" s="11">
        <f t="shared" si="0"/>
        <v>3.0348507587126896</v>
      </c>
      <c r="P4" s="11">
        <f t="shared" si="0"/>
        <v>16.591629147907287</v>
      </c>
      <c r="Q4" s="11">
        <f t="shared" si="0"/>
        <v>26.146406536601635</v>
      </c>
      <c r="R4" s="11">
        <f t="shared" si="0"/>
        <v>0.767050191762548</v>
      </c>
      <c r="S4" s="11">
        <f t="shared" si="0"/>
        <v>1.6675004168751042</v>
      </c>
      <c r="T4" s="11">
        <f t="shared" si="0"/>
        <v>0.16675004168751043</v>
      </c>
      <c r="U4" s="11">
        <f t="shared" si="0"/>
        <v>0.783725195931299</v>
      </c>
      <c r="V4" s="11">
        <f t="shared" si="0"/>
        <v>3.7185259296314825</v>
      </c>
      <c r="W4" s="11">
        <f t="shared" si="0"/>
        <v>6.136401534100384</v>
      </c>
      <c r="X4" s="11">
        <f t="shared" si="0"/>
        <v>11.972652993163248</v>
      </c>
      <c r="Y4" s="11">
        <f t="shared" si="0"/>
        <v>0.26680006670001666</v>
      </c>
      <c r="Z4" s="11">
        <f t="shared" si="0"/>
        <v>0.3168250792062698</v>
      </c>
      <c r="AA4" s="11">
        <f t="shared" si="0"/>
        <v>4.752376188094047</v>
      </c>
    </row>
    <row r="5" spans="1:27" s="2" customFormat="1" ht="27.75" customHeight="1">
      <c r="A5" s="10" t="s">
        <v>117</v>
      </c>
      <c r="B5" s="11"/>
      <c r="C5" s="100">
        <v>5997</v>
      </c>
      <c r="D5" s="61">
        <v>368</v>
      </c>
      <c r="E5" s="61">
        <v>234</v>
      </c>
      <c r="F5" s="61">
        <v>74</v>
      </c>
      <c r="G5" s="61">
        <v>111</v>
      </c>
      <c r="H5" s="61">
        <v>20</v>
      </c>
      <c r="I5" s="61">
        <v>53</v>
      </c>
      <c r="J5" s="61">
        <v>148</v>
      </c>
      <c r="K5" s="61">
        <v>102</v>
      </c>
      <c r="L5" s="61">
        <v>146</v>
      </c>
      <c r="M5" s="61">
        <v>114</v>
      </c>
      <c r="N5" s="61">
        <v>50</v>
      </c>
      <c r="O5" s="61">
        <v>182</v>
      </c>
      <c r="P5" s="61">
        <v>995</v>
      </c>
      <c r="Q5" s="100">
        <v>1568</v>
      </c>
      <c r="R5" s="61">
        <v>46</v>
      </c>
      <c r="S5" s="61">
        <v>100</v>
      </c>
      <c r="T5" s="61">
        <v>10</v>
      </c>
      <c r="U5" s="61">
        <v>47</v>
      </c>
      <c r="V5" s="61">
        <v>223</v>
      </c>
      <c r="W5" s="61">
        <v>368</v>
      </c>
      <c r="X5" s="61">
        <v>718</v>
      </c>
      <c r="Y5" s="61">
        <v>16</v>
      </c>
      <c r="Z5" s="61">
        <v>19</v>
      </c>
      <c r="AA5" s="61">
        <v>285</v>
      </c>
    </row>
    <row r="6" spans="1:27" s="2" customFormat="1" ht="27.75" customHeight="1">
      <c r="A6" s="10" t="s">
        <v>118</v>
      </c>
      <c r="B6" s="11">
        <f>C6/$C$5*100</f>
        <v>4.602301150575288</v>
      </c>
      <c r="C6" s="61">
        <v>276</v>
      </c>
      <c r="D6" s="102">
        <v>40</v>
      </c>
      <c r="E6" s="102">
        <v>6</v>
      </c>
      <c r="F6" s="102">
        <v>2</v>
      </c>
      <c r="G6" s="102">
        <v>10</v>
      </c>
      <c r="H6" s="102">
        <v>2</v>
      </c>
      <c r="I6" s="102">
        <v>3</v>
      </c>
      <c r="J6" s="102">
        <v>9</v>
      </c>
      <c r="K6" s="102">
        <v>5</v>
      </c>
      <c r="L6" s="102">
        <v>15</v>
      </c>
      <c r="M6" s="102">
        <v>11</v>
      </c>
      <c r="N6" s="102">
        <v>14</v>
      </c>
      <c r="O6" s="102">
        <v>20</v>
      </c>
      <c r="P6" s="102">
        <v>20</v>
      </c>
      <c r="Q6" s="102">
        <v>7</v>
      </c>
      <c r="R6" s="102">
        <v>1</v>
      </c>
      <c r="S6" s="102">
        <v>11</v>
      </c>
      <c r="T6" s="59">
        <v>0</v>
      </c>
      <c r="U6" s="102">
        <v>6</v>
      </c>
      <c r="V6" s="102">
        <v>8</v>
      </c>
      <c r="W6" s="102">
        <v>28</v>
      </c>
      <c r="X6" s="102">
        <v>40</v>
      </c>
      <c r="Y6" s="102">
        <v>2</v>
      </c>
      <c r="Z6" s="102">
        <v>3</v>
      </c>
      <c r="AA6" s="102">
        <v>13</v>
      </c>
    </row>
    <row r="7" spans="1:27" s="2" customFormat="1" ht="15" customHeight="1">
      <c r="A7" s="10" t="s">
        <v>119</v>
      </c>
      <c r="B7" s="11">
        <f aca="true" t="shared" si="1" ref="B7:B27">C7/$C$5*100</f>
        <v>15.874603968650991</v>
      </c>
      <c r="C7" s="61">
        <v>952</v>
      </c>
      <c r="D7" s="102">
        <v>62</v>
      </c>
      <c r="E7" s="102">
        <v>27</v>
      </c>
      <c r="F7" s="102">
        <v>15</v>
      </c>
      <c r="G7" s="102">
        <v>46</v>
      </c>
      <c r="H7" s="102">
        <v>3</v>
      </c>
      <c r="I7" s="102">
        <v>3</v>
      </c>
      <c r="J7" s="102">
        <v>44</v>
      </c>
      <c r="K7" s="102">
        <v>9</v>
      </c>
      <c r="L7" s="102">
        <v>44</v>
      </c>
      <c r="M7" s="102">
        <v>21</v>
      </c>
      <c r="N7" s="102">
        <v>12</v>
      </c>
      <c r="O7" s="102">
        <v>51</v>
      </c>
      <c r="P7" s="102">
        <v>103</v>
      </c>
      <c r="Q7" s="102">
        <v>18</v>
      </c>
      <c r="R7" s="102">
        <v>6</v>
      </c>
      <c r="S7" s="102">
        <v>43</v>
      </c>
      <c r="T7" s="102">
        <v>1</v>
      </c>
      <c r="U7" s="102">
        <v>12</v>
      </c>
      <c r="V7" s="102">
        <v>102</v>
      </c>
      <c r="W7" s="102">
        <v>86</v>
      </c>
      <c r="X7" s="102">
        <v>202</v>
      </c>
      <c r="Y7" s="102">
        <v>1</v>
      </c>
      <c r="Z7" s="102">
        <v>1</v>
      </c>
      <c r="AA7" s="102">
        <v>40</v>
      </c>
    </row>
    <row r="8" spans="1:27" s="2" customFormat="1" ht="15" customHeight="1">
      <c r="A8" s="10" t="s">
        <v>120</v>
      </c>
      <c r="B8" s="11">
        <f t="shared" si="1"/>
        <v>2.784725696181424</v>
      </c>
      <c r="C8" s="61">
        <v>167</v>
      </c>
      <c r="D8" s="102">
        <v>42</v>
      </c>
      <c r="E8" s="102">
        <v>11</v>
      </c>
      <c r="F8" s="59">
        <v>0</v>
      </c>
      <c r="G8" s="59">
        <v>0</v>
      </c>
      <c r="H8" s="59">
        <v>0</v>
      </c>
      <c r="I8" s="59">
        <v>0</v>
      </c>
      <c r="J8" s="102">
        <v>5</v>
      </c>
      <c r="K8" s="102">
        <v>1</v>
      </c>
      <c r="L8" s="102">
        <v>4</v>
      </c>
      <c r="M8" s="102">
        <v>6</v>
      </c>
      <c r="N8" s="102">
        <v>4</v>
      </c>
      <c r="O8" s="102">
        <v>5</v>
      </c>
      <c r="P8" s="102">
        <v>14</v>
      </c>
      <c r="Q8" s="102">
        <v>12</v>
      </c>
      <c r="R8" s="102">
        <v>6</v>
      </c>
      <c r="S8" s="102">
        <v>4</v>
      </c>
      <c r="T8" s="59">
        <v>0</v>
      </c>
      <c r="U8" s="102">
        <v>1</v>
      </c>
      <c r="V8" s="102">
        <v>6</v>
      </c>
      <c r="W8" s="102">
        <v>12</v>
      </c>
      <c r="X8" s="102">
        <v>27</v>
      </c>
      <c r="Y8" s="59">
        <v>0</v>
      </c>
      <c r="Z8" s="59">
        <v>0</v>
      </c>
      <c r="AA8" s="102">
        <v>7</v>
      </c>
    </row>
    <row r="9" spans="1:27" s="2" customFormat="1" ht="15" customHeight="1">
      <c r="A9" s="10" t="s">
        <v>121</v>
      </c>
      <c r="B9" s="11">
        <f t="shared" si="1"/>
        <v>3.8352509588127393</v>
      </c>
      <c r="C9" s="61">
        <v>230</v>
      </c>
      <c r="D9" s="102">
        <v>36</v>
      </c>
      <c r="E9" s="102">
        <v>18</v>
      </c>
      <c r="F9" s="102">
        <v>5</v>
      </c>
      <c r="G9" s="102">
        <v>3</v>
      </c>
      <c r="H9" s="59">
        <v>0</v>
      </c>
      <c r="I9" s="102">
        <v>1</v>
      </c>
      <c r="J9" s="102">
        <v>1</v>
      </c>
      <c r="K9" s="102">
        <v>4</v>
      </c>
      <c r="L9" s="102">
        <v>3</v>
      </c>
      <c r="M9" s="102">
        <v>4</v>
      </c>
      <c r="N9" s="59">
        <v>0</v>
      </c>
      <c r="O9" s="102">
        <v>4</v>
      </c>
      <c r="P9" s="102">
        <v>15</v>
      </c>
      <c r="Q9" s="102">
        <v>36</v>
      </c>
      <c r="R9" s="59">
        <v>0</v>
      </c>
      <c r="S9" s="102">
        <v>2</v>
      </c>
      <c r="T9" s="59">
        <v>0</v>
      </c>
      <c r="U9" s="102">
        <v>2</v>
      </c>
      <c r="V9" s="102">
        <v>6</v>
      </c>
      <c r="W9" s="102">
        <v>9</v>
      </c>
      <c r="X9" s="102">
        <v>71</v>
      </c>
      <c r="Y9" s="59">
        <v>0</v>
      </c>
      <c r="Z9" s="102">
        <v>1</v>
      </c>
      <c r="AA9" s="102">
        <v>9</v>
      </c>
    </row>
    <row r="10" spans="1:27" s="2" customFormat="1" ht="27.75" customHeight="1">
      <c r="A10" s="10" t="s">
        <v>309</v>
      </c>
      <c r="B10" s="11">
        <f t="shared" si="1"/>
        <v>2.784725696181424</v>
      </c>
      <c r="C10" s="61">
        <v>167</v>
      </c>
      <c r="D10" s="102">
        <v>7</v>
      </c>
      <c r="E10" s="102">
        <v>4</v>
      </c>
      <c r="F10" s="102">
        <v>1</v>
      </c>
      <c r="G10" s="102">
        <v>6</v>
      </c>
      <c r="H10" s="59">
        <v>0</v>
      </c>
      <c r="I10" s="102">
        <v>1</v>
      </c>
      <c r="J10" s="102">
        <v>3</v>
      </c>
      <c r="K10" s="102">
        <v>2</v>
      </c>
      <c r="L10" s="102">
        <v>3</v>
      </c>
      <c r="M10" s="102">
        <v>2</v>
      </c>
      <c r="N10" s="102">
        <v>3</v>
      </c>
      <c r="O10" s="102">
        <v>4</v>
      </c>
      <c r="P10" s="102">
        <v>17</v>
      </c>
      <c r="Q10" s="102">
        <v>21</v>
      </c>
      <c r="R10" s="102">
        <v>3</v>
      </c>
      <c r="S10" s="102">
        <v>5</v>
      </c>
      <c r="T10" s="59">
        <v>0</v>
      </c>
      <c r="U10" s="102">
        <v>1</v>
      </c>
      <c r="V10" s="102">
        <v>7</v>
      </c>
      <c r="W10" s="102">
        <v>26</v>
      </c>
      <c r="X10" s="102">
        <v>43</v>
      </c>
      <c r="Y10" s="102">
        <v>3</v>
      </c>
      <c r="Z10" s="59">
        <v>0</v>
      </c>
      <c r="AA10" s="102">
        <v>5</v>
      </c>
    </row>
    <row r="11" spans="1:27" s="2" customFormat="1" ht="15" customHeight="1">
      <c r="A11" s="10" t="s">
        <v>122</v>
      </c>
      <c r="B11" s="11">
        <f t="shared" si="1"/>
        <v>7.8039019509754874</v>
      </c>
      <c r="C11" s="61">
        <v>468</v>
      </c>
      <c r="D11" s="102">
        <v>59</v>
      </c>
      <c r="E11" s="102">
        <v>27</v>
      </c>
      <c r="F11" s="102">
        <v>5</v>
      </c>
      <c r="G11" s="102">
        <v>14</v>
      </c>
      <c r="H11" s="102">
        <v>5</v>
      </c>
      <c r="I11" s="102">
        <v>1</v>
      </c>
      <c r="J11" s="102">
        <v>21</v>
      </c>
      <c r="K11" s="102">
        <v>3</v>
      </c>
      <c r="L11" s="102">
        <v>12</v>
      </c>
      <c r="M11" s="102">
        <v>16</v>
      </c>
      <c r="N11" s="102">
        <v>8</v>
      </c>
      <c r="O11" s="102">
        <v>13</v>
      </c>
      <c r="P11" s="102">
        <v>39</v>
      </c>
      <c r="Q11" s="102">
        <v>26</v>
      </c>
      <c r="R11" s="102">
        <v>9</v>
      </c>
      <c r="S11" s="102">
        <v>14</v>
      </c>
      <c r="T11" s="102">
        <v>3</v>
      </c>
      <c r="U11" s="102">
        <v>8</v>
      </c>
      <c r="V11" s="102">
        <v>36</v>
      </c>
      <c r="W11" s="102">
        <v>45</v>
      </c>
      <c r="X11" s="102">
        <v>74</v>
      </c>
      <c r="Y11" s="102">
        <v>3</v>
      </c>
      <c r="Z11" s="59">
        <v>0</v>
      </c>
      <c r="AA11" s="102">
        <v>27</v>
      </c>
    </row>
    <row r="12" spans="1:27" s="2" customFormat="1" ht="15" customHeight="1">
      <c r="A12" s="10" t="s">
        <v>123</v>
      </c>
      <c r="B12" s="11">
        <f>C12/$C$5*100</f>
        <v>22.427880606970152</v>
      </c>
      <c r="C12" s="100">
        <v>1345</v>
      </c>
      <c r="D12" s="102">
        <v>12</v>
      </c>
      <c r="E12" s="102">
        <v>6</v>
      </c>
      <c r="F12" s="102">
        <v>4</v>
      </c>
      <c r="G12" s="59">
        <v>0</v>
      </c>
      <c r="H12" s="102">
        <v>1</v>
      </c>
      <c r="I12" s="102">
        <v>9</v>
      </c>
      <c r="J12" s="102">
        <v>21</v>
      </c>
      <c r="K12" s="102">
        <v>32</v>
      </c>
      <c r="L12" s="102">
        <v>18</v>
      </c>
      <c r="M12" s="102">
        <v>5</v>
      </c>
      <c r="N12" s="102">
        <v>2</v>
      </c>
      <c r="O12" s="102">
        <v>4</v>
      </c>
      <c r="P12" s="102">
        <v>327</v>
      </c>
      <c r="Q12" s="102">
        <v>840</v>
      </c>
      <c r="R12" s="102">
        <v>2</v>
      </c>
      <c r="S12" s="102">
        <v>4</v>
      </c>
      <c r="T12" s="59">
        <v>0</v>
      </c>
      <c r="U12" s="102">
        <v>3</v>
      </c>
      <c r="V12" s="102">
        <v>2</v>
      </c>
      <c r="W12" s="102">
        <v>9</v>
      </c>
      <c r="X12" s="102">
        <v>37</v>
      </c>
      <c r="Y12" s="59">
        <v>0</v>
      </c>
      <c r="Z12" s="59">
        <v>0</v>
      </c>
      <c r="AA12" s="102">
        <v>7</v>
      </c>
    </row>
    <row r="13" spans="1:27" s="2" customFormat="1" ht="15" customHeight="1">
      <c r="A13" s="10" t="s">
        <v>266</v>
      </c>
      <c r="B13" s="11">
        <f t="shared" si="1"/>
        <v>14.523928630982159</v>
      </c>
      <c r="C13" s="61">
        <v>871</v>
      </c>
      <c r="D13" s="102">
        <v>12</v>
      </c>
      <c r="E13" s="102">
        <v>15</v>
      </c>
      <c r="F13" s="102">
        <v>1</v>
      </c>
      <c r="G13" s="102">
        <v>1</v>
      </c>
      <c r="H13" s="59">
        <v>0</v>
      </c>
      <c r="I13" s="102">
        <v>7</v>
      </c>
      <c r="J13" s="102">
        <v>10</v>
      </c>
      <c r="K13" s="102">
        <v>13</v>
      </c>
      <c r="L13" s="102">
        <v>14</v>
      </c>
      <c r="M13" s="102">
        <v>4</v>
      </c>
      <c r="N13" s="59">
        <v>0</v>
      </c>
      <c r="O13" s="102">
        <v>8</v>
      </c>
      <c r="P13" s="102">
        <v>233</v>
      </c>
      <c r="Q13" s="102">
        <v>444</v>
      </c>
      <c r="R13" s="102">
        <v>2</v>
      </c>
      <c r="S13" s="102">
        <v>1</v>
      </c>
      <c r="T13" s="102">
        <v>1</v>
      </c>
      <c r="U13" s="59">
        <v>0</v>
      </c>
      <c r="V13" s="102">
        <v>16</v>
      </c>
      <c r="W13" s="102">
        <v>36</v>
      </c>
      <c r="X13" s="102">
        <v>34</v>
      </c>
      <c r="Y13" s="59">
        <v>0</v>
      </c>
      <c r="Z13" s="59">
        <v>0</v>
      </c>
      <c r="AA13" s="102">
        <v>19</v>
      </c>
    </row>
    <row r="14" spans="1:27" s="2" customFormat="1" ht="27.75" customHeight="1">
      <c r="A14" s="10" t="s">
        <v>124</v>
      </c>
      <c r="B14" s="11">
        <f t="shared" si="1"/>
        <v>0.7170251792562948</v>
      </c>
      <c r="C14" s="61">
        <v>43</v>
      </c>
      <c r="D14" s="102">
        <v>1</v>
      </c>
      <c r="E14" s="59">
        <v>0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102">
        <v>1</v>
      </c>
      <c r="M14" s="102">
        <v>1</v>
      </c>
      <c r="N14" s="102">
        <v>1</v>
      </c>
      <c r="O14" s="102">
        <v>2</v>
      </c>
      <c r="P14" s="102">
        <v>1</v>
      </c>
      <c r="Q14" s="102">
        <v>2</v>
      </c>
      <c r="R14" s="59">
        <v>0</v>
      </c>
      <c r="S14" s="59">
        <v>0</v>
      </c>
      <c r="T14" s="59">
        <v>0</v>
      </c>
      <c r="U14" s="102">
        <v>1</v>
      </c>
      <c r="V14" s="102">
        <v>2</v>
      </c>
      <c r="W14" s="102">
        <v>2</v>
      </c>
      <c r="X14" s="102">
        <v>29</v>
      </c>
      <c r="Y14" s="59">
        <v>0</v>
      </c>
      <c r="Z14" s="59">
        <v>0</v>
      </c>
      <c r="AA14" s="59">
        <v>0</v>
      </c>
    </row>
    <row r="15" spans="1:27" s="2" customFormat="1" ht="15" customHeight="1">
      <c r="A15" s="10" t="s">
        <v>125</v>
      </c>
      <c r="B15" s="11">
        <f t="shared" si="1"/>
        <v>0.01667500416875104</v>
      </c>
      <c r="C15" s="61">
        <v>1</v>
      </c>
      <c r="D15" s="59">
        <v>0</v>
      </c>
      <c r="E15" s="59">
        <v>0</v>
      </c>
      <c r="F15" s="59">
        <v>0</v>
      </c>
      <c r="G15" s="59">
        <v>0</v>
      </c>
      <c r="H15" s="59">
        <v>0</v>
      </c>
      <c r="I15" s="59">
        <v>0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0</v>
      </c>
      <c r="W15" s="59">
        <v>0</v>
      </c>
      <c r="X15" s="59">
        <v>0</v>
      </c>
      <c r="Y15" s="59">
        <v>0</v>
      </c>
      <c r="Z15" s="102">
        <v>1</v>
      </c>
      <c r="AA15" s="59">
        <v>0</v>
      </c>
    </row>
    <row r="16" spans="1:27" s="2" customFormat="1" ht="15" customHeight="1">
      <c r="A16" s="10" t="s">
        <v>126</v>
      </c>
      <c r="B16" s="11">
        <f t="shared" si="1"/>
        <v>5.736201434050359</v>
      </c>
      <c r="C16" s="61">
        <v>344</v>
      </c>
      <c r="D16" s="102">
        <v>6</v>
      </c>
      <c r="E16" s="102">
        <v>28</v>
      </c>
      <c r="F16" s="102">
        <v>12</v>
      </c>
      <c r="G16" s="102">
        <v>5</v>
      </c>
      <c r="H16" s="102">
        <v>1</v>
      </c>
      <c r="I16" s="102">
        <v>13</v>
      </c>
      <c r="J16" s="102">
        <v>13</v>
      </c>
      <c r="K16" s="102">
        <v>17</v>
      </c>
      <c r="L16" s="102">
        <v>4</v>
      </c>
      <c r="M16" s="102">
        <v>19</v>
      </c>
      <c r="N16" s="59">
        <v>0</v>
      </c>
      <c r="O16" s="102">
        <v>14</v>
      </c>
      <c r="P16" s="102">
        <v>86</v>
      </c>
      <c r="Q16" s="102">
        <v>22</v>
      </c>
      <c r="R16" s="102">
        <v>6</v>
      </c>
      <c r="S16" s="102">
        <v>5</v>
      </c>
      <c r="T16" s="102">
        <v>2</v>
      </c>
      <c r="U16" s="102">
        <v>6</v>
      </c>
      <c r="V16" s="102">
        <v>2</v>
      </c>
      <c r="W16" s="102">
        <v>54</v>
      </c>
      <c r="X16" s="102">
        <v>22</v>
      </c>
      <c r="Y16" s="59">
        <v>0</v>
      </c>
      <c r="Z16" s="102">
        <v>1</v>
      </c>
      <c r="AA16" s="102">
        <v>6</v>
      </c>
    </row>
    <row r="17" spans="1:27" s="2" customFormat="1" ht="15" customHeight="1">
      <c r="A17" s="10" t="s">
        <v>127</v>
      </c>
      <c r="B17" s="11">
        <f t="shared" si="1"/>
        <v>3.2683008170752044</v>
      </c>
      <c r="C17" s="61">
        <v>196</v>
      </c>
      <c r="D17" s="102">
        <v>18</v>
      </c>
      <c r="E17" s="102">
        <v>30</v>
      </c>
      <c r="F17" s="102">
        <v>9</v>
      </c>
      <c r="G17" s="102">
        <v>2</v>
      </c>
      <c r="H17" s="59">
        <v>0</v>
      </c>
      <c r="I17" s="102">
        <v>4</v>
      </c>
      <c r="J17" s="102">
        <v>2</v>
      </c>
      <c r="K17" s="102">
        <v>4</v>
      </c>
      <c r="L17" s="102">
        <v>1</v>
      </c>
      <c r="M17" s="102">
        <v>13</v>
      </c>
      <c r="N17" s="59">
        <v>0</v>
      </c>
      <c r="O17" s="102">
        <v>3</v>
      </c>
      <c r="P17" s="102">
        <v>13</v>
      </c>
      <c r="Q17" s="102">
        <v>4</v>
      </c>
      <c r="R17" s="102">
        <v>6</v>
      </c>
      <c r="S17" s="102">
        <v>2</v>
      </c>
      <c r="T17" s="102">
        <v>2</v>
      </c>
      <c r="U17" s="102">
        <v>1</v>
      </c>
      <c r="V17" s="102">
        <v>1</v>
      </c>
      <c r="W17" s="102">
        <v>16</v>
      </c>
      <c r="X17" s="102">
        <v>7</v>
      </c>
      <c r="Y17" s="102">
        <v>4</v>
      </c>
      <c r="Z17" s="102">
        <v>4</v>
      </c>
      <c r="AA17" s="102">
        <v>50</v>
      </c>
    </row>
    <row r="18" spans="1:27" s="2" customFormat="1" ht="27.75" customHeight="1">
      <c r="A18" s="10" t="s">
        <v>128</v>
      </c>
      <c r="B18" s="11">
        <f>C18/$C$5*100</f>
        <v>0.5169251292312823</v>
      </c>
      <c r="C18" s="61">
        <v>31</v>
      </c>
      <c r="D18" s="102">
        <v>1</v>
      </c>
      <c r="E18" s="102">
        <v>2</v>
      </c>
      <c r="F18" s="59">
        <v>0</v>
      </c>
      <c r="G18" s="102">
        <v>2</v>
      </c>
      <c r="H18" s="59">
        <v>0</v>
      </c>
      <c r="I18" s="102">
        <v>1</v>
      </c>
      <c r="J18" s="59">
        <v>0</v>
      </c>
      <c r="K18" s="59">
        <v>0</v>
      </c>
      <c r="L18" s="59">
        <v>0</v>
      </c>
      <c r="M18" s="102">
        <v>1</v>
      </c>
      <c r="N18" s="59">
        <v>0</v>
      </c>
      <c r="O18" s="102">
        <v>1</v>
      </c>
      <c r="P18" s="102">
        <v>13</v>
      </c>
      <c r="Q18" s="102">
        <v>6</v>
      </c>
      <c r="R18" s="59">
        <v>0</v>
      </c>
      <c r="S18" s="59">
        <v>0</v>
      </c>
      <c r="T18" s="59">
        <v>0</v>
      </c>
      <c r="U18" s="59">
        <v>0</v>
      </c>
      <c r="V18" s="102">
        <v>1</v>
      </c>
      <c r="W18" s="59">
        <v>0</v>
      </c>
      <c r="X18" s="59">
        <v>0</v>
      </c>
      <c r="Y18" s="102">
        <v>1</v>
      </c>
      <c r="Z18" s="102">
        <v>1</v>
      </c>
      <c r="AA18" s="102">
        <v>1</v>
      </c>
    </row>
    <row r="19" spans="1:27" s="2" customFormat="1" ht="15" customHeight="1">
      <c r="A19" s="10" t="s">
        <v>129</v>
      </c>
      <c r="B19" s="11">
        <f t="shared" si="1"/>
        <v>0.2834750708687677</v>
      </c>
      <c r="C19" s="61">
        <v>17</v>
      </c>
      <c r="D19" s="102">
        <v>1</v>
      </c>
      <c r="E19" s="102">
        <v>4</v>
      </c>
      <c r="F19" s="59">
        <v>0</v>
      </c>
      <c r="G19" s="59">
        <v>0</v>
      </c>
      <c r="H19" s="59">
        <v>0</v>
      </c>
      <c r="I19" s="59">
        <v>0</v>
      </c>
      <c r="J19" s="59">
        <v>0</v>
      </c>
      <c r="K19" s="59">
        <v>0</v>
      </c>
      <c r="L19" s="59">
        <v>0</v>
      </c>
      <c r="M19" s="102">
        <v>1</v>
      </c>
      <c r="N19" s="59">
        <v>0</v>
      </c>
      <c r="O19" s="59">
        <v>0</v>
      </c>
      <c r="P19" s="102">
        <v>4</v>
      </c>
      <c r="Q19" s="102">
        <v>2</v>
      </c>
      <c r="R19" s="59">
        <v>0</v>
      </c>
      <c r="S19" s="59">
        <v>0</v>
      </c>
      <c r="T19" s="59">
        <v>0</v>
      </c>
      <c r="U19" s="59">
        <v>0</v>
      </c>
      <c r="V19" s="59">
        <v>0</v>
      </c>
      <c r="W19" s="102">
        <v>2</v>
      </c>
      <c r="X19" s="59">
        <v>0</v>
      </c>
      <c r="Y19" s="59">
        <v>0</v>
      </c>
      <c r="Z19" s="102">
        <v>1</v>
      </c>
      <c r="AA19" s="102">
        <v>2</v>
      </c>
    </row>
    <row r="20" spans="1:27" s="2" customFormat="1" ht="15" customHeight="1">
      <c r="A20" s="10" t="s">
        <v>130</v>
      </c>
      <c r="B20" s="11">
        <f t="shared" si="1"/>
        <v>0.4669001167250292</v>
      </c>
      <c r="C20" s="61">
        <v>28</v>
      </c>
      <c r="D20" s="102">
        <v>3</v>
      </c>
      <c r="E20" s="102">
        <v>10</v>
      </c>
      <c r="F20" s="102">
        <v>1</v>
      </c>
      <c r="G20" s="59">
        <v>0</v>
      </c>
      <c r="H20" s="59">
        <v>0</v>
      </c>
      <c r="I20" s="59">
        <v>0</v>
      </c>
      <c r="J20" s="59">
        <v>0</v>
      </c>
      <c r="K20" s="102">
        <v>1</v>
      </c>
      <c r="L20" s="59">
        <v>0</v>
      </c>
      <c r="M20" s="102">
        <v>1</v>
      </c>
      <c r="N20" s="102">
        <v>1</v>
      </c>
      <c r="O20" s="59">
        <v>0</v>
      </c>
      <c r="P20" s="102">
        <v>3</v>
      </c>
      <c r="Q20" s="102">
        <v>2</v>
      </c>
      <c r="R20" s="102">
        <v>1</v>
      </c>
      <c r="S20" s="59">
        <v>0</v>
      </c>
      <c r="T20" s="59">
        <v>0</v>
      </c>
      <c r="U20" s="59">
        <v>0</v>
      </c>
      <c r="V20" s="59">
        <v>0</v>
      </c>
      <c r="W20" s="59">
        <v>0</v>
      </c>
      <c r="X20" s="102">
        <v>1</v>
      </c>
      <c r="Y20" s="59">
        <v>0</v>
      </c>
      <c r="Z20" s="59">
        <v>0</v>
      </c>
      <c r="AA20" s="102">
        <v>4</v>
      </c>
    </row>
    <row r="21" spans="1:27" s="2" customFormat="1" ht="15" customHeight="1">
      <c r="A21" s="10" t="s">
        <v>131</v>
      </c>
      <c r="B21" s="11">
        <f t="shared" si="1"/>
        <v>0.400200100050025</v>
      </c>
      <c r="C21" s="61">
        <v>24</v>
      </c>
      <c r="D21" s="102">
        <v>1</v>
      </c>
      <c r="E21" s="102">
        <v>2</v>
      </c>
      <c r="F21" s="59">
        <v>0</v>
      </c>
      <c r="G21" s="59">
        <v>0</v>
      </c>
      <c r="H21" s="59">
        <v>0</v>
      </c>
      <c r="I21" s="59">
        <v>0</v>
      </c>
      <c r="J21" s="102">
        <v>1</v>
      </c>
      <c r="K21" s="102">
        <v>1</v>
      </c>
      <c r="L21" s="59">
        <v>0</v>
      </c>
      <c r="M21" s="59">
        <v>0</v>
      </c>
      <c r="N21" s="59">
        <v>0</v>
      </c>
      <c r="O21" s="102">
        <v>2</v>
      </c>
      <c r="P21" s="102">
        <v>6</v>
      </c>
      <c r="Q21" s="102">
        <v>1</v>
      </c>
      <c r="R21" s="59">
        <v>0</v>
      </c>
      <c r="S21" s="59">
        <v>0</v>
      </c>
      <c r="T21" s="59">
        <v>0</v>
      </c>
      <c r="U21" s="59">
        <v>0</v>
      </c>
      <c r="V21" s="59">
        <v>0</v>
      </c>
      <c r="W21" s="102">
        <v>3</v>
      </c>
      <c r="X21" s="102">
        <v>3</v>
      </c>
      <c r="Y21" s="59">
        <v>0</v>
      </c>
      <c r="Z21" s="59">
        <v>0</v>
      </c>
      <c r="AA21" s="102">
        <v>4</v>
      </c>
    </row>
    <row r="22" spans="1:27" s="2" customFormat="1" ht="27.75" customHeight="1">
      <c r="A22" s="10" t="s">
        <v>132</v>
      </c>
      <c r="B22" s="11">
        <f t="shared" si="1"/>
        <v>5.552776388194097</v>
      </c>
      <c r="C22" s="61">
        <v>333</v>
      </c>
      <c r="D22" s="102">
        <v>15</v>
      </c>
      <c r="E22" s="102">
        <v>14</v>
      </c>
      <c r="F22" s="102">
        <v>7</v>
      </c>
      <c r="G22" s="102">
        <v>11</v>
      </c>
      <c r="H22" s="59">
        <v>0</v>
      </c>
      <c r="I22" s="102">
        <v>3</v>
      </c>
      <c r="J22" s="102">
        <v>4</v>
      </c>
      <c r="K22" s="102">
        <v>7</v>
      </c>
      <c r="L22" s="102">
        <v>14</v>
      </c>
      <c r="M22" s="102">
        <v>1</v>
      </c>
      <c r="N22" s="102">
        <v>2</v>
      </c>
      <c r="O22" s="102">
        <v>34</v>
      </c>
      <c r="P22" s="102">
        <v>42</v>
      </c>
      <c r="Q22" s="102">
        <v>73</v>
      </c>
      <c r="R22" s="102">
        <v>3</v>
      </c>
      <c r="S22" s="102">
        <v>6</v>
      </c>
      <c r="T22" s="102">
        <v>1</v>
      </c>
      <c r="U22" s="59">
        <v>0</v>
      </c>
      <c r="V22" s="102">
        <v>4</v>
      </c>
      <c r="W22" s="102">
        <v>6</v>
      </c>
      <c r="X22" s="102">
        <v>43</v>
      </c>
      <c r="Y22" s="59">
        <v>0</v>
      </c>
      <c r="Z22" s="59">
        <v>0</v>
      </c>
      <c r="AA22" s="102">
        <v>43</v>
      </c>
    </row>
    <row r="23" spans="1:27" s="2" customFormat="1" ht="15" customHeight="1">
      <c r="A23" s="10" t="s">
        <v>133</v>
      </c>
      <c r="B23" s="11">
        <f t="shared" si="1"/>
        <v>4.919126229781558</v>
      </c>
      <c r="C23" s="61">
        <v>295</v>
      </c>
      <c r="D23" s="102">
        <v>26</v>
      </c>
      <c r="E23" s="102">
        <v>13</v>
      </c>
      <c r="F23" s="102">
        <v>5</v>
      </c>
      <c r="G23" s="102">
        <v>4</v>
      </c>
      <c r="H23" s="102">
        <v>1</v>
      </c>
      <c r="I23" s="102">
        <v>4</v>
      </c>
      <c r="J23" s="102">
        <v>4</v>
      </c>
      <c r="K23" s="102">
        <v>2</v>
      </c>
      <c r="L23" s="102">
        <v>7</v>
      </c>
      <c r="M23" s="102">
        <v>3</v>
      </c>
      <c r="N23" s="59">
        <v>0</v>
      </c>
      <c r="O23" s="102">
        <v>9</v>
      </c>
      <c r="P23" s="102">
        <v>37</v>
      </c>
      <c r="Q23" s="102">
        <v>47</v>
      </c>
      <c r="R23" s="102">
        <v>1</v>
      </c>
      <c r="S23" s="102">
        <v>2</v>
      </c>
      <c r="T23" s="59">
        <v>0</v>
      </c>
      <c r="U23" s="59">
        <v>0</v>
      </c>
      <c r="V23" s="102">
        <v>7</v>
      </c>
      <c r="W23" s="102">
        <v>16</v>
      </c>
      <c r="X23" s="102">
        <v>65</v>
      </c>
      <c r="Y23" s="102">
        <v>1</v>
      </c>
      <c r="Z23" s="102">
        <v>3</v>
      </c>
      <c r="AA23" s="102">
        <v>38</v>
      </c>
    </row>
    <row r="24" spans="1:27" s="2" customFormat="1" ht="15" customHeight="1">
      <c r="A24" s="10" t="s">
        <v>134</v>
      </c>
      <c r="B24" s="11">
        <f>C24/$C$5*100</f>
        <v>0.8337502084375521</v>
      </c>
      <c r="C24" s="61">
        <v>50</v>
      </c>
      <c r="D24" s="102">
        <v>6</v>
      </c>
      <c r="E24" s="102">
        <v>2</v>
      </c>
      <c r="F24" s="102">
        <v>3</v>
      </c>
      <c r="G24" s="102">
        <v>1</v>
      </c>
      <c r="H24" s="59">
        <v>0</v>
      </c>
      <c r="I24" s="102">
        <v>2</v>
      </c>
      <c r="J24" s="102">
        <v>1</v>
      </c>
      <c r="K24" s="102">
        <v>1</v>
      </c>
      <c r="L24" s="102">
        <v>2</v>
      </c>
      <c r="M24" s="59">
        <v>0</v>
      </c>
      <c r="N24" s="59">
        <v>0</v>
      </c>
      <c r="O24" s="59">
        <v>0</v>
      </c>
      <c r="P24" s="102">
        <v>3</v>
      </c>
      <c r="Q24" s="102">
        <v>4</v>
      </c>
      <c r="R24" s="59">
        <v>0</v>
      </c>
      <c r="S24" s="59">
        <v>0</v>
      </c>
      <c r="T24" s="59">
        <v>0</v>
      </c>
      <c r="U24" s="59">
        <v>0</v>
      </c>
      <c r="V24" s="102">
        <v>2</v>
      </c>
      <c r="W24" s="102">
        <v>6</v>
      </c>
      <c r="X24" s="102">
        <v>9</v>
      </c>
      <c r="Y24" s="102">
        <v>1</v>
      </c>
      <c r="Z24" s="102">
        <v>1</v>
      </c>
      <c r="AA24" s="102">
        <v>6</v>
      </c>
    </row>
    <row r="25" spans="1:27" s="2" customFormat="1" ht="27.75" customHeight="1">
      <c r="A25" s="10" t="s">
        <v>135</v>
      </c>
      <c r="B25" s="11"/>
      <c r="C25" s="58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</row>
    <row r="26" spans="1:27" s="2" customFormat="1" ht="15" customHeight="1">
      <c r="A26" s="10" t="s">
        <v>136</v>
      </c>
      <c r="B26" s="11">
        <f t="shared" si="1"/>
        <v>1.7342004335501082</v>
      </c>
      <c r="C26" s="61">
        <v>104</v>
      </c>
      <c r="D26" s="61">
        <v>11</v>
      </c>
      <c r="E26" s="61">
        <v>8</v>
      </c>
      <c r="F26" s="61">
        <v>3</v>
      </c>
      <c r="G26" s="61">
        <v>4</v>
      </c>
      <c r="H26" s="61">
        <v>2</v>
      </c>
      <c r="I26" s="61">
        <v>1</v>
      </c>
      <c r="J26" s="61">
        <v>4</v>
      </c>
      <c r="K26" s="59">
        <v>0</v>
      </c>
      <c r="L26" s="61">
        <v>3</v>
      </c>
      <c r="M26" s="61">
        <v>4</v>
      </c>
      <c r="N26" s="61">
        <v>2</v>
      </c>
      <c r="O26" s="61">
        <v>5</v>
      </c>
      <c r="P26" s="61">
        <v>17</v>
      </c>
      <c r="Q26" s="59">
        <v>0</v>
      </c>
      <c r="R26" s="59">
        <v>0</v>
      </c>
      <c r="S26" s="59">
        <v>0</v>
      </c>
      <c r="T26" s="59">
        <v>0</v>
      </c>
      <c r="U26" s="61">
        <v>4</v>
      </c>
      <c r="V26" s="61">
        <v>14</v>
      </c>
      <c r="W26" s="61">
        <v>7</v>
      </c>
      <c r="X26" s="61">
        <v>9</v>
      </c>
      <c r="Y26" s="59">
        <v>0</v>
      </c>
      <c r="Z26" s="61">
        <v>2</v>
      </c>
      <c r="AA26" s="61">
        <v>4</v>
      </c>
    </row>
    <row r="27" spans="1:27" s="2" customFormat="1" ht="15" customHeight="1" thickBot="1">
      <c r="A27" s="10" t="s">
        <v>137</v>
      </c>
      <c r="B27" s="11">
        <f t="shared" si="1"/>
        <v>0.9171252292813074</v>
      </c>
      <c r="C27" s="61">
        <v>55</v>
      </c>
      <c r="D27" s="61">
        <v>9</v>
      </c>
      <c r="E27" s="61">
        <v>7</v>
      </c>
      <c r="F27" s="61">
        <v>1</v>
      </c>
      <c r="G27" s="61">
        <v>2</v>
      </c>
      <c r="H27" s="61">
        <v>5</v>
      </c>
      <c r="I27" s="59">
        <v>0</v>
      </c>
      <c r="J27" s="61">
        <v>5</v>
      </c>
      <c r="K27" s="59">
        <v>0</v>
      </c>
      <c r="L27" s="61">
        <v>1</v>
      </c>
      <c r="M27" s="61">
        <v>1</v>
      </c>
      <c r="N27" s="61">
        <v>1</v>
      </c>
      <c r="O27" s="61">
        <v>3</v>
      </c>
      <c r="P27" s="61">
        <v>2</v>
      </c>
      <c r="Q27" s="61">
        <v>1</v>
      </c>
      <c r="R27" s="59">
        <v>0</v>
      </c>
      <c r="S27" s="61">
        <v>1</v>
      </c>
      <c r="T27" s="59">
        <v>0</v>
      </c>
      <c r="U27" s="61">
        <v>2</v>
      </c>
      <c r="V27" s="61">
        <v>7</v>
      </c>
      <c r="W27" s="61">
        <v>5</v>
      </c>
      <c r="X27" s="61">
        <v>2</v>
      </c>
      <c r="Y27" s="59">
        <v>0</v>
      </c>
      <c r="Z27" s="59">
        <v>0</v>
      </c>
      <c r="AA27" s="59">
        <v>0</v>
      </c>
    </row>
    <row r="28" spans="1:27" s="2" customFormat="1" ht="26.25" customHeight="1">
      <c r="A28" s="91" t="s">
        <v>300</v>
      </c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</row>
    <row r="29" s="2" customFormat="1" ht="60.75" customHeight="1">
      <c r="A29" s="2" t="s">
        <v>153</v>
      </c>
    </row>
    <row r="30" spans="1:27" s="2" customFormat="1" ht="11.25" customHeight="1">
      <c r="A30" s="96" t="s">
        <v>402</v>
      </c>
      <c r="B30" s="97"/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 t="s">
        <v>403</v>
      </c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</row>
  </sheetData>
  <sheetProtection/>
  <mergeCells count="7">
    <mergeCell ref="A30:M30"/>
    <mergeCell ref="N30:AA30"/>
    <mergeCell ref="A1:M1"/>
    <mergeCell ref="A2:M2"/>
    <mergeCell ref="N2:Y2"/>
    <mergeCell ref="N1:Z1"/>
    <mergeCell ref="A28:L28"/>
  </mergeCells>
  <printOptions/>
  <pageMargins left="0.7480314960629921" right="0.5511811023622047" top="0.5905511811023623" bottom="0.984251968503937" header="0.5118110236220472" footer="0.5118110236220472"/>
  <pageSetup horizontalDpi="600" verticalDpi="600" orientation="portrait" paperSize="9" r:id="rId1"/>
  <colBreaks count="1" manualBreakCount="1">
    <brk id="1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A55"/>
  <sheetViews>
    <sheetView tabSelected="1" zoomScaleSheetLayoutView="100" zoomScalePageLayoutView="0" workbookViewId="0" topLeftCell="A16">
      <selection activeCell="I18" sqref="I18"/>
    </sheetView>
  </sheetViews>
  <sheetFormatPr defaultColWidth="8.875" defaultRowHeight="16.5"/>
  <cols>
    <col min="1" max="1" width="28.625" style="5" customWidth="1"/>
    <col min="2" max="2" width="6.625" style="5" customWidth="1"/>
    <col min="3" max="11" width="5.75390625" style="5" customWidth="1"/>
    <col min="12" max="27" width="5.375" style="5" customWidth="1"/>
    <col min="28" max="16384" width="8.875" style="5" customWidth="1"/>
  </cols>
  <sheetData>
    <row r="1" spans="1:27" s="3" customFormat="1" ht="30.75" customHeight="1">
      <c r="A1" s="71" t="s">
        <v>263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6" t="s">
        <v>171</v>
      </c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</row>
    <row r="2" spans="1:26" s="21" customFormat="1" ht="13.5" customHeight="1" thickBot="1">
      <c r="A2" s="72" t="s">
        <v>57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7" t="s">
        <v>381</v>
      </c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21" t="s">
        <v>80</v>
      </c>
    </row>
    <row r="3" spans="1:27" s="22" customFormat="1" ht="67.5" customHeight="1" thickBot="1">
      <c r="A3" s="43" t="s">
        <v>252</v>
      </c>
      <c r="B3" s="44" t="s">
        <v>253</v>
      </c>
      <c r="C3" s="45" t="s">
        <v>215</v>
      </c>
      <c r="D3" s="45" t="s">
        <v>64</v>
      </c>
      <c r="E3" s="45" t="s">
        <v>254</v>
      </c>
      <c r="F3" s="45" t="s">
        <v>65</v>
      </c>
      <c r="G3" s="45" t="s">
        <v>66</v>
      </c>
      <c r="H3" s="45" t="s">
        <v>255</v>
      </c>
      <c r="I3" s="45" t="s">
        <v>256</v>
      </c>
      <c r="J3" s="45" t="s">
        <v>67</v>
      </c>
      <c r="K3" s="45" t="s">
        <v>257</v>
      </c>
      <c r="L3" s="46" t="s">
        <v>68</v>
      </c>
      <c r="M3" s="45" t="s">
        <v>69</v>
      </c>
      <c r="N3" s="45" t="s">
        <v>258</v>
      </c>
      <c r="O3" s="45" t="s">
        <v>71</v>
      </c>
      <c r="P3" s="45" t="s">
        <v>72</v>
      </c>
      <c r="Q3" s="45" t="s">
        <v>73</v>
      </c>
      <c r="R3" s="45" t="s">
        <v>74</v>
      </c>
      <c r="S3" s="45" t="s">
        <v>75</v>
      </c>
      <c r="T3" s="45" t="s">
        <v>259</v>
      </c>
      <c r="U3" s="45" t="s">
        <v>76</v>
      </c>
      <c r="V3" s="45" t="s">
        <v>77</v>
      </c>
      <c r="W3" s="45" t="s">
        <v>78</v>
      </c>
      <c r="X3" s="45" t="s">
        <v>79</v>
      </c>
      <c r="Y3" s="45" t="s">
        <v>260</v>
      </c>
      <c r="Z3" s="45" t="s">
        <v>261</v>
      </c>
      <c r="AA3" s="55" t="s">
        <v>262</v>
      </c>
    </row>
    <row r="4" spans="1:27" s="4" customFormat="1" ht="16.5" customHeight="1">
      <c r="A4" s="40" t="s">
        <v>250</v>
      </c>
      <c r="B4" s="23">
        <f>SUM(D4:AA4)</f>
        <v>100</v>
      </c>
      <c r="C4" s="23"/>
      <c r="D4" s="23">
        <f aca="true" t="shared" si="0" ref="D4:AA4">D5/$C$5*100</f>
        <v>6.919124375307947</v>
      </c>
      <c r="E4" s="23">
        <f t="shared" si="0"/>
        <v>3.7094390089392553</v>
      </c>
      <c r="F4" s="23">
        <f t="shared" si="0"/>
        <v>1.2810586330682059</v>
      </c>
      <c r="G4" s="23">
        <f t="shared" si="0"/>
        <v>2.5832336172309422</v>
      </c>
      <c r="H4" s="23">
        <f t="shared" si="0"/>
        <v>0.5842190469486873</v>
      </c>
      <c r="I4" s="23">
        <f t="shared" si="0"/>
        <v>0.929119448159358</v>
      </c>
      <c r="J4" s="23">
        <f t="shared" si="0"/>
        <v>2.7732807770817205</v>
      </c>
      <c r="K4" s="23">
        <f t="shared" si="0"/>
        <v>1.4922221440135144</v>
      </c>
      <c r="L4" s="23">
        <f t="shared" si="0"/>
        <v>2.5339621313437037</v>
      </c>
      <c r="M4" s="23">
        <f t="shared" si="0"/>
        <v>2.3157598367002183</v>
      </c>
      <c r="N4" s="23">
        <f t="shared" si="0"/>
        <v>1.1262053917083128</v>
      </c>
      <c r="O4" s="23">
        <f t="shared" si="0"/>
        <v>3.5475469838811855</v>
      </c>
      <c r="P4" s="23">
        <f t="shared" si="0"/>
        <v>15.865418455690858</v>
      </c>
      <c r="Q4" s="23">
        <f t="shared" si="0"/>
        <v>17.350601816006193</v>
      </c>
      <c r="R4" s="23">
        <f t="shared" si="0"/>
        <v>0.8516928274794117</v>
      </c>
      <c r="S4" s="23">
        <f t="shared" si="0"/>
        <v>2.006053353980432</v>
      </c>
      <c r="T4" s="23">
        <f t="shared" si="0"/>
        <v>0.16189202505806996</v>
      </c>
      <c r="U4" s="23">
        <f t="shared" si="0"/>
        <v>0.9431970155557121</v>
      </c>
      <c r="V4" s="23">
        <f t="shared" si="0"/>
        <v>6.004082494544942</v>
      </c>
      <c r="W4" s="23">
        <f t="shared" si="0"/>
        <v>7.538537340747518</v>
      </c>
      <c r="X4" s="23">
        <f t="shared" si="0"/>
        <v>14.162032800732034</v>
      </c>
      <c r="Y4" s="23">
        <f t="shared" si="0"/>
        <v>0.28859013162525515</v>
      </c>
      <c r="Z4" s="23">
        <f t="shared" si="0"/>
        <v>0.4293658055887942</v>
      </c>
      <c r="AA4" s="23">
        <f t="shared" si="0"/>
        <v>4.603364538607728</v>
      </c>
    </row>
    <row r="5" spans="1:27" s="4" customFormat="1" ht="13.5" customHeight="1">
      <c r="A5" s="27" t="s">
        <v>251</v>
      </c>
      <c r="B5" s="23"/>
      <c r="C5" s="100">
        <v>14207</v>
      </c>
      <c r="D5" s="61">
        <v>983</v>
      </c>
      <c r="E5" s="61">
        <v>527</v>
      </c>
      <c r="F5" s="61">
        <v>182</v>
      </c>
      <c r="G5" s="61">
        <v>367</v>
      </c>
      <c r="H5" s="61">
        <v>83</v>
      </c>
      <c r="I5" s="61">
        <v>132</v>
      </c>
      <c r="J5" s="61">
        <v>394</v>
      </c>
      <c r="K5" s="61">
        <v>212</v>
      </c>
      <c r="L5" s="61">
        <v>360</v>
      </c>
      <c r="M5" s="61">
        <v>329</v>
      </c>
      <c r="N5" s="61">
        <v>160</v>
      </c>
      <c r="O5" s="61">
        <v>504</v>
      </c>
      <c r="P5" s="100">
        <v>2254</v>
      </c>
      <c r="Q5" s="100">
        <v>2465</v>
      </c>
      <c r="R5" s="61">
        <v>121</v>
      </c>
      <c r="S5" s="61">
        <v>285</v>
      </c>
      <c r="T5" s="61">
        <v>23</v>
      </c>
      <c r="U5" s="61">
        <v>134</v>
      </c>
      <c r="V5" s="61">
        <v>853</v>
      </c>
      <c r="W5" s="100">
        <v>1071</v>
      </c>
      <c r="X5" s="100">
        <v>2012</v>
      </c>
      <c r="Y5" s="61">
        <v>41</v>
      </c>
      <c r="Z5" s="61">
        <v>61</v>
      </c>
      <c r="AA5" s="61">
        <v>654</v>
      </c>
    </row>
    <row r="6" spans="1:27" s="4" customFormat="1" ht="12" customHeight="1">
      <c r="A6" s="28" t="s">
        <v>168</v>
      </c>
      <c r="B6" s="30">
        <f aca="true" t="shared" si="1" ref="B6:B51">C6/$C$5*100</f>
        <v>0.38713310339973256</v>
      </c>
      <c r="C6" s="61">
        <v>55</v>
      </c>
      <c r="D6" s="61">
        <v>3</v>
      </c>
      <c r="E6" s="61">
        <v>2</v>
      </c>
      <c r="F6" s="61">
        <v>2</v>
      </c>
      <c r="G6" s="61">
        <v>2</v>
      </c>
      <c r="H6" s="24">
        <v>0</v>
      </c>
      <c r="I6" s="61">
        <v>1</v>
      </c>
      <c r="J6" s="61">
        <v>2</v>
      </c>
      <c r="K6" s="61">
        <v>1</v>
      </c>
      <c r="L6" s="61">
        <v>3</v>
      </c>
      <c r="M6" s="61">
        <v>2</v>
      </c>
      <c r="N6" s="61">
        <v>1</v>
      </c>
      <c r="O6" s="61">
        <v>4</v>
      </c>
      <c r="P6" s="61">
        <v>8</v>
      </c>
      <c r="Q6" s="61">
        <v>5</v>
      </c>
      <c r="R6" s="61">
        <v>1</v>
      </c>
      <c r="S6" s="61">
        <v>2</v>
      </c>
      <c r="T6" s="24">
        <v>0</v>
      </c>
      <c r="U6" s="24">
        <v>0</v>
      </c>
      <c r="V6" s="61">
        <v>4</v>
      </c>
      <c r="W6" s="61">
        <v>4</v>
      </c>
      <c r="X6" s="61">
        <v>5</v>
      </c>
      <c r="Y6" s="24">
        <v>0</v>
      </c>
      <c r="Z6" s="24">
        <v>0</v>
      </c>
      <c r="AA6" s="61">
        <v>3</v>
      </c>
    </row>
    <row r="7" spans="1:27" s="4" customFormat="1" ht="12" customHeight="1">
      <c r="A7" s="28" t="s">
        <v>58</v>
      </c>
      <c r="B7" s="30">
        <f t="shared" si="1"/>
        <v>0.09150418807630042</v>
      </c>
      <c r="C7" s="61">
        <v>13</v>
      </c>
      <c r="D7" s="61">
        <v>1</v>
      </c>
      <c r="E7" s="24">
        <v>0</v>
      </c>
      <c r="F7" s="24">
        <v>0</v>
      </c>
      <c r="G7" s="24">
        <v>0</v>
      </c>
      <c r="H7" s="24">
        <v>0</v>
      </c>
      <c r="I7" s="24">
        <v>0</v>
      </c>
      <c r="J7" s="61">
        <v>1</v>
      </c>
      <c r="K7" s="24">
        <v>0</v>
      </c>
      <c r="L7" s="24">
        <v>0</v>
      </c>
      <c r="M7" s="61">
        <v>1</v>
      </c>
      <c r="N7" s="61">
        <v>1</v>
      </c>
      <c r="O7" s="61">
        <v>1</v>
      </c>
      <c r="P7" s="61">
        <v>2</v>
      </c>
      <c r="Q7" s="61">
        <v>2</v>
      </c>
      <c r="R7" s="61">
        <v>1</v>
      </c>
      <c r="S7" s="24">
        <v>0</v>
      </c>
      <c r="T7" s="24">
        <v>0</v>
      </c>
      <c r="U7" s="24">
        <v>0</v>
      </c>
      <c r="V7" s="24">
        <v>0</v>
      </c>
      <c r="W7" s="61">
        <v>1</v>
      </c>
      <c r="X7" s="61">
        <v>2</v>
      </c>
      <c r="Y7" s="24">
        <v>0</v>
      </c>
      <c r="Z7" s="24">
        <v>0</v>
      </c>
      <c r="AA7" s="24">
        <v>0</v>
      </c>
    </row>
    <row r="8" spans="1:27" s="4" customFormat="1" ht="13.5" customHeight="1">
      <c r="A8" s="28" t="s">
        <v>178</v>
      </c>
      <c r="B8" s="30">
        <f t="shared" si="1"/>
        <v>42.2115858379672</v>
      </c>
      <c r="C8" s="100">
        <v>5997</v>
      </c>
      <c r="D8" s="61">
        <v>368</v>
      </c>
      <c r="E8" s="61">
        <v>234</v>
      </c>
      <c r="F8" s="61">
        <v>74</v>
      </c>
      <c r="G8" s="61">
        <v>111</v>
      </c>
      <c r="H8" s="61">
        <v>20</v>
      </c>
      <c r="I8" s="61">
        <v>53</v>
      </c>
      <c r="J8" s="61">
        <v>148</v>
      </c>
      <c r="K8" s="61">
        <v>102</v>
      </c>
      <c r="L8" s="61">
        <v>146</v>
      </c>
      <c r="M8" s="61">
        <v>114</v>
      </c>
      <c r="N8" s="61">
        <v>50</v>
      </c>
      <c r="O8" s="61">
        <v>182</v>
      </c>
      <c r="P8" s="61">
        <v>995</v>
      </c>
      <c r="Q8" s="100">
        <v>1568</v>
      </c>
      <c r="R8" s="61">
        <v>46</v>
      </c>
      <c r="S8" s="61">
        <v>100</v>
      </c>
      <c r="T8" s="61">
        <v>10</v>
      </c>
      <c r="U8" s="61">
        <v>47</v>
      </c>
      <c r="V8" s="61">
        <v>223</v>
      </c>
      <c r="W8" s="61">
        <v>368</v>
      </c>
      <c r="X8" s="61">
        <v>718</v>
      </c>
      <c r="Y8" s="61">
        <v>16</v>
      </c>
      <c r="Z8" s="61">
        <v>19</v>
      </c>
      <c r="AA8" s="61">
        <v>285</v>
      </c>
    </row>
    <row r="9" spans="1:27" s="4" customFormat="1" ht="12" customHeight="1">
      <c r="A9" s="29" t="s">
        <v>268</v>
      </c>
      <c r="B9" s="30">
        <f t="shared" si="1"/>
        <v>3.702400225241078</v>
      </c>
      <c r="C9" s="61">
        <v>526</v>
      </c>
      <c r="D9" s="61">
        <v>26</v>
      </c>
      <c r="E9" s="61">
        <v>16</v>
      </c>
      <c r="F9" s="61">
        <v>12</v>
      </c>
      <c r="G9" s="61">
        <v>13</v>
      </c>
      <c r="H9" s="61">
        <v>2</v>
      </c>
      <c r="I9" s="61">
        <v>4</v>
      </c>
      <c r="J9" s="61">
        <v>20</v>
      </c>
      <c r="K9" s="61">
        <v>11</v>
      </c>
      <c r="L9" s="61">
        <v>19</v>
      </c>
      <c r="M9" s="61">
        <v>6</v>
      </c>
      <c r="N9" s="61">
        <v>5</v>
      </c>
      <c r="O9" s="61">
        <v>21</v>
      </c>
      <c r="P9" s="61">
        <v>88</v>
      </c>
      <c r="Q9" s="61">
        <v>118</v>
      </c>
      <c r="R9" s="61">
        <v>3</v>
      </c>
      <c r="S9" s="61">
        <v>14</v>
      </c>
      <c r="T9" s="24">
        <v>0</v>
      </c>
      <c r="U9" s="61">
        <v>11</v>
      </c>
      <c r="V9" s="61">
        <v>18</v>
      </c>
      <c r="W9" s="61">
        <v>39</v>
      </c>
      <c r="X9" s="61">
        <v>62</v>
      </c>
      <c r="Y9" s="61">
        <v>2</v>
      </c>
      <c r="Z9" s="24">
        <v>0</v>
      </c>
      <c r="AA9" s="61">
        <v>16</v>
      </c>
    </row>
    <row r="10" spans="1:27" s="4" customFormat="1" ht="12" customHeight="1">
      <c r="A10" s="29" t="s">
        <v>269</v>
      </c>
      <c r="B10" s="30">
        <f t="shared" si="1"/>
        <v>0.2674737805307243</v>
      </c>
      <c r="C10" s="61">
        <v>38</v>
      </c>
      <c r="D10" s="61">
        <v>2</v>
      </c>
      <c r="E10" s="61">
        <v>1</v>
      </c>
      <c r="F10" s="24">
        <v>0</v>
      </c>
      <c r="G10" s="24">
        <v>0</v>
      </c>
      <c r="H10" s="24">
        <v>0</v>
      </c>
      <c r="I10" s="24">
        <v>0</v>
      </c>
      <c r="J10" s="61">
        <v>1</v>
      </c>
      <c r="K10" s="61">
        <v>1</v>
      </c>
      <c r="L10" s="24">
        <v>0</v>
      </c>
      <c r="M10" s="24">
        <v>0</v>
      </c>
      <c r="N10" s="24">
        <v>0</v>
      </c>
      <c r="O10" s="61">
        <v>4</v>
      </c>
      <c r="P10" s="61">
        <v>7</v>
      </c>
      <c r="Q10" s="61">
        <v>6</v>
      </c>
      <c r="R10" s="61">
        <v>1</v>
      </c>
      <c r="S10" s="61">
        <v>2</v>
      </c>
      <c r="T10" s="24">
        <v>0</v>
      </c>
      <c r="U10" s="24">
        <v>0</v>
      </c>
      <c r="V10" s="24">
        <v>0</v>
      </c>
      <c r="W10" s="61">
        <v>2</v>
      </c>
      <c r="X10" s="61">
        <v>9</v>
      </c>
      <c r="Y10" s="24">
        <v>0</v>
      </c>
      <c r="Z10" s="24">
        <v>0</v>
      </c>
      <c r="AA10" s="61">
        <v>2</v>
      </c>
    </row>
    <row r="11" spans="1:27" s="4" customFormat="1" ht="12" customHeight="1">
      <c r="A11" s="29" t="s">
        <v>270</v>
      </c>
      <c r="B11" s="30">
        <f t="shared" si="1"/>
        <v>0.04223270218906173</v>
      </c>
      <c r="C11" s="61">
        <v>6</v>
      </c>
      <c r="D11" s="24">
        <v>0</v>
      </c>
      <c r="E11" s="61">
        <v>1</v>
      </c>
      <c r="F11" s="24">
        <v>0</v>
      </c>
      <c r="G11" s="61">
        <v>1</v>
      </c>
      <c r="H11" s="61">
        <v>1</v>
      </c>
      <c r="I11" s="24">
        <v>0</v>
      </c>
      <c r="J11" s="24">
        <v>0</v>
      </c>
      <c r="K11" s="24">
        <v>0</v>
      </c>
      <c r="L11" s="24">
        <v>0</v>
      </c>
      <c r="M11" s="24">
        <v>0</v>
      </c>
      <c r="N11" s="61">
        <v>1</v>
      </c>
      <c r="O11" s="24">
        <v>0</v>
      </c>
      <c r="P11" s="24">
        <v>0</v>
      </c>
      <c r="Q11" s="61">
        <v>2</v>
      </c>
      <c r="R11" s="24">
        <v>0</v>
      </c>
      <c r="S11" s="24">
        <v>0</v>
      </c>
      <c r="T11" s="24">
        <v>0</v>
      </c>
      <c r="U11" s="24">
        <v>0</v>
      </c>
      <c r="V11" s="24">
        <v>0</v>
      </c>
      <c r="W11" s="24">
        <v>0</v>
      </c>
      <c r="X11" s="24">
        <v>0</v>
      </c>
      <c r="Y11" s="24">
        <v>0</v>
      </c>
      <c r="Z11" s="24">
        <v>0</v>
      </c>
      <c r="AA11" s="24">
        <v>0</v>
      </c>
    </row>
    <row r="12" spans="1:27" s="4" customFormat="1" ht="12" customHeight="1">
      <c r="A12" s="29" t="s">
        <v>179</v>
      </c>
      <c r="B12" s="30">
        <f t="shared" si="1"/>
        <v>1.921587949602309</v>
      </c>
      <c r="C12" s="61">
        <v>273</v>
      </c>
      <c r="D12" s="61">
        <v>14</v>
      </c>
      <c r="E12" s="61">
        <v>11</v>
      </c>
      <c r="F12" s="61">
        <v>1</v>
      </c>
      <c r="G12" s="61">
        <v>3</v>
      </c>
      <c r="H12" s="24">
        <v>0</v>
      </c>
      <c r="I12" s="61">
        <v>2</v>
      </c>
      <c r="J12" s="61">
        <v>8</v>
      </c>
      <c r="K12" s="61">
        <v>12</v>
      </c>
      <c r="L12" s="61">
        <v>4</v>
      </c>
      <c r="M12" s="61">
        <v>7</v>
      </c>
      <c r="N12" s="61">
        <v>1</v>
      </c>
      <c r="O12" s="61">
        <v>10</v>
      </c>
      <c r="P12" s="61">
        <v>54</v>
      </c>
      <c r="Q12" s="61">
        <v>76</v>
      </c>
      <c r="R12" s="24">
        <v>0</v>
      </c>
      <c r="S12" s="61">
        <v>3</v>
      </c>
      <c r="T12" s="24">
        <v>0</v>
      </c>
      <c r="U12" s="61">
        <v>1</v>
      </c>
      <c r="V12" s="61">
        <v>7</v>
      </c>
      <c r="W12" s="61">
        <v>19</v>
      </c>
      <c r="X12" s="61">
        <v>31</v>
      </c>
      <c r="Y12" s="24">
        <v>0</v>
      </c>
      <c r="Z12" s="61">
        <v>1</v>
      </c>
      <c r="AA12" s="61">
        <v>8</v>
      </c>
    </row>
    <row r="13" spans="1:27" s="4" customFormat="1" ht="12" customHeight="1">
      <c r="A13" s="29" t="s">
        <v>271</v>
      </c>
      <c r="B13" s="30">
        <f t="shared" si="1"/>
        <v>0.3237840501161399</v>
      </c>
      <c r="C13" s="61">
        <v>46</v>
      </c>
      <c r="D13" s="61">
        <v>1</v>
      </c>
      <c r="E13" s="24">
        <v>0</v>
      </c>
      <c r="F13" s="24">
        <v>0</v>
      </c>
      <c r="G13" s="61">
        <v>2</v>
      </c>
      <c r="H13" s="24">
        <v>0</v>
      </c>
      <c r="I13" s="24">
        <v>0</v>
      </c>
      <c r="J13" s="61">
        <v>1</v>
      </c>
      <c r="K13" s="61">
        <v>1</v>
      </c>
      <c r="L13" s="61">
        <v>1</v>
      </c>
      <c r="M13" s="24">
        <v>0</v>
      </c>
      <c r="N13" s="24">
        <v>0</v>
      </c>
      <c r="O13" s="61">
        <v>1</v>
      </c>
      <c r="P13" s="61">
        <v>12</v>
      </c>
      <c r="Q13" s="61">
        <v>14</v>
      </c>
      <c r="R13" s="61">
        <v>1</v>
      </c>
      <c r="S13" s="24">
        <v>0</v>
      </c>
      <c r="T13" s="24">
        <v>0</v>
      </c>
      <c r="U13" s="24">
        <v>0</v>
      </c>
      <c r="V13" s="61">
        <v>3</v>
      </c>
      <c r="W13" s="61">
        <v>4</v>
      </c>
      <c r="X13" s="61">
        <v>3</v>
      </c>
      <c r="Y13" s="24">
        <v>0</v>
      </c>
      <c r="Z13" s="24">
        <v>0</v>
      </c>
      <c r="AA13" s="61">
        <v>2</v>
      </c>
    </row>
    <row r="14" spans="1:27" s="4" customFormat="1" ht="12" customHeight="1">
      <c r="A14" s="29" t="s">
        <v>180</v>
      </c>
      <c r="B14" s="30">
        <f t="shared" si="1"/>
        <v>0.2956289153234321</v>
      </c>
      <c r="C14" s="61">
        <v>42</v>
      </c>
      <c r="D14" s="61">
        <v>3</v>
      </c>
      <c r="E14" s="61">
        <v>1</v>
      </c>
      <c r="F14" s="24">
        <v>0</v>
      </c>
      <c r="G14" s="61">
        <v>2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61">
        <v>1</v>
      </c>
      <c r="O14" s="61">
        <v>1</v>
      </c>
      <c r="P14" s="61">
        <v>7</v>
      </c>
      <c r="Q14" s="61">
        <v>14</v>
      </c>
      <c r="R14" s="24">
        <v>0</v>
      </c>
      <c r="S14" s="24">
        <v>0</v>
      </c>
      <c r="T14" s="24">
        <v>0</v>
      </c>
      <c r="U14" s="61">
        <v>1</v>
      </c>
      <c r="V14" s="24">
        <v>0</v>
      </c>
      <c r="W14" s="61">
        <v>5</v>
      </c>
      <c r="X14" s="61">
        <v>6</v>
      </c>
      <c r="Y14" s="24">
        <v>0</v>
      </c>
      <c r="Z14" s="24">
        <v>0</v>
      </c>
      <c r="AA14" s="61">
        <v>1</v>
      </c>
    </row>
    <row r="15" spans="1:27" s="4" customFormat="1" ht="12" customHeight="1">
      <c r="A15" s="29" t="s">
        <v>272</v>
      </c>
      <c r="B15" s="30">
        <f t="shared" si="1"/>
        <v>0.16189202505806996</v>
      </c>
      <c r="C15" s="61">
        <v>23</v>
      </c>
      <c r="D15" s="61">
        <v>2</v>
      </c>
      <c r="E15" s="24">
        <v>0</v>
      </c>
      <c r="F15" s="24">
        <v>0</v>
      </c>
      <c r="G15" s="61">
        <v>1</v>
      </c>
      <c r="H15" s="24">
        <v>0</v>
      </c>
      <c r="I15" s="24">
        <v>0</v>
      </c>
      <c r="J15" s="24">
        <v>0</v>
      </c>
      <c r="K15" s="24">
        <v>0</v>
      </c>
      <c r="L15" s="61">
        <v>1</v>
      </c>
      <c r="M15" s="24">
        <v>0</v>
      </c>
      <c r="N15" s="24">
        <v>0</v>
      </c>
      <c r="O15" s="61">
        <v>2</v>
      </c>
      <c r="P15" s="61">
        <v>4</v>
      </c>
      <c r="Q15" s="61">
        <v>6</v>
      </c>
      <c r="R15" s="24">
        <v>0</v>
      </c>
      <c r="S15" s="24">
        <v>0</v>
      </c>
      <c r="T15" s="24">
        <v>0</v>
      </c>
      <c r="U15" s="24">
        <v>0</v>
      </c>
      <c r="V15" s="24">
        <v>0</v>
      </c>
      <c r="W15" s="61">
        <v>2</v>
      </c>
      <c r="X15" s="61">
        <v>4</v>
      </c>
      <c r="Y15" s="24">
        <v>0</v>
      </c>
      <c r="Z15" s="24">
        <v>0</v>
      </c>
      <c r="AA15" s="61">
        <v>1</v>
      </c>
    </row>
    <row r="16" spans="1:27" s="4" customFormat="1" ht="12" customHeight="1">
      <c r="A16" s="29" t="s">
        <v>181</v>
      </c>
      <c r="B16" s="30">
        <f t="shared" si="1"/>
        <v>0.7672274231012881</v>
      </c>
      <c r="C16" s="61">
        <v>109</v>
      </c>
      <c r="D16" s="61">
        <v>8</v>
      </c>
      <c r="E16" s="61">
        <v>5</v>
      </c>
      <c r="F16" s="24">
        <v>0</v>
      </c>
      <c r="G16" s="61">
        <v>2</v>
      </c>
      <c r="H16" s="24">
        <v>0</v>
      </c>
      <c r="I16" s="61">
        <v>2</v>
      </c>
      <c r="J16" s="61">
        <v>1</v>
      </c>
      <c r="K16" s="61">
        <v>4</v>
      </c>
      <c r="L16" s="61">
        <v>3</v>
      </c>
      <c r="M16" s="61">
        <v>2</v>
      </c>
      <c r="N16" s="24">
        <v>0</v>
      </c>
      <c r="O16" s="61">
        <v>3</v>
      </c>
      <c r="P16" s="61">
        <v>20</v>
      </c>
      <c r="Q16" s="61">
        <v>28</v>
      </c>
      <c r="R16" s="24">
        <v>0</v>
      </c>
      <c r="S16" s="61">
        <v>4</v>
      </c>
      <c r="T16" s="24">
        <v>0</v>
      </c>
      <c r="U16" s="24">
        <v>0</v>
      </c>
      <c r="V16" s="61">
        <v>3</v>
      </c>
      <c r="W16" s="61">
        <v>6</v>
      </c>
      <c r="X16" s="61">
        <v>13</v>
      </c>
      <c r="Y16" s="24">
        <v>0</v>
      </c>
      <c r="Z16" s="24">
        <v>0</v>
      </c>
      <c r="AA16" s="61">
        <v>5</v>
      </c>
    </row>
    <row r="17" spans="1:27" s="4" customFormat="1" ht="12" customHeight="1">
      <c r="A17" s="29" t="s">
        <v>273</v>
      </c>
      <c r="B17" s="30">
        <f t="shared" si="1"/>
        <v>0.4082494544942634</v>
      </c>
      <c r="C17" s="61">
        <v>58</v>
      </c>
      <c r="D17" s="61">
        <v>3</v>
      </c>
      <c r="E17" s="61">
        <v>1</v>
      </c>
      <c r="F17" s="24">
        <v>0</v>
      </c>
      <c r="G17" s="24">
        <v>0</v>
      </c>
      <c r="H17" s="24">
        <v>0</v>
      </c>
      <c r="I17" s="24">
        <v>0</v>
      </c>
      <c r="J17" s="61">
        <v>2</v>
      </c>
      <c r="K17" s="24">
        <v>0</v>
      </c>
      <c r="L17" s="61">
        <v>1</v>
      </c>
      <c r="M17" s="24">
        <v>0</v>
      </c>
      <c r="N17" s="24">
        <v>0</v>
      </c>
      <c r="O17" s="61">
        <v>1</v>
      </c>
      <c r="P17" s="61">
        <v>14</v>
      </c>
      <c r="Q17" s="61">
        <v>19</v>
      </c>
      <c r="R17" s="24">
        <v>0</v>
      </c>
      <c r="S17" s="61">
        <v>1</v>
      </c>
      <c r="T17" s="24">
        <v>0</v>
      </c>
      <c r="U17" s="24">
        <v>0</v>
      </c>
      <c r="V17" s="61">
        <v>2</v>
      </c>
      <c r="W17" s="61">
        <v>3</v>
      </c>
      <c r="X17" s="61">
        <v>8</v>
      </c>
      <c r="Y17" s="24">
        <v>0</v>
      </c>
      <c r="Z17" s="24">
        <v>0</v>
      </c>
      <c r="AA17" s="61">
        <v>3</v>
      </c>
    </row>
    <row r="18" spans="1:27" s="4" customFormat="1" ht="12" customHeight="1">
      <c r="A18" s="29" t="s">
        <v>274</v>
      </c>
      <c r="B18" s="30">
        <f t="shared" si="1"/>
        <v>0.05631026958541564</v>
      </c>
      <c r="C18" s="61">
        <v>8</v>
      </c>
      <c r="D18" s="61">
        <v>2</v>
      </c>
      <c r="E18" s="61">
        <v>1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61">
        <v>1</v>
      </c>
      <c r="L18" s="24">
        <v>0</v>
      </c>
      <c r="M18" s="24">
        <v>0</v>
      </c>
      <c r="N18" s="24">
        <v>0</v>
      </c>
      <c r="O18" s="24">
        <v>0</v>
      </c>
      <c r="P18" s="24">
        <v>0</v>
      </c>
      <c r="Q18" s="61">
        <v>1</v>
      </c>
      <c r="R18" s="24">
        <v>0</v>
      </c>
      <c r="S18" s="24">
        <v>0</v>
      </c>
      <c r="T18" s="24">
        <v>0</v>
      </c>
      <c r="U18" s="24">
        <v>0</v>
      </c>
      <c r="V18" s="61">
        <v>1</v>
      </c>
      <c r="W18" s="24">
        <v>0</v>
      </c>
      <c r="X18" s="61">
        <v>1</v>
      </c>
      <c r="Y18" s="24">
        <v>0</v>
      </c>
      <c r="Z18" s="24">
        <v>0</v>
      </c>
      <c r="AA18" s="61">
        <v>1</v>
      </c>
    </row>
    <row r="19" spans="1:27" s="4" customFormat="1" ht="12" customHeight="1">
      <c r="A19" s="29" t="s">
        <v>182</v>
      </c>
      <c r="B19" s="30">
        <f t="shared" si="1"/>
        <v>1.4147955233335678</v>
      </c>
      <c r="C19" s="61">
        <v>201</v>
      </c>
      <c r="D19" s="61">
        <v>14</v>
      </c>
      <c r="E19" s="61">
        <v>23</v>
      </c>
      <c r="F19" s="61">
        <v>7</v>
      </c>
      <c r="G19" s="61">
        <v>6</v>
      </c>
      <c r="H19" s="61">
        <v>2</v>
      </c>
      <c r="I19" s="61">
        <v>2</v>
      </c>
      <c r="J19" s="61">
        <v>6</v>
      </c>
      <c r="K19" s="61">
        <v>6</v>
      </c>
      <c r="L19" s="61">
        <v>2</v>
      </c>
      <c r="M19" s="61">
        <v>7</v>
      </c>
      <c r="N19" s="61">
        <v>2</v>
      </c>
      <c r="O19" s="61">
        <v>7</v>
      </c>
      <c r="P19" s="61">
        <v>33</v>
      </c>
      <c r="Q19" s="61">
        <v>21</v>
      </c>
      <c r="R19" s="61">
        <v>2</v>
      </c>
      <c r="S19" s="61">
        <v>2</v>
      </c>
      <c r="T19" s="24">
        <v>0</v>
      </c>
      <c r="U19" s="61">
        <v>4</v>
      </c>
      <c r="V19" s="61">
        <v>8</v>
      </c>
      <c r="W19" s="61">
        <v>14</v>
      </c>
      <c r="X19" s="61">
        <v>18</v>
      </c>
      <c r="Y19" s="61">
        <v>4</v>
      </c>
      <c r="Z19" s="61">
        <v>2</v>
      </c>
      <c r="AA19" s="61">
        <v>9</v>
      </c>
    </row>
    <row r="20" spans="1:27" s="4" customFormat="1" ht="12" customHeight="1">
      <c r="A20" s="29" t="s">
        <v>183</v>
      </c>
      <c r="B20" s="30">
        <f t="shared" si="1"/>
        <v>0.7531498557049342</v>
      </c>
      <c r="C20" s="61">
        <v>107</v>
      </c>
      <c r="D20" s="61">
        <v>7</v>
      </c>
      <c r="E20" s="61">
        <v>6</v>
      </c>
      <c r="F20" s="61">
        <v>1</v>
      </c>
      <c r="G20" s="61">
        <v>1</v>
      </c>
      <c r="H20" s="24">
        <v>0</v>
      </c>
      <c r="I20" s="61">
        <v>2</v>
      </c>
      <c r="J20" s="61">
        <v>0</v>
      </c>
      <c r="K20" s="61">
        <v>2</v>
      </c>
      <c r="L20" s="61">
        <v>1</v>
      </c>
      <c r="M20" s="61">
        <v>4</v>
      </c>
      <c r="N20" s="61">
        <v>3</v>
      </c>
      <c r="O20" s="61">
        <v>1</v>
      </c>
      <c r="P20" s="61">
        <v>13</v>
      </c>
      <c r="Q20" s="61">
        <v>18</v>
      </c>
      <c r="R20" s="24">
        <v>0</v>
      </c>
      <c r="S20" s="61">
        <v>3</v>
      </c>
      <c r="T20" s="24">
        <v>0</v>
      </c>
      <c r="U20" s="61">
        <v>3</v>
      </c>
      <c r="V20" s="61">
        <v>1</v>
      </c>
      <c r="W20" s="61">
        <v>11</v>
      </c>
      <c r="X20" s="61">
        <v>23</v>
      </c>
      <c r="Y20" s="24">
        <v>0</v>
      </c>
      <c r="Z20" s="24">
        <v>0</v>
      </c>
      <c r="AA20" s="61">
        <v>7</v>
      </c>
    </row>
    <row r="21" spans="1:27" s="4" customFormat="1" ht="12" customHeight="1">
      <c r="A21" s="29" t="s">
        <v>275</v>
      </c>
      <c r="B21" s="30">
        <f t="shared" si="1"/>
        <v>0.8094601252903498</v>
      </c>
      <c r="C21" s="61">
        <v>115</v>
      </c>
      <c r="D21" s="61">
        <v>9</v>
      </c>
      <c r="E21" s="61">
        <v>10</v>
      </c>
      <c r="F21" s="61">
        <v>1</v>
      </c>
      <c r="G21" s="24">
        <v>0</v>
      </c>
      <c r="H21" s="24">
        <v>0</v>
      </c>
      <c r="I21" s="61">
        <v>1</v>
      </c>
      <c r="J21" s="61">
        <v>2</v>
      </c>
      <c r="K21" s="61">
        <v>1</v>
      </c>
      <c r="L21" s="61">
        <v>1</v>
      </c>
      <c r="M21" s="61">
        <v>3</v>
      </c>
      <c r="N21" s="61">
        <v>1</v>
      </c>
      <c r="O21" s="61">
        <v>5</v>
      </c>
      <c r="P21" s="61">
        <v>22</v>
      </c>
      <c r="Q21" s="61">
        <v>22</v>
      </c>
      <c r="R21" s="61">
        <v>1</v>
      </c>
      <c r="S21" s="61">
        <v>5</v>
      </c>
      <c r="T21" s="61">
        <v>1</v>
      </c>
      <c r="U21" s="24">
        <v>0</v>
      </c>
      <c r="V21" s="61">
        <v>5</v>
      </c>
      <c r="W21" s="61">
        <v>4</v>
      </c>
      <c r="X21" s="61">
        <v>8</v>
      </c>
      <c r="Y21" s="61">
        <v>1</v>
      </c>
      <c r="Z21" s="24">
        <v>0</v>
      </c>
      <c r="AA21" s="61">
        <v>12</v>
      </c>
    </row>
    <row r="22" spans="1:27" s="4" customFormat="1" ht="12" customHeight="1">
      <c r="A22" s="29" t="s">
        <v>276</v>
      </c>
      <c r="B22" s="30">
        <f t="shared" si="1"/>
        <v>1.2740198493700288</v>
      </c>
      <c r="C22" s="61">
        <v>181</v>
      </c>
      <c r="D22" s="61">
        <v>11</v>
      </c>
      <c r="E22" s="61">
        <v>5</v>
      </c>
      <c r="F22" s="61">
        <v>2</v>
      </c>
      <c r="G22" s="61">
        <v>3</v>
      </c>
      <c r="H22" s="24">
        <v>0</v>
      </c>
      <c r="I22" s="61">
        <v>3</v>
      </c>
      <c r="J22" s="61">
        <v>3</v>
      </c>
      <c r="K22" s="61">
        <v>5</v>
      </c>
      <c r="L22" s="61">
        <v>1</v>
      </c>
      <c r="M22" s="61">
        <v>9</v>
      </c>
      <c r="N22" s="61">
        <v>1</v>
      </c>
      <c r="O22" s="61">
        <v>3</v>
      </c>
      <c r="P22" s="61">
        <v>30</v>
      </c>
      <c r="Q22" s="61">
        <v>57</v>
      </c>
      <c r="R22" s="61">
        <v>1</v>
      </c>
      <c r="S22" s="24">
        <v>0</v>
      </c>
      <c r="T22" s="24">
        <v>0</v>
      </c>
      <c r="U22" s="24">
        <v>0</v>
      </c>
      <c r="V22" s="61">
        <v>3</v>
      </c>
      <c r="W22" s="61">
        <v>7</v>
      </c>
      <c r="X22" s="61">
        <v>29</v>
      </c>
      <c r="Y22" s="24">
        <v>0</v>
      </c>
      <c r="Z22" s="24">
        <v>0</v>
      </c>
      <c r="AA22" s="61">
        <v>8</v>
      </c>
    </row>
    <row r="23" spans="1:27" s="4" customFormat="1" ht="15" customHeight="1">
      <c r="A23" s="29" t="s">
        <v>184</v>
      </c>
      <c r="B23" s="30">
        <f t="shared" si="1"/>
        <v>2.301682269303864</v>
      </c>
      <c r="C23" s="61">
        <v>327</v>
      </c>
      <c r="D23" s="61">
        <v>24</v>
      </c>
      <c r="E23" s="61">
        <v>11</v>
      </c>
      <c r="F23" s="61">
        <v>4</v>
      </c>
      <c r="G23" s="61">
        <v>5</v>
      </c>
      <c r="H23" s="61">
        <v>2</v>
      </c>
      <c r="I23" s="61">
        <v>6</v>
      </c>
      <c r="J23" s="61">
        <v>4</v>
      </c>
      <c r="K23" s="61">
        <v>7</v>
      </c>
      <c r="L23" s="61">
        <v>8</v>
      </c>
      <c r="M23" s="61">
        <v>1</v>
      </c>
      <c r="N23" s="61">
        <v>1</v>
      </c>
      <c r="O23" s="61">
        <v>8</v>
      </c>
      <c r="P23" s="61">
        <v>63</v>
      </c>
      <c r="Q23" s="61">
        <v>101</v>
      </c>
      <c r="R23" s="61">
        <v>2</v>
      </c>
      <c r="S23" s="61">
        <v>7</v>
      </c>
      <c r="T23" s="61">
        <v>3</v>
      </c>
      <c r="U23" s="61">
        <v>4</v>
      </c>
      <c r="V23" s="61">
        <v>6</v>
      </c>
      <c r="W23" s="61">
        <v>19</v>
      </c>
      <c r="X23" s="61">
        <v>31</v>
      </c>
      <c r="Y23" s="61">
        <v>2</v>
      </c>
      <c r="Z23" s="61">
        <v>3</v>
      </c>
      <c r="AA23" s="61">
        <v>5</v>
      </c>
    </row>
    <row r="24" spans="1:27" s="4" customFormat="1" ht="12" customHeight="1">
      <c r="A24" s="29" t="s">
        <v>185</v>
      </c>
      <c r="B24" s="30">
        <f t="shared" si="1"/>
        <v>1.5485324135989302</v>
      </c>
      <c r="C24" s="61">
        <v>220</v>
      </c>
      <c r="D24" s="61">
        <v>11</v>
      </c>
      <c r="E24" s="61">
        <v>11</v>
      </c>
      <c r="F24" s="61">
        <v>2</v>
      </c>
      <c r="G24" s="61">
        <v>5</v>
      </c>
      <c r="H24" s="61">
        <v>1</v>
      </c>
      <c r="I24" s="61">
        <v>6</v>
      </c>
      <c r="J24" s="61">
        <v>6</v>
      </c>
      <c r="K24" s="61">
        <v>5</v>
      </c>
      <c r="L24" s="24">
        <v>0</v>
      </c>
      <c r="M24" s="61">
        <v>5</v>
      </c>
      <c r="N24" s="61">
        <v>4</v>
      </c>
      <c r="O24" s="61">
        <v>2</v>
      </c>
      <c r="P24" s="61">
        <v>45</v>
      </c>
      <c r="Q24" s="61">
        <v>48</v>
      </c>
      <c r="R24" s="61">
        <v>3</v>
      </c>
      <c r="S24" s="24">
        <v>0</v>
      </c>
      <c r="T24" s="24">
        <v>0</v>
      </c>
      <c r="U24" s="24">
        <v>0</v>
      </c>
      <c r="V24" s="61">
        <v>7</v>
      </c>
      <c r="W24" s="61">
        <v>18</v>
      </c>
      <c r="X24" s="61">
        <v>24</v>
      </c>
      <c r="Y24" s="24">
        <v>0</v>
      </c>
      <c r="Z24" s="61">
        <v>3</v>
      </c>
      <c r="AA24" s="61">
        <v>14</v>
      </c>
    </row>
    <row r="25" spans="1:27" s="4" customFormat="1" ht="12" customHeight="1">
      <c r="A25" s="29" t="s">
        <v>277</v>
      </c>
      <c r="B25" s="30">
        <f t="shared" si="1"/>
        <v>1.865277680016893</v>
      </c>
      <c r="C25" s="61">
        <v>265</v>
      </c>
      <c r="D25" s="61">
        <v>12</v>
      </c>
      <c r="E25" s="61">
        <v>5</v>
      </c>
      <c r="F25" s="61">
        <v>2</v>
      </c>
      <c r="G25" s="61">
        <v>1</v>
      </c>
      <c r="H25" s="61">
        <v>1</v>
      </c>
      <c r="I25" s="61">
        <v>4</v>
      </c>
      <c r="J25" s="61">
        <v>5</v>
      </c>
      <c r="K25" s="61">
        <v>3</v>
      </c>
      <c r="L25" s="61">
        <v>7</v>
      </c>
      <c r="M25" s="61">
        <v>5</v>
      </c>
      <c r="N25" s="61">
        <v>3</v>
      </c>
      <c r="O25" s="61">
        <v>4</v>
      </c>
      <c r="P25" s="61">
        <v>37</v>
      </c>
      <c r="Q25" s="61">
        <v>80</v>
      </c>
      <c r="R25" s="61">
        <v>6</v>
      </c>
      <c r="S25" s="61">
        <v>2</v>
      </c>
      <c r="T25" s="61">
        <v>1</v>
      </c>
      <c r="U25" s="61">
        <v>1</v>
      </c>
      <c r="V25" s="61">
        <v>5</v>
      </c>
      <c r="W25" s="61">
        <v>28</v>
      </c>
      <c r="X25" s="61">
        <v>41</v>
      </c>
      <c r="Y25" s="61">
        <v>1</v>
      </c>
      <c r="Z25" s="61">
        <v>1</v>
      </c>
      <c r="AA25" s="61">
        <v>10</v>
      </c>
    </row>
    <row r="26" spans="1:27" s="4" customFormat="1" ht="12" customHeight="1">
      <c r="A26" s="29" t="s">
        <v>186</v>
      </c>
      <c r="B26" s="30">
        <f t="shared" si="1"/>
        <v>5.602871823748856</v>
      </c>
      <c r="C26" s="61">
        <v>796</v>
      </c>
      <c r="D26" s="61">
        <v>33</v>
      </c>
      <c r="E26" s="61">
        <v>26</v>
      </c>
      <c r="F26" s="61">
        <v>9</v>
      </c>
      <c r="G26" s="61">
        <v>8</v>
      </c>
      <c r="H26" s="61">
        <v>0</v>
      </c>
      <c r="I26" s="61">
        <v>4</v>
      </c>
      <c r="J26" s="61">
        <v>19</v>
      </c>
      <c r="K26" s="61">
        <v>11</v>
      </c>
      <c r="L26" s="61">
        <v>24</v>
      </c>
      <c r="M26" s="61">
        <v>13</v>
      </c>
      <c r="N26" s="61">
        <v>4</v>
      </c>
      <c r="O26" s="61">
        <v>24</v>
      </c>
      <c r="P26" s="61">
        <v>121</v>
      </c>
      <c r="Q26" s="61">
        <v>286</v>
      </c>
      <c r="R26" s="61">
        <v>9</v>
      </c>
      <c r="S26" s="61">
        <v>9</v>
      </c>
      <c r="T26" s="24">
        <v>0</v>
      </c>
      <c r="U26" s="61">
        <v>6</v>
      </c>
      <c r="V26" s="61">
        <v>23</v>
      </c>
      <c r="W26" s="61">
        <v>44</v>
      </c>
      <c r="X26" s="61">
        <v>79</v>
      </c>
      <c r="Y26" s="61">
        <v>4</v>
      </c>
      <c r="Z26" s="61">
        <v>1</v>
      </c>
      <c r="AA26" s="61">
        <v>39</v>
      </c>
    </row>
    <row r="27" spans="1:27" s="4" customFormat="1" ht="12" customHeight="1">
      <c r="A27" s="29" t="s">
        <v>187</v>
      </c>
      <c r="B27" s="30">
        <f t="shared" si="1"/>
        <v>7.545576124445697</v>
      </c>
      <c r="C27" s="100">
        <v>1072</v>
      </c>
      <c r="D27" s="61">
        <v>82</v>
      </c>
      <c r="E27" s="61">
        <v>46</v>
      </c>
      <c r="F27" s="61">
        <v>13</v>
      </c>
      <c r="G27" s="61">
        <v>27</v>
      </c>
      <c r="H27" s="61">
        <v>6</v>
      </c>
      <c r="I27" s="61">
        <v>5</v>
      </c>
      <c r="J27" s="61">
        <v>27</v>
      </c>
      <c r="K27" s="61">
        <v>12</v>
      </c>
      <c r="L27" s="61">
        <v>28</v>
      </c>
      <c r="M27" s="61">
        <v>25</v>
      </c>
      <c r="N27" s="61">
        <v>3</v>
      </c>
      <c r="O27" s="61">
        <v>31</v>
      </c>
      <c r="P27" s="61">
        <v>174</v>
      </c>
      <c r="Q27" s="61">
        <v>182</v>
      </c>
      <c r="R27" s="61">
        <v>9</v>
      </c>
      <c r="S27" s="61">
        <v>27</v>
      </c>
      <c r="T27" s="61">
        <v>3</v>
      </c>
      <c r="U27" s="61">
        <v>8</v>
      </c>
      <c r="V27" s="61">
        <v>66</v>
      </c>
      <c r="W27" s="61">
        <v>71</v>
      </c>
      <c r="X27" s="61">
        <v>159</v>
      </c>
      <c r="Y27" s="61">
        <v>1</v>
      </c>
      <c r="Z27" s="61">
        <v>3</v>
      </c>
      <c r="AA27" s="61">
        <v>64</v>
      </c>
    </row>
    <row r="28" spans="1:27" s="4" customFormat="1" ht="12" customHeight="1">
      <c r="A28" s="29" t="s">
        <v>278</v>
      </c>
      <c r="B28" s="30">
        <f t="shared" si="1"/>
        <v>2.055324839867671</v>
      </c>
      <c r="C28" s="61">
        <v>292</v>
      </c>
      <c r="D28" s="61">
        <v>24</v>
      </c>
      <c r="E28" s="61">
        <v>13</v>
      </c>
      <c r="F28" s="61">
        <v>3</v>
      </c>
      <c r="G28" s="61">
        <v>8</v>
      </c>
      <c r="H28" s="61">
        <v>0</v>
      </c>
      <c r="I28" s="61">
        <v>2</v>
      </c>
      <c r="J28" s="61">
        <v>9</v>
      </c>
      <c r="K28" s="61">
        <v>6</v>
      </c>
      <c r="L28" s="61">
        <v>13</v>
      </c>
      <c r="M28" s="61">
        <v>4</v>
      </c>
      <c r="N28" s="61">
        <v>1</v>
      </c>
      <c r="O28" s="61">
        <v>13</v>
      </c>
      <c r="P28" s="61">
        <v>41</v>
      </c>
      <c r="Q28" s="61">
        <v>53</v>
      </c>
      <c r="R28" s="61">
        <v>1</v>
      </c>
      <c r="S28" s="61">
        <v>3</v>
      </c>
      <c r="T28" s="24">
        <v>0</v>
      </c>
      <c r="U28" s="24">
        <v>0</v>
      </c>
      <c r="V28" s="61">
        <v>21</v>
      </c>
      <c r="W28" s="61">
        <v>9</v>
      </c>
      <c r="X28" s="61">
        <v>49</v>
      </c>
      <c r="Y28" s="24">
        <v>0</v>
      </c>
      <c r="Z28" s="61">
        <v>2</v>
      </c>
      <c r="AA28" s="61">
        <v>17</v>
      </c>
    </row>
    <row r="29" spans="1:27" s="4" customFormat="1" ht="12" customHeight="1">
      <c r="A29" s="47" t="s">
        <v>279</v>
      </c>
      <c r="B29" s="30">
        <f t="shared" si="1"/>
        <v>1.9427043006968396</v>
      </c>
      <c r="C29" s="61">
        <v>276</v>
      </c>
      <c r="D29" s="61">
        <v>22</v>
      </c>
      <c r="E29" s="61">
        <v>6</v>
      </c>
      <c r="F29" s="61">
        <v>2</v>
      </c>
      <c r="G29" s="61">
        <v>14</v>
      </c>
      <c r="H29" s="61">
        <v>1</v>
      </c>
      <c r="I29" s="61">
        <v>4</v>
      </c>
      <c r="J29" s="61">
        <v>9</v>
      </c>
      <c r="K29" s="61">
        <v>5</v>
      </c>
      <c r="L29" s="61">
        <v>11</v>
      </c>
      <c r="M29" s="61">
        <v>4</v>
      </c>
      <c r="N29" s="24">
        <v>0</v>
      </c>
      <c r="O29" s="61">
        <v>10</v>
      </c>
      <c r="P29" s="61">
        <v>40</v>
      </c>
      <c r="Q29" s="61">
        <v>75</v>
      </c>
      <c r="R29" s="61">
        <v>1</v>
      </c>
      <c r="S29" s="61">
        <v>3</v>
      </c>
      <c r="T29" s="24">
        <v>0</v>
      </c>
      <c r="U29" s="61">
        <v>1</v>
      </c>
      <c r="V29" s="61">
        <v>14</v>
      </c>
      <c r="W29" s="61">
        <v>18</v>
      </c>
      <c r="X29" s="61">
        <v>26</v>
      </c>
      <c r="Y29" s="24">
        <v>0</v>
      </c>
      <c r="Z29" s="24">
        <v>0</v>
      </c>
      <c r="AA29" s="61">
        <v>10</v>
      </c>
    </row>
    <row r="30" spans="1:27" s="4" customFormat="1" ht="12" customHeight="1">
      <c r="A30" s="47" t="s">
        <v>280</v>
      </c>
      <c r="B30" s="30">
        <f t="shared" si="1"/>
        <v>2.801435911874428</v>
      </c>
      <c r="C30" s="61">
        <v>398</v>
      </c>
      <c r="D30" s="61">
        <v>22</v>
      </c>
      <c r="E30" s="61">
        <v>14</v>
      </c>
      <c r="F30" s="61">
        <v>6</v>
      </c>
      <c r="G30" s="61">
        <v>3</v>
      </c>
      <c r="H30" s="61">
        <v>1</v>
      </c>
      <c r="I30" s="61">
        <v>1</v>
      </c>
      <c r="J30" s="61">
        <v>8</v>
      </c>
      <c r="K30" s="61">
        <v>4</v>
      </c>
      <c r="L30" s="61">
        <v>8</v>
      </c>
      <c r="M30" s="61">
        <v>6</v>
      </c>
      <c r="N30" s="61">
        <v>8</v>
      </c>
      <c r="O30" s="61">
        <v>12</v>
      </c>
      <c r="P30" s="61">
        <v>56</v>
      </c>
      <c r="Q30" s="61">
        <v>134</v>
      </c>
      <c r="R30" s="61">
        <v>1</v>
      </c>
      <c r="S30" s="61">
        <v>10</v>
      </c>
      <c r="T30" s="61">
        <v>1</v>
      </c>
      <c r="U30" s="61">
        <v>2</v>
      </c>
      <c r="V30" s="61">
        <v>11</v>
      </c>
      <c r="W30" s="61">
        <v>22</v>
      </c>
      <c r="X30" s="61">
        <v>43</v>
      </c>
      <c r="Y30" s="61">
        <v>1</v>
      </c>
      <c r="Z30" s="61">
        <v>3</v>
      </c>
      <c r="AA30" s="61">
        <v>21</v>
      </c>
    </row>
    <row r="31" spans="1:27" s="4" customFormat="1" ht="12" customHeight="1">
      <c r="A31" s="47" t="s">
        <v>281</v>
      </c>
      <c r="B31" s="30">
        <f t="shared" si="1"/>
        <v>1.1121278243119588</v>
      </c>
      <c r="C31" s="61">
        <v>158</v>
      </c>
      <c r="D31" s="61">
        <v>9</v>
      </c>
      <c r="E31" s="61">
        <v>10</v>
      </c>
      <c r="F31" s="61">
        <v>3</v>
      </c>
      <c r="G31" s="61">
        <v>2</v>
      </c>
      <c r="H31" s="61">
        <v>2</v>
      </c>
      <c r="I31" s="24">
        <v>0</v>
      </c>
      <c r="J31" s="61">
        <v>10</v>
      </c>
      <c r="K31" s="61">
        <v>1</v>
      </c>
      <c r="L31" s="61">
        <v>3</v>
      </c>
      <c r="M31" s="61">
        <v>2</v>
      </c>
      <c r="N31" s="61">
        <v>4</v>
      </c>
      <c r="O31" s="61">
        <v>4</v>
      </c>
      <c r="P31" s="61">
        <v>24</v>
      </c>
      <c r="Q31" s="61">
        <v>53</v>
      </c>
      <c r="R31" s="61">
        <v>3</v>
      </c>
      <c r="S31" s="24">
        <v>0</v>
      </c>
      <c r="T31" s="24">
        <v>0</v>
      </c>
      <c r="U31" s="61">
        <v>2</v>
      </c>
      <c r="V31" s="61">
        <v>4</v>
      </c>
      <c r="W31" s="61">
        <v>7</v>
      </c>
      <c r="X31" s="61">
        <v>10</v>
      </c>
      <c r="Y31" s="24">
        <v>0</v>
      </c>
      <c r="Z31" s="24">
        <v>0</v>
      </c>
      <c r="AA31" s="61">
        <v>5</v>
      </c>
    </row>
    <row r="32" spans="1:27" s="4" customFormat="1" ht="12" customHeight="1">
      <c r="A32" s="29" t="s">
        <v>282</v>
      </c>
      <c r="B32" s="30">
        <f t="shared" si="1"/>
        <v>1.5766875483916378</v>
      </c>
      <c r="C32" s="61">
        <v>224</v>
      </c>
      <c r="D32" s="61">
        <v>11</v>
      </c>
      <c r="E32" s="61">
        <v>4</v>
      </c>
      <c r="F32" s="61">
        <v>1</v>
      </c>
      <c r="G32" s="61">
        <v>1</v>
      </c>
      <c r="H32" s="61">
        <v>1</v>
      </c>
      <c r="I32" s="61">
        <v>2</v>
      </c>
      <c r="J32" s="61">
        <v>4</v>
      </c>
      <c r="K32" s="61">
        <v>4</v>
      </c>
      <c r="L32" s="61">
        <v>5</v>
      </c>
      <c r="M32" s="61">
        <v>5</v>
      </c>
      <c r="N32" s="61">
        <v>3</v>
      </c>
      <c r="O32" s="61">
        <v>6</v>
      </c>
      <c r="P32" s="61">
        <v>48</v>
      </c>
      <c r="Q32" s="61">
        <v>78</v>
      </c>
      <c r="R32" s="61">
        <v>1</v>
      </c>
      <c r="S32" s="61">
        <v>2</v>
      </c>
      <c r="T32" s="61">
        <v>1</v>
      </c>
      <c r="U32" s="24">
        <v>0</v>
      </c>
      <c r="V32" s="61">
        <v>10</v>
      </c>
      <c r="W32" s="61">
        <v>6</v>
      </c>
      <c r="X32" s="61">
        <v>17</v>
      </c>
      <c r="Y32" s="24">
        <v>0</v>
      </c>
      <c r="Z32" s="24">
        <v>0</v>
      </c>
      <c r="AA32" s="61">
        <v>14</v>
      </c>
    </row>
    <row r="33" spans="1:27" s="4" customFormat="1" ht="12" customHeight="1">
      <c r="A33" s="29" t="s">
        <v>283</v>
      </c>
      <c r="B33" s="30">
        <f t="shared" si="1"/>
        <v>0.21116351094530866</v>
      </c>
      <c r="C33" s="61">
        <v>30</v>
      </c>
      <c r="D33" s="61">
        <v>1</v>
      </c>
      <c r="E33" s="61">
        <v>1</v>
      </c>
      <c r="F33" s="24">
        <v>0</v>
      </c>
      <c r="G33" s="61">
        <v>1</v>
      </c>
      <c r="H33" s="24">
        <v>0</v>
      </c>
      <c r="I33" s="61">
        <v>1</v>
      </c>
      <c r="J33" s="61">
        <v>1</v>
      </c>
      <c r="K33" s="24">
        <v>0</v>
      </c>
      <c r="L33" s="24">
        <v>0</v>
      </c>
      <c r="M33" s="24">
        <v>0</v>
      </c>
      <c r="N33" s="24">
        <v>0</v>
      </c>
      <c r="O33" s="24">
        <v>0</v>
      </c>
      <c r="P33" s="61">
        <v>5</v>
      </c>
      <c r="Q33" s="61">
        <v>11</v>
      </c>
      <c r="R33" s="24">
        <v>0</v>
      </c>
      <c r="S33" s="24">
        <v>0</v>
      </c>
      <c r="T33" s="24">
        <v>0</v>
      </c>
      <c r="U33" s="24">
        <v>0</v>
      </c>
      <c r="V33" s="24">
        <v>0</v>
      </c>
      <c r="W33" s="61">
        <v>2</v>
      </c>
      <c r="X33" s="61">
        <v>5</v>
      </c>
      <c r="Y33" s="24">
        <v>0</v>
      </c>
      <c r="Z33" s="24">
        <v>0</v>
      </c>
      <c r="AA33" s="61">
        <v>2</v>
      </c>
    </row>
    <row r="34" spans="1:27" s="4" customFormat="1" ht="12" customHeight="1">
      <c r="A34" s="29" t="s">
        <v>284</v>
      </c>
      <c r="B34" s="30">
        <f t="shared" si="1"/>
        <v>1.3092137678609137</v>
      </c>
      <c r="C34" s="61">
        <v>186</v>
      </c>
      <c r="D34" s="61">
        <v>10</v>
      </c>
      <c r="E34" s="61">
        <v>3</v>
      </c>
      <c r="F34" s="61">
        <v>5</v>
      </c>
      <c r="G34" s="61">
        <v>2</v>
      </c>
      <c r="H34" s="24">
        <v>0</v>
      </c>
      <c r="I34" s="61">
        <v>2</v>
      </c>
      <c r="J34" s="61">
        <v>1</v>
      </c>
      <c r="K34" s="24">
        <v>0</v>
      </c>
      <c r="L34" s="61">
        <v>4</v>
      </c>
      <c r="M34" s="61">
        <v>4</v>
      </c>
      <c r="N34" s="61">
        <v>2</v>
      </c>
      <c r="O34" s="61">
        <v>7</v>
      </c>
      <c r="P34" s="61">
        <v>37</v>
      </c>
      <c r="Q34" s="61">
        <v>64</v>
      </c>
      <c r="R34" s="61">
        <v>1</v>
      </c>
      <c r="S34" s="61">
        <v>3</v>
      </c>
      <c r="T34" s="24">
        <v>0</v>
      </c>
      <c r="U34" s="61">
        <v>3</v>
      </c>
      <c r="V34" s="61">
        <v>4</v>
      </c>
      <c r="W34" s="61">
        <v>7</v>
      </c>
      <c r="X34" s="61">
        <v>18</v>
      </c>
      <c r="Y34" s="24">
        <v>0</v>
      </c>
      <c r="Z34" s="24">
        <v>0</v>
      </c>
      <c r="AA34" s="61">
        <v>9</v>
      </c>
    </row>
    <row r="35" spans="1:27" s="4" customFormat="1" ht="12" customHeight="1">
      <c r="A35" s="29" t="s">
        <v>285</v>
      </c>
      <c r="B35" s="30">
        <f t="shared" si="1"/>
        <v>0.1407756739635391</v>
      </c>
      <c r="C35" s="61">
        <v>20</v>
      </c>
      <c r="D35" s="61">
        <v>5</v>
      </c>
      <c r="E35" s="61">
        <v>3</v>
      </c>
      <c r="F35" s="24">
        <v>0</v>
      </c>
      <c r="G35" s="24">
        <v>0</v>
      </c>
      <c r="H35" s="24">
        <v>0</v>
      </c>
      <c r="I35" s="24">
        <v>0</v>
      </c>
      <c r="J35" s="61">
        <v>1</v>
      </c>
      <c r="K35" s="24">
        <v>0</v>
      </c>
      <c r="L35" s="61">
        <v>1</v>
      </c>
      <c r="M35" s="61">
        <v>2</v>
      </c>
      <c r="N35" s="61">
        <v>2</v>
      </c>
      <c r="O35" s="61">
        <v>2</v>
      </c>
      <c r="P35" s="24">
        <v>0</v>
      </c>
      <c r="Q35" s="61">
        <v>1</v>
      </c>
      <c r="R35" s="24">
        <v>0</v>
      </c>
      <c r="S35" s="24">
        <v>0</v>
      </c>
      <c r="T35" s="24">
        <v>0</v>
      </c>
      <c r="U35" s="24">
        <v>0</v>
      </c>
      <c r="V35" s="61">
        <v>1</v>
      </c>
      <c r="W35" s="61">
        <v>1</v>
      </c>
      <c r="X35" s="61">
        <v>1</v>
      </c>
      <c r="Y35" s="24">
        <v>0</v>
      </c>
      <c r="Z35" s="24">
        <v>0</v>
      </c>
      <c r="AA35" s="24">
        <v>0</v>
      </c>
    </row>
    <row r="36" spans="1:27" s="4" customFormat="1" ht="15.75" customHeight="1">
      <c r="A36" s="27" t="s">
        <v>286</v>
      </c>
      <c r="B36" s="30">
        <f t="shared" si="1"/>
        <v>0.31674526641796297</v>
      </c>
      <c r="C36" s="61">
        <v>45</v>
      </c>
      <c r="D36" s="61">
        <v>3</v>
      </c>
      <c r="E36" s="61">
        <v>4</v>
      </c>
      <c r="F36" s="24">
        <v>0</v>
      </c>
      <c r="G36" s="24">
        <v>0</v>
      </c>
      <c r="H36" s="24">
        <v>0</v>
      </c>
      <c r="I36" s="24">
        <v>0</v>
      </c>
      <c r="J36" s="61">
        <v>1</v>
      </c>
      <c r="K36" s="61">
        <v>1</v>
      </c>
      <c r="L36" s="61">
        <v>1</v>
      </c>
      <c r="M36" s="24">
        <v>0</v>
      </c>
      <c r="N36" s="61">
        <v>5</v>
      </c>
      <c r="O36" s="61">
        <v>1</v>
      </c>
      <c r="P36" s="61">
        <v>8</v>
      </c>
      <c r="Q36" s="61">
        <v>5</v>
      </c>
      <c r="R36" s="61">
        <v>2</v>
      </c>
      <c r="S36" s="61">
        <v>1</v>
      </c>
      <c r="T36" s="24">
        <v>0</v>
      </c>
      <c r="U36" s="61">
        <v>1</v>
      </c>
      <c r="V36" s="24">
        <v>0</v>
      </c>
      <c r="W36" s="61">
        <v>6</v>
      </c>
      <c r="X36" s="61">
        <v>2</v>
      </c>
      <c r="Y36" s="24">
        <v>0</v>
      </c>
      <c r="Z36" s="61">
        <v>1</v>
      </c>
      <c r="AA36" s="61">
        <v>3</v>
      </c>
    </row>
    <row r="37" spans="1:27" s="4" customFormat="1" ht="12" customHeight="1">
      <c r="A37" s="27" t="s">
        <v>287</v>
      </c>
      <c r="B37" s="30">
        <f t="shared" si="1"/>
        <v>1.6329978179770537</v>
      </c>
      <c r="C37" s="61">
        <v>232</v>
      </c>
      <c r="D37" s="61">
        <v>10</v>
      </c>
      <c r="E37" s="61">
        <v>7</v>
      </c>
      <c r="F37" s="61">
        <v>3</v>
      </c>
      <c r="G37" s="61">
        <v>6</v>
      </c>
      <c r="H37" s="61">
        <v>4</v>
      </c>
      <c r="I37" s="61">
        <v>2</v>
      </c>
      <c r="J37" s="61">
        <v>13</v>
      </c>
      <c r="K37" s="61">
        <v>2</v>
      </c>
      <c r="L37" s="61">
        <v>7</v>
      </c>
      <c r="M37" s="61">
        <v>5</v>
      </c>
      <c r="N37" s="61">
        <v>4</v>
      </c>
      <c r="O37" s="61">
        <v>9</v>
      </c>
      <c r="P37" s="61">
        <v>36</v>
      </c>
      <c r="Q37" s="61">
        <v>36</v>
      </c>
      <c r="R37" s="61">
        <v>2</v>
      </c>
      <c r="S37" s="61">
        <v>5</v>
      </c>
      <c r="T37" s="61">
        <v>1</v>
      </c>
      <c r="U37" s="61">
        <v>2</v>
      </c>
      <c r="V37" s="61">
        <v>12</v>
      </c>
      <c r="W37" s="61">
        <v>23</v>
      </c>
      <c r="X37" s="61">
        <v>28</v>
      </c>
      <c r="Y37" s="24">
        <v>0</v>
      </c>
      <c r="Z37" s="24">
        <v>0</v>
      </c>
      <c r="AA37" s="61">
        <v>15</v>
      </c>
    </row>
    <row r="38" spans="1:27" s="4" customFormat="1" ht="12" customHeight="1">
      <c r="A38" s="27" t="s">
        <v>288</v>
      </c>
      <c r="B38" s="30">
        <f t="shared" si="1"/>
        <v>2.020130921376786</v>
      </c>
      <c r="C38" s="61">
        <v>287</v>
      </c>
      <c r="D38" s="61">
        <v>24</v>
      </c>
      <c r="E38" s="61">
        <v>11</v>
      </c>
      <c r="F38" s="61">
        <v>7</v>
      </c>
      <c r="G38" s="61">
        <v>9</v>
      </c>
      <c r="H38" s="61">
        <v>3</v>
      </c>
      <c r="I38" s="61">
        <v>3</v>
      </c>
      <c r="J38" s="61">
        <v>3</v>
      </c>
      <c r="K38" s="61">
        <v>6</v>
      </c>
      <c r="L38" s="61">
        <v>6</v>
      </c>
      <c r="M38" s="61">
        <v>17</v>
      </c>
      <c r="N38" s="61">
        <v>9</v>
      </c>
      <c r="O38" s="61">
        <v>9</v>
      </c>
      <c r="P38" s="61">
        <v>40</v>
      </c>
      <c r="Q38" s="61">
        <v>46</v>
      </c>
      <c r="R38" s="61">
        <v>4</v>
      </c>
      <c r="S38" s="61">
        <v>3</v>
      </c>
      <c r="T38" s="24">
        <v>0</v>
      </c>
      <c r="U38" s="61">
        <v>2</v>
      </c>
      <c r="V38" s="61">
        <v>14</v>
      </c>
      <c r="W38" s="61">
        <v>23</v>
      </c>
      <c r="X38" s="61">
        <v>28</v>
      </c>
      <c r="Y38" s="61">
        <v>2</v>
      </c>
      <c r="Z38" s="61">
        <v>6</v>
      </c>
      <c r="AA38" s="61">
        <v>12</v>
      </c>
    </row>
    <row r="39" spans="1:27" s="4" customFormat="1" ht="12" customHeight="1">
      <c r="A39" s="27" t="s">
        <v>172</v>
      </c>
      <c r="B39" s="30">
        <f t="shared" si="1"/>
        <v>9.227845428309989</v>
      </c>
      <c r="C39" s="100">
        <v>1311</v>
      </c>
      <c r="D39" s="61">
        <v>99</v>
      </c>
      <c r="E39" s="61">
        <v>36</v>
      </c>
      <c r="F39" s="61">
        <v>12</v>
      </c>
      <c r="G39" s="61">
        <v>31</v>
      </c>
      <c r="H39" s="61">
        <v>6</v>
      </c>
      <c r="I39" s="61">
        <v>13</v>
      </c>
      <c r="J39" s="61">
        <v>42</v>
      </c>
      <c r="K39" s="61">
        <v>14</v>
      </c>
      <c r="L39" s="61">
        <v>37</v>
      </c>
      <c r="M39" s="61">
        <v>19</v>
      </c>
      <c r="N39" s="61">
        <v>8</v>
      </c>
      <c r="O39" s="61">
        <v>38</v>
      </c>
      <c r="P39" s="61">
        <v>223</v>
      </c>
      <c r="Q39" s="61">
        <v>232</v>
      </c>
      <c r="R39" s="61">
        <v>12</v>
      </c>
      <c r="S39" s="61">
        <v>30</v>
      </c>
      <c r="T39" s="61">
        <v>1</v>
      </c>
      <c r="U39" s="61">
        <v>15</v>
      </c>
      <c r="V39" s="61">
        <v>103</v>
      </c>
      <c r="W39" s="61">
        <v>95</v>
      </c>
      <c r="X39" s="61">
        <v>186</v>
      </c>
      <c r="Y39" s="61">
        <v>2</v>
      </c>
      <c r="Z39" s="61">
        <v>10</v>
      </c>
      <c r="AA39" s="61">
        <v>47</v>
      </c>
    </row>
    <row r="40" spans="1:27" s="4" customFormat="1" ht="12" customHeight="1">
      <c r="A40" s="27" t="s">
        <v>289</v>
      </c>
      <c r="B40" s="30">
        <f t="shared" si="1"/>
        <v>13.049904976420073</v>
      </c>
      <c r="C40" s="100">
        <v>1854</v>
      </c>
      <c r="D40" s="61">
        <v>133</v>
      </c>
      <c r="E40" s="61">
        <v>70</v>
      </c>
      <c r="F40" s="61">
        <v>26</v>
      </c>
      <c r="G40" s="61">
        <v>67</v>
      </c>
      <c r="H40" s="61">
        <v>15</v>
      </c>
      <c r="I40" s="61">
        <v>16</v>
      </c>
      <c r="J40" s="61">
        <v>47</v>
      </c>
      <c r="K40" s="61">
        <v>17</v>
      </c>
      <c r="L40" s="61">
        <v>59</v>
      </c>
      <c r="M40" s="61">
        <v>67</v>
      </c>
      <c r="N40" s="61">
        <v>30</v>
      </c>
      <c r="O40" s="61">
        <v>81</v>
      </c>
      <c r="P40" s="61">
        <v>218</v>
      </c>
      <c r="Q40" s="61">
        <v>131</v>
      </c>
      <c r="R40" s="61">
        <v>19</v>
      </c>
      <c r="S40" s="61">
        <v>30</v>
      </c>
      <c r="T40" s="61">
        <v>1</v>
      </c>
      <c r="U40" s="61">
        <v>15</v>
      </c>
      <c r="V40" s="61">
        <v>181</v>
      </c>
      <c r="W40" s="61">
        <v>174</v>
      </c>
      <c r="X40" s="61">
        <v>381</v>
      </c>
      <c r="Y40" s="61">
        <v>7</v>
      </c>
      <c r="Z40" s="61">
        <v>3</v>
      </c>
      <c r="AA40" s="61">
        <v>66</v>
      </c>
    </row>
    <row r="41" spans="1:27" s="4" customFormat="1" ht="12" customHeight="1">
      <c r="A41" s="27" t="s">
        <v>169</v>
      </c>
      <c r="B41" s="30">
        <f t="shared" si="1"/>
        <v>9.171535158724572</v>
      </c>
      <c r="C41" s="100">
        <v>1303</v>
      </c>
      <c r="D41" s="61">
        <v>80</v>
      </c>
      <c r="E41" s="61">
        <v>45</v>
      </c>
      <c r="F41" s="61">
        <v>14</v>
      </c>
      <c r="G41" s="61">
        <v>22</v>
      </c>
      <c r="H41" s="61">
        <v>5</v>
      </c>
      <c r="I41" s="61">
        <v>13</v>
      </c>
      <c r="J41" s="61">
        <v>37</v>
      </c>
      <c r="K41" s="61">
        <v>34</v>
      </c>
      <c r="L41" s="61">
        <v>22</v>
      </c>
      <c r="M41" s="61">
        <v>25</v>
      </c>
      <c r="N41" s="61">
        <v>5</v>
      </c>
      <c r="O41" s="61">
        <v>48</v>
      </c>
      <c r="P41" s="61">
        <v>288</v>
      </c>
      <c r="Q41" s="61">
        <v>217</v>
      </c>
      <c r="R41" s="61">
        <v>5</v>
      </c>
      <c r="S41" s="61">
        <v>48</v>
      </c>
      <c r="T41" s="61">
        <v>2</v>
      </c>
      <c r="U41" s="61">
        <v>8</v>
      </c>
      <c r="V41" s="61">
        <v>51</v>
      </c>
      <c r="W41" s="61">
        <v>98</v>
      </c>
      <c r="X41" s="61">
        <v>179</v>
      </c>
      <c r="Y41" s="61">
        <v>1</v>
      </c>
      <c r="Z41" s="61">
        <v>4</v>
      </c>
      <c r="AA41" s="61">
        <v>52</v>
      </c>
    </row>
    <row r="42" spans="1:27" s="4" customFormat="1" ht="12" customHeight="1">
      <c r="A42" s="27" t="s">
        <v>290</v>
      </c>
      <c r="B42" s="30">
        <f t="shared" si="1"/>
        <v>1.1825156612937284</v>
      </c>
      <c r="C42" s="61">
        <v>168</v>
      </c>
      <c r="D42" s="61">
        <v>18</v>
      </c>
      <c r="E42" s="61">
        <v>8</v>
      </c>
      <c r="F42" s="61">
        <v>2</v>
      </c>
      <c r="G42" s="61">
        <v>7</v>
      </c>
      <c r="H42" s="61">
        <v>1</v>
      </c>
      <c r="I42" s="61">
        <v>4</v>
      </c>
      <c r="J42" s="61">
        <v>6</v>
      </c>
      <c r="K42" s="61">
        <v>3</v>
      </c>
      <c r="L42" s="61">
        <v>4</v>
      </c>
      <c r="M42" s="61">
        <v>5</v>
      </c>
      <c r="N42" s="61">
        <v>4</v>
      </c>
      <c r="O42" s="61">
        <v>2</v>
      </c>
      <c r="P42" s="61">
        <v>30</v>
      </c>
      <c r="Q42" s="61">
        <v>9</v>
      </c>
      <c r="R42" s="61">
        <v>1</v>
      </c>
      <c r="S42" s="61">
        <v>3</v>
      </c>
      <c r="T42" s="24">
        <v>0</v>
      </c>
      <c r="U42" s="61">
        <v>1</v>
      </c>
      <c r="V42" s="61">
        <v>10</v>
      </c>
      <c r="W42" s="61">
        <v>18</v>
      </c>
      <c r="X42" s="61">
        <v>28</v>
      </c>
      <c r="Y42" s="24">
        <v>0</v>
      </c>
      <c r="Z42" s="24">
        <v>0</v>
      </c>
      <c r="AA42" s="61">
        <v>4</v>
      </c>
    </row>
    <row r="43" spans="1:27" s="4" customFormat="1" ht="12" customHeight="1">
      <c r="A43" s="27" t="s">
        <v>170</v>
      </c>
      <c r="B43" s="30">
        <f t="shared" si="1"/>
        <v>2.8929400999507284</v>
      </c>
      <c r="C43" s="61">
        <v>411</v>
      </c>
      <c r="D43" s="61">
        <v>32</v>
      </c>
      <c r="E43" s="61">
        <v>14</v>
      </c>
      <c r="F43" s="61">
        <v>6</v>
      </c>
      <c r="G43" s="61">
        <v>19</v>
      </c>
      <c r="H43" s="61">
        <v>8</v>
      </c>
      <c r="I43" s="61">
        <v>2</v>
      </c>
      <c r="J43" s="61">
        <v>24</v>
      </c>
      <c r="K43" s="61">
        <v>2</v>
      </c>
      <c r="L43" s="61">
        <v>6</v>
      </c>
      <c r="M43" s="61">
        <v>10</v>
      </c>
      <c r="N43" s="61">
        <v>6</v>
      </c>
      <c r="O43" s="61">
        <v>13</v>
      </c>
      <c r="P43" s="61">
        <v>40</v>
      </c>
      <c r="Q43" s="61">
        <v>5</v>
      </c>
      <c r="R43" s="61">
        <v>3</v>
      </c>
      <c r="S43" s="61">
        <v>7</v>
      </c>
      <c r="T43" s="24">
        <v>0</v>
      </c>
      <c r="U43" s="61">
        <v>6</v>
      </c>
      <c r="V43" s="61">
        <v>69</v>
      </c>
      <c r="W43" s="61">
        <v>50</v>
      </c>
      <c r="X43" s="61">
        <v>72</v>
      </c>
      <c r="Y43" s="61">
        <v>2</v>
      </c>
      <c r="Z43" s="61">
        <v>2</v>
      </c>
      <c r="AA43" s="61">
        <v>13</v>
      </c>
    </row>
    <row r="44" spans="1:27" s="4" customFormat="1" ht="12" customHeight="1">
      <c r="A44" s="28" t="s">
        <v>291</v>
      </c>
      <c r="B44" s="30">
        <f t="shared" si="1"/>
        <v>0.8376152600830575</v>
      </c>
      <c r="C44" s="61">
        <v>119</v>
      </c>
      <c r="D44" s="61">
        <v>7</v>
      </c>
      <c r="E44" s="61">
        <v>4</v>
      </c>
      <c r="F44" s="61">
        <v>1</v>
      </c>
      <c r="G44" s="61">
        <v>10</v>
      </c>
      <c r="H44" s="24">
        <v>0</v>
      </c>
      <c r="I44" s="24">
        <v>0</v>
      </c>
      <c r="J44" s="61">
        <v>5</v>
      </c>
      <c r="K44" s="61">
        <v>1</v>
      </c>
      <c r="L44" s="61">
        <v>4</v>
      </c>
      <c r="M44" s="61">
        <v>1</v>
      </c>
      <c r="N44" s="61">
        <v>1</v>
      </c>
      <c r="O44" s="61">
        <v>5</v>
      </c>
      <c r="P44" s="61">
        <v>20</v>
      </c>
      <c r="Q44" s="61">
        <v>3</v>
      </c>
      <c r="R44" s="61">
        <v>1</v>
      </c>
      <c r="S44" s="61">
        <v>1</v>
      </c>
      <c r="T44" s="24">
        <v>0</v>
      </c>
      <c r="U44" s="24">
        <v>0</v>
      </c>
      <c r="V44" s="61">
        <v>9</v>
      </c>
      <c r="W44" s="61">
        <v>9</v>
      </c>
      <c r="X44" s="61">
        <v>26</v>
      </c>
      <c r="Y44" s="24">
        <v>0</v>
      </c>
      <c r="Z44" s="61">
        <v>1</v>
      </c>
      <c r="AA44" s="61">
        <v>10</v>
      </c>
    </row>
    <row r="45" spans="1:27" s="4" customFormat="1" ht="12" customHeight="1">
      <c r="A45" s="28" t="s">
        <v>173</v>
      </c>
      <c r="B45" s="30">
        <f t="shared" si="1"/>
        <v>1.3162525515590906</v>
      </c>
      <c r="C45" s="61">
        <v>187</v>
      </c>
      <c r="D45" s="61">
        <v>22</v>
      </c>
      <c r="E45" s="61">
        <v>4</v>
      </c>
      <c r="F45" s="61">
        <v>4</v>
      </c>
      <c r="G45" s="61">
        <v>5</v>
      </c>
      <c r="H45" s="61">
        <v>1</v>
      </c>
      <c r="I45" s="24">
        <v>0</v>
      </c>
      <c r="J45" s="61">
        <v>4</v>
      </c>
      <c r="K45" s="24">
        <v>0</v>
      </c>
      <c r="L45" s="61">
        <v>7</v>
      </c>
      <c r="M45" s="61">
        <v>4</v>
      </c>
      <c r="N45" s="61">
        <v>2</v>
      </c>
      <c r="O45" s="61">
        <v>5</v>
      </c>
      <c r="P45" s="61">
        <v>27</v>
      </c>
      <c r="Q45" s="61">
        <v>22</v>
      </c>
      <c r="R45" s="24">
        <v>0</v>
      </c>
      <c r="S45" s="61">
        <v>7</v>
      </c>
      <c r="T45" s="61">
        <v>1</v>
      </c>
      <c r="U45" s="61">
        <v>2</v>
      </c>
      <c r="V45" s="61">
        <v>19</v>
      </c>
      <c r="W45" s="61">
        <v>11</v>
      </c>
      <c r="X45" s="61">
        <v>30</v>
      </c>
      <c r="Y45" s="24">
        <v>0</v>
      </c>
      <c r="Z45" s="61">
        <v>2</v>
      </c>
      <c r="AA45" s="61">
        <v>8</v>
      </c>
    </row>
    <row r="46" spans="1:27" s="4" customFormat="1" ht="12" customHeight="1">
      <c r="A46" s="28" t="s">
        <v>292</v>
      </c>
      <c r="B46" s="30">
        <f t="shared" si="1"/>
        <v>3.498275497993947</v>
      </c>
      <c r="C46" s="61">
        <v>497</v>
      </c>
      <c r="D46" s="61">
        <v>45</v>
      </c>
      <c r="E46" s="61">
        <v>26</v>
      </c>
      <c r="F46" s="61">
        <v>5</v>
      </c>
      <c r="G46" s="61">
        <v>11</v>
      </c>
      <c r="H46" s="61">
        <v>8</v>
      </c>
      <c r="I46" s="61">
        <v>4</v>
      </c>
      <c r="J46" s="61">
        <v>15</v>
      </c>
      <c r="K46" s="61">
        <v>4</v>
      </c>
      <c r="L46" s="61">
        <v>10</v>
      </c>
      <c r="M46" s="61">
        <v>9</v>
      </c>
      <c r="N46" s="61">
        <v>11</v>
      </c>
      <c r="O46" s="61">
        <v>21</v>
      </c>
      <c r="P46" s="61">
        <v>85</v>
      </c>
      <c r="Q46" s="61">
        <v>25</v>
      </c>
      <c r="R46" s="61">
        <v>4</v>
      </c>
      <c r="S46" s="61">
        <v>7</v>
      </c>
      <c r="T46" s="61">
        <v>4</v>
      </c>
      <c r="U46" s="61">
        <v>11</v>
      </c>
      <c r="V46" s="61">
        <v>38</v>
      </c>
      <c r="W46" s="61">
        <v>48</v>
      </c>
      <c r="X46" s="61">
        <v>77</v>
      </c>
      <c r="Y46" s="61">
        <v>3</v>
      </c>
      <c r="Z46" s="24">
        <v>0</v>
      </c>
      <c r="AA46" s="61">
        <v>26</v>
      </c>
    </row>
    <row r="47" spans="1:27" s="4" customFormat="1" ht="12" customHeight="1">
      <c r="A47" s="28" t="s">
        <v>293</v>
      </c>
      <c r="B47" s="30">
        <f t="shared" si="1"/>
        <v>2.8577461814598437</v>
      </c>
      <c r="C47" s="61">
        <v>406</v>
      </c>
      <c r="D47" s="61">
        <v>48</v>
      </c>
      <c r="E47" s="61">
        <v>15</v>
      </c>
      <c r="F47" s="61">
        <v>3</v>
      </c>
      <c r="G47" s="61">
        <v>12</v>
      </c>
      <c r="H47" s="61">
        <v>4</v>
      </c>
      <c r="I47" s="61">
        <v>3</v>
      </c>
      <c r="J47" s="61">
        <v>17</v>
      </c>
      <c r="K47" s="61">
        <v>5</v>
      </c>
      <c r="L47" s="61">
        <v>14</v>
      </c>
      <c r="M47" s="61">
        <v>13</v>
      </c>
      <c r="N47" s="61">
        <v>8</v>
      </c>
      <c r="O47" s="61">
        <v>20</v>
      </c>
      <c r="P47" s="61">
        <v>53</v>
      </c>
      <c r="Q47" s="61">
        <v>31</v>
      </c>
      <c r="R47" s="61">
        <v>2</v>
      </c>
      <c r="S47" s="61">
        <v>6</v>
      </c>
      <c r="T47" s="61">
        <v>1</v>
      </c>
      <c r="U47" s="61">
        <v>5</v>
      </c>
      <c r="V47" s="61">
        <v>28</v>
      </c>
      <c r="W47" s="61">
        <v>44</v>
      </c>
      <c r="X47" s="61">
        <v>51</v>
      </c>
      <c r="Y47" s="61">
        <v>1</v>
      </c>
      <c r="Z47" s="61">
        <v>3</v>
      </c>
      <c r="AA47" s="61">
        <v>19</v>
      </c>
    </row>
    <row r="48" spans="1:27" s="4" customFormat="1" ht="12" customHeight="1">
      <c r="A48" s="28" t="s">
        <v>294</v>
      </c>
      <c r="B48" s="30">
        <f t="shared" si="1"/>
        <v>0.6405293165341029</v>
      </c>
      <c r="C48" s="61">
        <v>91</v>
      </c>
      <c r="D48" s="61">
        <v>6</v>
      </c>
      <c r="E48" s="61">
        <v>2</v>
      </c>
      <c r="F48" s="61">
        <v>1</v>
      </c>
      <c r="G48" s="61">
        <v>6</v>
      </c>
      <c r="H48" s="61">
        <v>0</v>
      </c>
      <c r="I48" s="61">
        <v>5</v>
      </c>
      <c r="J48" s="61">
        <v>4</v>
      </c>
      <c r="K48" s="61">
        <v>2</v>
      </c>
      <c r="L48" s="61">
        <v>2</v>
      </c>
      <c r="M48" s="61">
        <v>2</v>
      </c>
      <c r="N48" s="61">
        <v>3</v>
      </c>
      <c r="O48" s="61">
        <v>4</v>
      </c>
      <c r="P48" s="61">
        <v>5</v>
      </c>
      <c r="Q48" s="61">
        <v>11</v>
      </c>
      <c r="R48" s="24">
        <v>0</v>
      </c>
      <c r="S48" s="61">
        <v>2</v>
      </c>
      <c r="T48" s="24">
        <v>0</v>
      </c>
      <c r="U48" s="61">
        <v>3</v>
      </c>
      <c r="V48" s="61">
        <v>5</v>
      </c>
      <c r="W48" s="61">
        <v>9</v>
      </c>
      <c r="X48" s="61">
        <v>15</v>
      </c>
      <c r="Y48" s="24">
        <v>0</v>
      </c>
      <c r="Z48" s="24">
        <v>0</v>
      </c>
      <c r="AA48" s="61">
        <v>4</v>
      </c>
    </row>
    <row r="49" spans="1:27" s="4" customFormat="1" ht="12" customHeight="1">
      <c r="A49" s="28" t="s">
        <v>295</v>
      </c>
      <c r="B49" s="30">
        <f t="shared" si="1"/>
        <v>6.257478707679313</v>
      </c>
      <c r="C49" s="61">
        <v>889</v>
      </c>
      <c r="D49" s="61">
        <v>61</v>
      </c>
      <c r="E49" s="61">
        <v>33</v>
      </c>
      <c r="F49" s="61">
        <v>16</v>
      </c>
      <c r="G49" s="61">
        <v>43</v>
      </c>
      <c r="H49" s="61">
        <v>5</v>
      </c>
      <c r="I49" s="61">
        <v>10</v>
      </c>
      <c r="J49" s="61">
        <v>21</v>
      </c>
      <c r="K49" s="61">
        <v>10</v>
      </c>
      <c r="L49" s="61">
        <v>22</v>
      </c>
      <c r="M49" s="61">
        <v>25</v>
      </c>
      <c r="N49" s="61">
        <v>8</v>
      </c>
      <c r="O49" s="61">
        <v>38</v>
      </c>
      <c r="P49" s="61">
        <v>127</v>
      </c>
      <c r="Q49" s="61">
        <v>77</v>
      </c>
      <c r="R49" s="61">
        <v>14</v>
      </c>
      <c r="S49" s="61">
        <v>24</v>
      </c>
      <c r="T49" s="61">
        <v>2</v>
      </c>
      <c r="U49" s="61">
        <v>11</v>
      </c>
      <c r="V49" s="61">
        <v>68</v>
      </c>
      <c r="W49" s="61">
        <v>67</v>
      </c>
      <c r="X49" s="61">
        <v>139</v>
      </c>
      <c r="Y49" s="24">
        <v>0</v>
      </c>
      <c r="Z49" s="61">
        <v>8</v>
      </c>
      <c r="AA49" s="61">
        <v>60</v>
      </c>
    </row>
    <row r="50" spans="1:27" s="4" customFormat="1" ht="12" customHeight="1">
      <c r="A50" s="28" t="s">
        <v>296</v>
      </c>
      <c r="B50" s="30">
        <f t="shared" si="1"/>
        <v>1.738579573449708</v>
      </c>
      <c r="C50" s="61">
        <v>247</v>
      </c>
      <c r="D50" s="61">
        <v>18</v>
      </c>
      <c r="E50" s="61">
        <v>10</v>
      </c>
      <c r="F50" s="61">
        <v>4</v>
      </c>
      <c r="G50" s="61">
        <v>4</v>
      </c>
      <c r="H50" s="24">
        <v>0</v>
      </c>
      <c r="I50" s="61">
        <v>3</v>
      </c>
      <c r="J50" s="61">
        <v>2</v>
      </c>
      <c r="K50" s="61">
        <v>5</v>
      </c>
      <c r="L50" s="61">
        <v>6</v>
      </c>
      <c r="M50" s="61">
        <v>5</v>
      </c>
      <c r="N50" s="61">
        <v>1</v>
      </c>
      <c r="O50" s="61">
        <v>18</v>
      </c>
      <c r="P50" s="61">
        <v>35</v>
      </c>
      <c r="Q50" s="61">
        <v>32</v>
      </c>
      <c r="R50" s="61">
        <v>3</v>
      </c>
      <c r="S50" s="61">
        <v>8</v>
      </c>
      <c r="T50" s="24">
        <v>0</v>
      </c>
      <c r="U50" s="61">
        <v>4</v>
      </c>
      <c r="V50" s="61">
        <v>12</v>
      </c>
      <c r="W50" s="61">
        <v>18</v>
      </c>
      <c r="X50" s="61">
        <v>32</v>
      </c>
      <c r="Y50" s="61">
        <v>7</v>
      </c>
      <c r="Z50" s="61">
        <v>2</v>
      </c>
      <c r="AA50" s="61">
        <v>18</v>
      </c>
    </row>
    <row r="51" spans="1:27" s="4" customFormat="1" ht="12" customHeight="1" thickBot="1">
      <c r="A51" s="37" t="s">
        <v>297</v>
      </c>
      <c r="B51" s="30">
        <f t="shared" si="1"/>
        <v>0.6686844513268108</v>
      </c>
      <c r="C51" s="61">
        <v>95</v>
      </c>
      <c r="D51" s="61">
        <v>5</v>
      </c>
      <c r="E51" s="61">
        <v>2</v>
      </c>
      <c r="F51" s="61">
        <v>2</v>
      </c>
      <c r="G51" s="61">
        <v>2</v>
      </c>
      <c r="H51" s="61">
        <v>3</v>
      </c>
      <c r="I51" s="24">
        <v>0</v>
      </c>
      <c r="J51" s="61">
        <v>2</v>
      </c>
      <c r="K51" s="61">
        <v>3</v>
      </c>
      <c r="L51" s="61">
        <v>4</v>
      </c>
      <c r="M51" s="61">
        <v>5</v>
      </c>
      <c r="N51" s="61">
        <v>3</v>
      </c>
      <c r="O51" s="61">
        <v>5</v>
      </c>
      <c r="P51" s="61">
        <v>14</v>
      </c>
      <c r="Q51" s="61">
        <v>8</v>
      </c>
      <c r="R51" s="61">
        <v>1</v>
      </c>
      <c r="S51" s="61">
        <v>1</v>
      </c>
      <c r="T51" s="24">
        <v>0</v>
      </c>
      <c r="U51" s="61">
        <v>1</v>
      </c>
      <c r="V51" s="61">
        <v>7</v>
      </c>
      <c r="W51" s="61">
        <v>5</v>
      </c>
      <c r="X51" s="61">
        <v>13</v>
      </c>
      <c r="Y51" s="24">
        <v>0</v>
      </c>
      <c r="Z51" s="24">
        <v>0</v>
      </c>
      <c r="AA51" s="61">
        <v>9</v>
      </c>
    </row>
    <row r="52" spans="1:27" s="4" customFormat="1" ht="15" customHeight="1">
      <c r="A52" s="21" t="s">
        <v>301</v>
      </c>
      <c r="B52" s="32"/>
      <c r="C52" s="32"/>
      <c r="D52" s="3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</row>
    <row r="53" spans="1:4" s="4" customFormat="1" ht="12" customHeight="1">
      <c r="A53" s="21" t="s">
        <v>302</v>
      </c>
      <c r="B53" s="21"/>
      <c r="C53" s="21"/>
      <c r="D53" s="21"/>
    </row>
    <row r="54" s="4" customFormat="1" ht="12" customHeight="1"/>
    <row r="55" spans="1:27" s="4" customFormat="1" ht="13.5" customHeight="1">
      <c r="A55" s="81" t="s">
        <v>404</v>
      </c>
      <c r="B55" s="82"/>
      <c r="C55" s="82"/>
      <c r="D55" s="82"/>
      <c r="E55" s="82"/>
      <c r="F55" s="82"/>
      <c r="G55" s="82"/>
      <c r="H55" s="82"/>
      <c r="I55" s="82"/>
      <c r="J55" s="82"/>
      <c r="K55" s="82"/>
      <c r="L55" s="81" t="s">
        <v>405</v>
      </c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</row>
  </sheetData>
  <sheetProtection/>
  <mergeCells count="6">
    <mergeCell ref="A55:K55"/>
    <mergeCell ref="L55:AA55"/>
    <mergeCell ref="A1:K1"/>
    <mergeCell ref="A2:K2"/>
    <mergeCell ref="L1:AA1"/>
    <mergeCell ref="L2:Y2"/>
  </mergeCells>
  <printOptions/>
  <pageMargins left="0.7480314960629921" right="0.5511811023622047" top="0.5905511811023623" bottom="0.984251968503937" header="0.5118110236220472" footer="0.5118110236220472"/>
  <pageSetup fitToWidth="2" horizontalDpi="600" verticalDpi="600" orientation="portrait" paperSize="9" scale="95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zychao8212</cp:lastModifiedBy>
  <cp:lastPrinted>2018-05-28T07:54:32Z</cp:lastPrinted>
  <dcterms:created xsi:type="dcterms:W3CDTF">2000-07-04T10:20:00Z</dcterms:created>
  <dcterms:modified xsi:type="dcterms:W3CDTF">2018-06-11T07:28:17Z</dcterms:modified>
  <cp:category/>
  <cp:version/>
  <cp:contentType/>
  <cp:contentStatus/>
</cp:coreProperties>
</file>