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第二科\勞動檢查統計年報\113年\02.112年年報製作(最終版表格在此)\112年年報製作資料(給廠商)\表格-最終版\"/>
    </mc:Choice>
  </mc:AlternateContent>
  <xr:revisionPtr revIDLastSave="0" documentId="13_ncr:1_{8D417F51-17D6-46E9-A0A5-2440D10FF9C0}" xr6:coauthVersionLast="36" xr6:coauthVersionMax="36" xr10:uidLastSave="{00000000-0000-0000-0000-000000000000}"/>
  <bookViews>
    <workbookView xWindow="0" yWindow="0" windowWidth="28800" windowHeight="12180" tabRatio="760" xr2:uid="{00000000-000D-0000-FFFF-FFFF00000000}"/>
  </bookViews>
  <sheets>
    <sheet name="M054(9-1)" sheetId="22" r:id="rId1"/>
    <sheet name="M055(9-2)" sheetId="23" r:id="rId2"/>
    <sheet name="M056(9-3)" sheetId="24" r:id="rId3"/>
    <sheet name="M057(9-4)" sheetId="6" r:id="rId4"/>
    <sheet name="M058(9-5)" sheetId="7" r:id="rId5"/>
    <sheet name="M059(9-6)" sheetId="8" r:id="rId6"/>
    <sheet name="M060(9-7)" sheetId="9" r:id="rId7"/>
    <sheet name="M061(9-8)" sheetId="11" r:id="rId8"/>
  </sheets>
  <externalReferences>
    <externalReference r:id="rId9"/>
  </externalReferences>
  <definedNames>
    <definedName name="_xlnm.Print_Area" localSheetId="0">'M054(9-1)'!$A$1:$AI$50</definedName>
    <definedName name="_xlnm.Print_Area" localSheetId="2">'M056(9-3)'!$A$1:$J$46</definedName>
  </definedNames>
  <calcPr calcId="191029"/>
</workbook>
</file>

<file path=xl/calcChain.xml><?xml version="1.0" encoding="utf-8"?>
<calcChain xmlns="http://schemas.openxmlformats.org/spreadsheetml/2006/main">
  <c r="E43" i="24" l="1"/>
  <c r="D43" i="24"/>
  <c r="C43" i="24"/>
  <c r="B43" i="24"/>
  <c r="E41" i="24"/>
  <c r="D41" i="24"/>
  <c r="C41" i="24"/>
  <c r="B41" i="24"/>
  <c r="E39" i="24"/>
  <c r="D39" i="24"/>
  <c r="C39" i="24"/>
  <c r="B39" i="24"/>
  <c r="E37" i="24"/>
  <c r="D37" i="24"/>
  <c r="C37" i="24"/>
  <c r="B37" i="24"/>
  <c r="E35" i="24"/>
  <c r="D35" i="24"/>
  <c r="C35" i="24"/>
  <c r="B35" i="24"/>
  <c r="E33" i="24"/>
  <c r="D33" i="24"/>
  <c r="C33" i="24"/>
  <c r="B33" i="24"/>
  <c r="E31" i="24"/>
  <c r="D31" i="24"/>
  <c r="C31" i="24"/>
  <c r="B31" i="24"/>
  <c r="E29" i="24"/>
  <c r="D29" i="24"/>
  <c r="C29" i="24"/>
  <c r="B29" i="24"/>
  <c r="E27" i="24"/>
  <c r="D27" i="24"/>
  <c r="C27" i="24"/>
  <c r="B27" i="24"/>
  <c r="E25" i="24"/>
  <c r="D25" i="24"/>
  <c r="C25" i="24"/>
  <c r="B25" i="24"/>
  <c r="E23" i="24"/>
  <c r="D23" i="24"/>
  <c r="C23" i="24"/>
  <c r="B23" i="24"/>
  <c r="E21" i="24"/>
  <c r="D21" i="24"/>
  <c r="C21" i="24"/>
  <c r="B21" i="24"/>
  <c r="E19" i="24"/>
  <c r="D19" i="24"/>
  <c r="C19" i="24"/>
  <c r="B19" i="24"/>
  <c r="E17" i="24"/>
  <c r="D17" i="24"/>
  <c r="C17" i="24"/>
  <c r="B17" i="24"/>
  <c r="E15" i="24"/>
  <c r="D15" i="24"/>
  <c r="C15" i="24"/>
  <c r="B15" i="24"/>
  <c r="E13" i="24"/>
  <c r="D13" i="24"/>
  <c r="C13" i="24"/>
  <c r="B13" i="24"/>
  <c r="E11" i="24"/>
  <c r="D11" i="24"/>
  <c r="C11" i="24"/>
  <c r="B11" i="24"/>
  <c r="E9" i="24"/>
  <c r="D9" i="24"/>
  <c r="C9" i="24"/>
  <c r="B9" i="24"/>
  <c r="E7" i="24"/>
  <c r="D7" i="24"/>
  <c r="C7" i="24"/>
  <c r="B7" i="24"/>
  <c r="G7" i="24" s="1"/>
  <c r="J30" i="6" l="1"/>
  <c r="I30" i="6"/>
  <c r="H30" i="6"/>
  <c r="G30" i="6"/>
  <c r="J29" i="6"/>
  <c r="I29" i="6"/>
  <c r="H29" i="6"/>
  <c r="G29" i="6"/>
  <c r="J44" i="24" l="1"/>
  <c r="I44" i="24"/>
  <c r="H44" i="24"/>
  <c r="G44" i="24"/>
  <c r="J43" i="24"/>
  <c r="H43" i="24"/>
  <c r="J42" i="24"/>
  <c r="I42" i="24"/>
  <c r="H42" i="24"/>
  <c r="G42" i="24"/>
  <c r="J41" i="24"/>
  <c r="H41" i="24"/>
  <c r="J40" i="24"/>
  <c r="I40" i="24"/>
  <c r="H40" i="24"/>
  <c r="G40" i="24"/>
  <c r="J38" i="24"/>
  <c r="I38" i="24"/>
  <c r="H38" i="24"/>
  <c r="G38" i="24"/>
  <c r="J36" i="24"/>
  <c r="I36" i="24"/>
  <c r="H36" i="24"/>
  <c r="G36" i="24"/>
  <c r="J35" i="24"/>
  <c r="H35" i="24"/>
  <c r="J34" i="24"/>
  <c r="I34" i="24"/>
  <c r="H34" i="24"/>
  <c r="G34" i="24"/>
  <c r="J33" i="24"/>
  <c r="H33" i="24"/>
  <c r="J32" i="24"/>
  <c r="I32" i="24"/>
  <c r="H32" i="24"/>
  <c r="G32" i="24"/>
  <c r="J30" i="24"/>
  <c r="I30" i="24"/>
  <c r="H30" i="24"/>
  <c r="G30" i="24"/>
  <c r="J28" i="24"/>
  <c r="I28" i="24"/>
  <c r="H28" i="24"/>
  <c r="G28" i="24"/>
  <c r="J27" i="24"/>
  <c r="H27" i="24"/>
  <c r="J26" i="24"/>
  <c r="I26" i="24"/>
  <c r="H26" i="24"/>
  <c r="G26" i="24"/>
  <c r="J25" i="24"/>
  <c r="H25" i="24"/>
  <c r="J24" i="24"/>
  <c r="I24" i="24"/>
  <c r="H24" i="24"/>
  <c r="G24" i="24"/>
  <c r="J22" i="24"/>
  <c r="I22" i="24"/>
  <c r="H22" i="24"/>
  <c r="G22" i="24"/>
  <c r="J20" i="24"/>
  <c r="I20" i="24"/>
  <c r="H20" i="24"/>
  <c r="G20" i="24"/>
  <c r="J19" i="24"/>
  <c r="H19" i="24"/>
  <c r="J18" i="24"/>
  <c r="I18" i="24"/>
  <c r="H18" i="24"/>
  <c r="G18" i="24"/>
  <c r="J17" i="24"/>
  <c r="H17" i="24"/>
  <c r="J16" i="24"/>
  <c r="I16" i="24"/>
  <c r="H16" i="24"/>
  <c r="G16" i="24"/>
  <c r="J14" i="24"/>
  <c r="I14" i="24"/>
  <c r="H14" i="24"/>
  <c r="G14" i="24"/>
  <c r="J12" i="24"/>
  <c r="I12" i="24"/>
  <c r="H12" i="24"/>
  <c r="G12" i="24"/>
  <c r="J11" i="24"/>
  <c r="H11" i="24"/>
  <c r="J10" i="24"/>
  <c r="I10" i="24"/>
  <c r="H10" i="24"/>
  <c r="G10" i="24"/>
  <c r="J9" i="24"/>
  <c r="H9" i="24"/>
  <c r="J8" i="24"/>
  <c r="I8" i="24"/>
  <c r="H8" i="24"/>
  <c r="G8" i="24"/>
  <c r="J6" i="24"/>
  <c r="I6" i="24"/>
  <c r="H6" i="24"/>
  <c r="G6" i="24"/>
  <c r="J5" i="24"/>
  <c r="I5" i="24"/>
  <c r="H5" i="24"/>
  <c r="G5" i="24"/>
  <c r="B6" i="24"/>
  <c r="B5" i="24"/>
  <c r="B44" i="24"/>
  <c r="I43" i="24"/>
  <c r="G43" i="24"/>
  <c r="B42" i="24"/>
  <c r="I41" i="24"/>
  <c r="G41" i="24"/>
  <c r="B40" i="24"/>
  <c r="J39" i="24"/>
  <c r="I39" i="24"/>
  <c r="G39" i="24"/>
  <c r="B38" i="24"/>
  <c r="J37" i="24"/>
  <c r="I37" i="24"/>
  <c r="G37" i="24"/>
  <c r="B36" i="24"/>
  <c r="I35" i="24"/>
  <c r="G35" i="24"/>
  <c r="B34" i="24"/>
  <c r="I33" i="24"/>
  <c r="G33" i="24"/>
  <c r="B32" i="24"/>
  <c r="J31" i="24"/>
  <c r="I31" i="24"/>
  <c r="G31" i="24"/>
  <c r="B30" i="24"/>
  <c r="J29" i="24"/>
  <c r="I29" i="24"/>
  <c r="G29" i="24"/>
  <c r="B28" i="24"/>
  <c r="I27" i="24"/>
  <c r="G27" i="24"/>
  <c r="B26" i="24"/>
  <c r="I25" i="24"/>
  <c r="G25" i="24"/>
  <c r="B24" i="24"/>
  <c r="J23" i="24"/>
  <c r="I23" i="24"/>
  <c r="G23" i="24"/>
  <c r="B22" i="24"/>
  <c r="J21" i="24"/>
  <c r="I21" i="24"/>
  <c r="G21" i="24"/>
  <c r="B20" i="24"/>
  <c r="I19" i="24"/>
  <c r="G19" i="24"/>
  <c r="B18" i="24"/>
  <c r="I17" i="24"/>
  <c r="G17" i="24"/>
  <c r="B16" i="24"/>
  <c r="J15" i="24"/>
  <c r="I15" i="24"/>
  <c r="G15" i="24"/>
  <c r="B14" i="24"/>
  <c r="J13" i="24"/>
  <c r="I13" i="24"/>
  <c r="G13" i="24"/>
  <c r="B12" i="24"/>
  <c r="I11" i="24"/>
  <c r="G11" i="24"/>
  <c r="B10" i="24"/>
  <c r="I9" i="24"/>
  <c r="G9" i="24"/>
  <c r="B8" i="24"/>
  <c r="J7" i="24"/>
  <c r="I7" i="24"/>
  <c r="H7" i="24" l="1"/>
  <c r="H13" i="24"/>
  <c r="H15" i="24"/>
  <c r="H21" i="24"/>
  <c r="H23" i="24"/>
  <c r="H29" i="24"/>
  <c r="H31" i="24"/>
  <c r="H37" i="24"/>
  <c r="H39" i="24"/>
  <c r="AC28" i="22" l="1"/>
  <c r="AB28" i="22"/>
  <c r="AA28" i="22"/>
  <c r="Z28" i="22"/>
  <c r="Y28" i="22"/>
  <c r="X28" i="22"/>
  <c r="W28" i="22"/>
  <c r="V28" i="22"/>
  <c r="U28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S28" i="22"/>
  <c r="R28" i="22"/>
  <c r="Q28" i="22"/>
  <c r="P28" i="22"/>
  <c r="O28" i="22"/>
  <c r="N28" i="22"/>
  <c r="M28" i="22"/>
  <c r="L28" i="22"/>
  <c r="K28" i="22"/>
  <c r="I28" i="22"/>
  <c r="H28" i="22"/>
  <c r="G28" i="22"/>
  <c r="F28" i="22"/>
  <c r="E28" i="22"/>
  <c r="D28" i="22"/>
  <c r="C28" i="22"/>
  <c r="B28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AI28" i="22"/>
  <c r="AH28" i="22"/>
  <c r="AG28" i="22"/>
  <c r="AI47" i="22"/>
  <c r="AH47" i="22"/>
  <c r="AG47" i="22"/>
  <c r="AI46" i="22"/>
  <c r="AH46" i="22"/>
  <c r="AG46" i="22"/>
  <c r="AI45" i="22"/>
  <c r="AH45" i="22"/>
  <c r="AG45" i="22"/>
  <c r="AI44" i="22"/>
  <c r="AH44" i="22"/>
  <c r="AG44" i="22"/>
  <c r="AH43" i="22"/>
  <c r="AG43" i="22"/>
  <c r="AI42" i="22"/>
  <c r="AH42" i="22"/>
  <c r="AG42" i="22"/>
  <c r="AI41" i="22"/>
  <c r="AH41" i="22"/>
  <c r="AG41" i="22"/>
  <c r="AI40" i="22"/>
  <c r="AH40" i="22"/>
  <c r="AG40" i="22"/>
  <c r="AI39" i="22"/>
  <c r="AH39" i="22"/>
  <c r="AG39" i="22"/>
  <c r="AI38" i="22"/>
  <c r="AH38" i="22"/>
  <c r="AG38" i="22"/>
  <c r="AI37" i="22"/>
  <c r="AH37" i="22"/>
  <c r="AG37" i="22"/>
  <c r="AH36" i="22"/>
  <c r="AH35" i="22"/>
  <c r="AG35" i="22"/>
  <c r="AI34" i="22"/>
  <c r="AH34" i="22"/>
  <c r="AG34" i="22"/>
  <c r="AI33" i="22"/>
  <c r="AH33" i="22"/>
  <c r="AG33" i="22"/>
  <c r="AI32" i="22"/>
  <c r="AH32" i="22"/>
  <c r="AH31" i="22"/>
  <c r="AI30" i="22"/>
  <c r="AH30" i="22"/>
  <c r="AG30" i="22"/>
  <c r="AH29" i="22"/>
  <c r="AG29" i="22"/>
  <c r="AF28" i="22"/>
  <c r="AE28" i="22"/>
  <c r="AD28" i="22"/>
  <c r="B5" i="22"/>
  <c r="G26" i="8" l="1"/>
  <c r="J26" i="11"/>
  <c r="I26" i="11"/>
  <c r="H26" i="11"/>
  <c r="G26" i="11"/>
  <c r="J25" i="11"/>
  <c r="I25" i="11"/>
  <c r="H25" i="11"/>
  <c r="G25" i="11"/>
  <c r="J26" i="9"/>
  <c r="I26" i="9"/>
  <c r="H26" i="9"/>
  <c r="G26" i="9"/>
  <c r="J25" i="9"/>
  <c r="I25" i="9"/>
  <c r="H25" i="9"/>
  <c r="G25" i="9"/>
  <c r="J26" i="8"/>
  <c r="I26" i="8"/>
  <c r="H26" i="8"/>
  <c r="J25" i="8"/>
  <c r="I25" i="8"/>
  <c r="H25" i="8"/>
  <c r="G25" i="8"/>
  <c r="J26" i="7"/>
  <c r="I26" i="7"/>
  <c r="H26" i="7"/>
  <c r="G26" i="7"/>
  <c r="J25" i="7"/>
  <c r="I25" i="7"/>
  <c r="H25" i="7"/>
  <c r="G25" i="7"/>
  <c r="J26" i="6"/>
  <c r="I26" i="6"/>
  <c r="H26" i="6"/>
  <c r="G26" i="6"/>
  <c r="J25" i="6"/>
  <c r="I25" i="6"/>
  <c r="H25" i="6"/>
  <c r="G25" i="6"/>
  <c r="J24" i="11"/>
  <c r="I24" i="11"/>
  <c r="H24" i="11"/>
  <c r="G24" i="11"/>
  <c r="J23" i="11"/>
  <c r="I23" i="11"/>
  <c r="H23" i="11"/>
  <c r="G23" i="11"/>
  <c r="J24" i="9"/>
  <c r="I24" i="9"/>
  <c r="H24" i="9"/>
  <c r="G24" i="9"/>
  <c r="J23" i="9"/>
  <c r="I23" i="9"/>
  <c r="H23" i="9"/>
  <c r="G23" i="9"/>
  <c r="J24" i="8"/>
  <c r="I24" i="8"/>
  <c r="H24" i="8"/>
  <c r="G24" i="8"/>
  <c r="J23" i="8"/>
  <c r="I23" i="8"/>
  <c r="H23" i="8"/>
  <c r="G23" i="8"/>
  <c r="J22" i="6"/>
  <c r="I22" i="6"/>
  <c r="H22" i="6"/>
  <c r="G22" i="6"/>
  <c r="J28" i="22"/>
</calcChain>
</file>

<file path=xl/sharedStrings.xml><?xml version="1.0" encoding="utf-8"?>
<sst xmlns="http://schemas.openxmlformats.org/spreadsheetml/2006/main" count="562" uniqueCount="181">
  <si>
    <t>中華民國</t>
  </si>
  <si>
    <t>單位：件</t>
  </si>
  <si>
    <t>總                                     計</t>
    <phoneticPr fontId="0" type="noConversion"/>
  </si>
  <si>
    <t>行    業    別</t>
    <phoneticPr fontId="1" type="noConversion"/>
  </si>
  <si>
    <t>總      計</t>
    <phoneticPr fontId="1" type="noConversion"/>
  </si>
  <si>
    <t>傷      病</t>
    <phoneticPr fontId="1" type="noConversion"/>
  </si>
  <si>
    <t>死      亡</t>
    <phoneticPr fontId="1" type="noConversion"/>
  </si>
  <si>
    <t>礦業及土石採取業</t>
    <phoneticPr fontId="1" type="noConversion"/>
  </si>
  <si>
    <t>專業、科學及技術服務業</t>
    <phoneticPr fontId="1" type="noConversion"/>
  </si>
  <si>
    <t>電力及燃氣供應業</t>
    <phoneticPr fontId="1" type="noConversion"/>
  </si>
  <si>
    <t>用水供應及污染整治業</t>
    <phoneticPr fontId="1" type="noConversion"/>
  </si>
  <si>
    <t>不動產業</t>
    <phoneticPr fontId="1" type="noConversion"/>
  </si>
  <si>
    <t>醫療保健及社會工作服務業</t>
    <phoneticPr fontId="1" type="noConversion"/>
  </si>
  <si>
    <t>藝術、娛樂及休閒服務業</t>
    <phoneticPr fontId="1" type="noConversion"/>
  </si>
  <si>
    <t>失      能</t>
    <phoneticPr fontId="1" type="noConversion"/>
  </si>
  <si>
    <t>失     能</t>
    <phoneticPr fontId="1" type="noConversion"/>
  </si>
  <si>
    <t xml:space="preserve">  -253-</t>
    <phoneticPr fontId="0" type="noConversion"/>
  </si>
  <si>
    <r>
      <t>傷</t>
    </r>
    <r>
      <rPr>
        <sz val="10"/>
        <rFont val="Times New Roman"/>
        <family val="1"/>
      </rPr>
      <t xml:space="preserve">        </t>
    </r>
    <r>
      <rPr>
        <sz val="10"/>
        <rFont val="新細明體"/>
        <family val="1"/>
        <charset val="136"/>
      </rPr>
      <t>病</t>
    </r>
    <phoneticPr fontId="0" type="noConversion"/>
  </si>
  <si>
    <r>
      <t>失</t>
    </r>
    <r>
      <rPr>
        <sz val="10"/>
        <rFont val="Times New Roman"/>
        <family val="1"/>
      </rPr>
      <t xml:space="preserve">        </t>
    </r>
    <r>
      <rPr>
        <sz val="10"/>
        <rFont val="新細明體"/>
        <family val="1"/>
        <charset val="136"/>
      </rPr>
      <t>能</t>
    </r>
    <phoneticPr fontId="0" type="noConversion"/>
  </si>
  <si>
    <r>
      <t>死</t>
    </r>
    <r>
      <rPr>
        <sz val="10"/>
        <rFont val="Times New Roman"/>
        <family val="1"/>
      </rPr>
      <t xml:space="preserve">        </t>
    </r>
    <r>
      <rPr>
        <sz val="10"/>
        <rFont val="新細明體"/>
        <family val="1"/>
        <charset val="136"/>
      </rPr>
      <t>亡</t>
    </r>
    <phoneticPr fontId="0" type="noConversion"/>
  </si>
  <si>
    <r>
      <t>行</t>
    </r>
    <r>
      <rPr>
        <sz val="14"/>
        <rFont val="Times New Roman"/>
        <family val="1"/>
      </rPr>
      <t xml:space="preserve">    </t>
    </r>
    <r>
      <rPr>
        <sz val="14"/>
        <rFont val="新細明體"/>
        <family val="1"/>
        <charset val="136"/>
      </rPr>
      <t>業</t>
    </r>
    <r>
      <rPr>
        <sz val="14"/>
        <rFont val="Times New Roman"/>
        <family val="1"/>
      </rPr>
      <t xml:space="preserve">    </t>
    </r>
    <r>
      <rPr>
        <sz val="14"/>
        <rFont val="新細明體"/>
        <family val="1"/>
        <charset val="136"/>
      </rPr>
      <t>別</t>
    </r>
    <phoneticPr fontId="0" type="noConversion"/>
  </si>
  <si>
    <t>傷        病</t>
    <phoneticPr fontId="0" type="noConversion"/>
  </si>
  <si>
    <t>失        能</t>
    <phoneticPr fontId="0" type="noConversion"/>
  </si>
  <si>
    <t>死        亡</t>
    <phoneticPr fontId="0" type="noConversion"/>
  </si>
  <si>
    <t>傷病、失能、死亡之成因</t>
    <phoneticPr fontId="0" type="noConversion"/>
  </si>
  <si>
    <t>傷病、失能、死亡之成因 ( 續完 )</t>
    <phoneticPr fontId="0" type="noConversion"/>
  </si>
  <si>
    <t>職     業     傷     害     千     人     率
  ( 0 / 0 0 )</t>
    <phoneticPr fontId="1" type="noConversion"/>
  </si>
  <si>
    <t>民 國 100 年</t>
    <phoneticPr fontId="1" type="noConversion"/>
  </si>
  <si>
    <t>民 國 101 年</t>
    <phoneticPr fontId="1" type="noConversion"/>
  </si>
  <si>
    <t>民 國 102 年</t>
    <phoneticPr fontId="1" type="noConversion"/>
  </si>
  <si>
    <t>民 國 103 年</t>
    <phoneticPr fontId="1" type="noConversion"/>
  </si>
  <si>
    <t>民 國 104 年</t>
    <phoneticPr fontId="1" type="noConversion"/>
  </si>
  <si>
    <t>民 國 105 年</t>
    <phoneticPr fontId="1" type="noConversion"/>
  </si>
  <si>
    <t>民 國 106 年</t>
    <phoneticPr fontId="1" type="noConversion"/>
  </si>
  <si>
    <t>民 國 107 年</t>
    <phoneticPr fontId="1" type="noConversion"/>
  </si>
  <si>
    <t>民 國 108 年</t>
    <phoneticPr fontId="1" type="noConversion"/>
  </si>
  <si>
    <t>民 國 109 年</t>
    <phoneticPr fontId="1" type="noConversion"/>
  </si>
  <si>
    <t>民 國 110 年</t>
    <phoneticPr fontId="1" type="noConversion"/>
  </si>
  <si>
    <t xml:space="preserve">                                                                                                         表 9-1 勞工職業傷害</t>
    <phoneticPr fontId="0" type="noConversion"/>
  </si>
  <si>
    <t>表 9-2 勞工職業病</t>
    <phoneticPr fontId="0" type="noConversion"/>
  </si>
  <si>
    <t>表 9-3 勞工職業傷害人次及千人率按行業別分</t>
    <phoneticPr fontId="1" type="noConversion"/>
  </si>
  <si>
    <t>表 9-4 歷年來全產業勞工職業傷害人次及千人率</t>
    <phoneticPr fontId="1" type="noConversion"/>
  </si>
  <si>
    <t>表 9-5  歷年來農、林、漁、牧業勞工職業傷害人次及千人率</t>
    <phoneticPr fontId="1" type="noConversion"/>
  </si>
  <si>
    <t>表 9-6 歷年來礦業及土石採取業勞工職業傷害人次及千人率</t>
    <phoneticPr fontId="1" type="noConversion"/>
  </si>
  <si>
    <t>表 9-7 歷年來製造業勞工職業傷害人次及千人率</t>
    <phoneticPr fontId="1" type="noConversion"/>
  </si>
  <si>
    <t>農、林、漁、牧業</t>
    <phoneticPr fontId="1" type="noConversion"/>
  </si>
  <si>
    <t>製          造          業</t>
    <phoneticPr fontId="1" type="noConversion"/>
  </si>
  <si>
    <t>批 發 及 零 售 業</t>
    <phoneticPr fontId="1" type="noConversion"/>
  </si>
  <si>
    <t>運 輸 及 倉 儲 業</t>
    <phoneticPr fontId="1" type="noConversion"/>
  </si>
  <si>
    <t>住 宿 及 餐 飲 業</t>
    <phoneticPr fontId="1" type="noConversion"/>
  </si>
  <si>
    <t>出版影音及資通訊業</t>
    <phoneticPr fontId="1" type="noConversion"/>
  </si>
  <si>
    <t>金 融 及 保 險 業</t>
    <phoneticPr fontId="1" type="noConversion"/>
  </si>
  <si>
    <t>支   援   服   務   業</t>
    <phoneticPr fontId="1" type="noConversion"/>
  </si>
  <si>
    <t>教   育    業</t>
    <phoneticPr fontId="1" type="noConversion"/>
  </si>
  <si>
    <t xml:space="preserve">其   他   服   務   業 </t>
    <phoneticPr fontId="1" type="noConversion"/>
  </si>
  <si>
    <t>傷病、失能、死亡之類型</t>
    <phoneticPr fontId="0" type="noConversion"/>
  </si>
  <si>
    <r>
      <t>職</t>
    </r>
    <r>
      <rPr>
        <sz val="12"/>
        <rFont val="Times New Roman"/>
        <family val="1"/>
      </rPr>
      <t xml:space="preserve">     </t>
    </r>
    <r>
      <rPr>
        <sz val="12"/>
        <rFont val="新細明體"/>
        <family val="1"/>
        <charset val="136"/>
      </rPr>
      <t>業</t>
    </r>
    <r>
      <rPr>
        <sz val="12"/>
        <rFont val="Times New Roman"/>
        <family val="1"/>
      </rPr>
      <t xml:space="preserve">     </t>
    </r>
    <r>
      <rPr>
        <sz val="12"/>
        <rFont val="新細明體"/>
        <family val="1"/>
        <charset val="136"/>
      </rPr>
      <t>傷</t>
    </r>
    <r>
      <rPr>
        <sz val="12"/>
        <rFont val="Times New Roman"/>
        <family val="1"/>
      </rPr>
      <t xml:space="preserve">     </t>
    </r>
    <r>
      <rPr>
        <sz val="12"/>
        <rFont val="新細明體"/>
        <family val="1"/>
        <charset val="136"/>
      </rPr>
      <t>害</t>
    </r>
    <r>
      <rPr>
        <sz val="12"/>
        <rFont val="Times New Roman"/>
        <family val="1"/>
      </rPr>
      <t xml:space="preserve">     </t>
    </r>
    <r>
      <rPr>
        <sz val="12"/>
        <rFont val="新細明體"/>
        <family val="1"/>
        <charset val="136"/>
      </rPr>
      <t>人</t>
    </r>
    <r>
      <rPr>
        <sz val="12"/>
        <rFont val="Times New Roman"/>
        <family val="1"/>
      </rPr>
      <t xml:space="preserve">     </t>
    </r>
    <r>
      <rPr>
        <sz val="12"/>
        <rFont val="新細明體"/>
        <family val="1"/>
        <charset val="136"/>
      </rPr>
      <t>次</t>
    </r>
    <phoneticPr fontId="1" type="noConversion"/>
  </si>
  <si>
    <t>平  均  投  保
人            數</t>
    <phoneticPr fontId="1" type="noConversion"/>
  </si>
  <si>
    <t>年           別</t>
    <phoneticPr fontId="1" type="noConversion"/>
  </si>
  <si>
    <r>
      <t>行</t>
    </r>
    <r>
      <rPr>
        <sz val="14"/>
        <rFont val="Times New Roman"/>
        <family val="1"/>
      </rPr>
      <t xml:space="preserve">  </t>
    </r>
    <r>
      <rPr>
        <sz val="14"/>
        <rFont val="新細明體"/>
        <family val="1"/>
        <charset val="136"/>
      </rPr>
      <t>業</t>
    </r>
    <r>
      <rPr>
        <sz val="14"/>
        <rFont val="Times New Roman"/>
        <family val="1"/>
      </rPr>
      <t xml:space="preserve">  </t>
    </r>
    <r>
      <rPr>
        <sz val="14"/>
        <rFont val="新細明體"/>
        <family val="1"/>
        <charset val="136"/>
      </rPr>
      <t>別</t>
    </r>
    <phoneticPr fontId="0" type="noConversion"/>
  </si>
  <si>
    <r>
      <t>傷</t>
    </r>
    <r>
      <rPr>
        <sz val="11"/>
        <rFont val="Times New Roman"/>
        <family val="1"/>
      </rPr>
      <t xml:space="preserve">        </t>
    </r>
    <r>
      <rPr>
        <sz val="11"/>
        <rFont val="新細明體"/>
        <family val="1"/>
        <charset val="136"/>
      </rPr>
      <t>病</t>
    </r>
    <phoneticPr fontId="0" type="noConversion"/>
  </si>
  <si>
    <r>
      <t>失</t>
    </r>
    <r>
      <rPr>
        <sz val="11"/>
        <rFont val="Times New Roman"/>
        <family val="1"/>
      </rPr>
      <t xml:space="preserve">        </t>
    </r>
    <r>
      <rPr>
        <sz val="11"/>
        <rFont val="新細明體"/>
        <family val="1"/>
        <charset val="136"/>
      </rPr>
      <t>能</t>
    </r>
    <phoneticPr fontId="0" type="noConversion"/>
  </si>
  <si>
    <r>
      <t>死</t>
    </r>
    <r>
      <rPr>
        <sz val="11"/>
        <rFont val="Times New Roman"/>
        <family val="1"/>
      </rPr>
      <t xml:space="preserve">        </t>
    </r>
    <r>
      <rPr>
        <sz val="11"/>
        <rFont val="新細明體"/>
        <family val="1"/>
        <charset val="136"/>
      </rPr>
      <t>亡</t>
    </r>
    <phoneticPr fontId="0" type="noConversion"/>
  </si>
  <si>
    <r>
      <t>傷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病</t>
    </r>
    <phoneticPr fontId="0" type="noConversion"/>
  </si>
  <si>
    <r>
      <t>失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能</t>
    </r>
    <phoneticPr fontId="0" type="noConversion"/>
  </si>
  <si>
    <r>
      <t>死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亡</t>
    </r>
    <phoneticPr fontId="0" type="noConversion"/>
  </si>
  <si>
    <r>
      <t>不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當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動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作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1"/>
        <charset val="136"/>
      </rPr>
      <t>17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1"/>
        <charset val="136"/>
      </rPr>
      <t>)</t>
    </r>
    <phoneticPr fontId="0" type="noConversion"/>
  </si>
  <si>
    <r>
      <t xml:space="preserve">
物  體  破  裂  ( 15 )</t>
    </r>
    <r>
      <rPr>
        <sz val="11"/>
        <rFont val="新細明體"/>
        <family val="1"/>
        <charset val="136"/>
      </rPr>
      <t xml:space="preserve">
</t>
    </r>
    <phoneticPr fontId="0" type="noConversion"/>
  </si>
  <si>
    <r>
      <t xml:space="preserve">
墜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落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、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滾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落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( 1 )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</si>
  <si>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rPr>
        <sz val="12"/>
        <rFont val="新細明體"/>
        <family val="1"/>
        <charset val="136"/>
      </rPr>
      <t xml:space="preserve">
衝      撞  ( 3 )</t>
    </r>
    <r>
      <rPr>
        <sz val="11"/>
        <rFont val="新細明體"/>
        <family val="1"/>
        <charset val="136"/>
      </rPr>
      <t xml:space="preserve">
</t>
    </r>
    <phoneticPr fontId="0" type="noConversion"/>
  </si>
  <si>
    <r>
      <rPr>
        <sz val="12"/>
        <rFont val="新細明體"/>
        <family val="1"/>
        <charset val="136"/>
      </rPr>
      <t xml:space="preserve">
物  體  飛  落  ( 4 )</t>
    </r>
    <r>
      <rPr>
        <sz val="11"/>
        <rFont val="新細明體"/>
        <family val="1"/>
        <charset val="136"/>
      </rPr>
      <t xml:space="preserve">
</t>
    </r>
    <phoneticPr fontId="0" type="noConversion"/>
  </si>
  <si>
    <r>
      <rPr>
        <sz val="12"/>
        <rFont val="新細明體"/>
        <family val="1"/>
        <charset val="136"/>
      </rPr>
      <t xml:space="preserve">
物  體  倒  塌 、 崩  塌 ( 5 )</t>
    </r>
    <r>
      <rPr>
        <sz val="11"/>
        <rFont val="新細明體"/>
        <family val="1"/>
        <charset val="136"/>
      </rPr>
      <t xml:space="preserve">
</t>
    </r>
    <phoneticPr fontId="0" type="noConversion"/>
  </si>
  <si>
    <t xml:space="preserve">
與  有  害  物  之  接  觸  ( 12 )
</t>
    <phoneticPr fontId="0" type="noConversion"/>
  </si>
  <si>
    <r>
      <t xml:space="preserve">
其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他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交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通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事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故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( 21 )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</si>
  <si>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無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法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歸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類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者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 ( 19 )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</si>
  <si>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鐵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公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路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交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通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事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故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( 20 )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</si>
  <si>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rPr>
        <sz val="12"/>
        <rFont val="新細明體"/>
        <family val="1"/>
        <charset val="136"/>
      </rPr>
      <t xml:space="preserve">
感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>電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 ( 13 )</t>
    </r>
    <r>
      <rPr>
        <sz val="11"/>
        <rFont val="新細明體"/>
        <family val="1"/>
        <charset val="136"/>
      </rPr>
      <t xml:space="preserve">
</t>
    </r>
    <phoneticPr fontId="0" type="noConversion"/>
  </si>
  <si>
    <r>
      <t xml:space="preserve">
爆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>炸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 (  14 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</si>
  <si>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>其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>他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1"/>
        <charset val="136"/>
      </rPr>
      <t>18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1"/>
        <charset val="136"/>
      </rPr>
      <t>)</t>
    </r>
    <phoneticPr fontId="0" type="noConversion"/>
  </si>
  <si>
    <r>
      <t xml:space="preserve">
踩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 xml:space="preserve">踏  </t>
    </r>
    <r>
      <rPr>
        <sz val="12"/>
        <rFont val="Times New Roman"/>
        <family val="1"/>
      </rPr>
      <t>( 9 )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</si>
  <si>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溺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 xml:space="preserve">水  </t>
    </r>
    <r>
      <rPr>
        <sz val="12"/>
        <rFont val="Times New Roman"/>
        <family val="1"/>
      </rPr>
      <t>( 10 )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</si>
  <si>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被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刺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、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割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、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擦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傷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 ( 8 )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</si>
  <si>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被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>撞</t>
    </r>
    <r>
      <rPr>
        <sz val="12"/>
        <rFont val="Times New Roman"/>
        <family val="1"/>
      </rPr>
      <t xml:space="preserve">  ( 6 )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</si>
  <si>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被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夾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、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被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捲</t>
    </r>
    <r>
      <rPr>
        <sz val="12"/>
        <rFont val="Times New Roman"/>
        <family val="1"/>
      </rPr>
      <t xml:space="preserve">  ( 7 )</t>
    </r>
    <r>
      <rPr>
        <sz val="12"/>
        <rFont val="新細明體"/>
        <family val="1"/>
        <charset val="136"/>
      </rPr>
      <t xml:space="preserve">
</t>
    </r>
    <phoneticPr fontId="0" type="noConversion"/>
  </si>
  <si>
    <t xml:space="preserve">
與 高 溫、低 溫 之 接  觸 ( 11 )
</t>
    <phoneticPr fontId="0" type="noConversion"/>
  </si>
  <si>
    <r>
      <t>總</t>
    </r>
    <r>
      <rPr>
        <sz val="13.5"/>
        <rFont val="Times New Roman"/>
        <family val="1"/>
      </rPr>
      <t xml:space="preserve">                            </t>
    </r>
    <r>
      <rPr>
        <sz val="13.5"/>
        <rFont val="新細明體"/>
        <family val="1"/>
        <charset val="136"/>
      </rPr>
      <t>計</t>
    </r>
    <phoneticPr fontId="0" type="noConversion"/>
  </si>
  <si>
    <t>手  臂  肩  頸  疾  病  ( 8 )</t>
    <phoneticPr fontId="0" type="noConversion"/>
  </si>
  <si>
    <t>鉛 及 其 化 合 物  ( 10 )</t>
    <phoneticPr fontId="0" type="noConversion"/>
  </si>
  <si>
    <t>腦 心 血 管 疾 病  ( 21 )</t>
    <phoneticPr fontId="0" type="noConversion"/>
  </si>
  <si>
    <t>職   業   傷   害   千   人   率
  ( 0  /  0 0 )</t>
    <phoneticPr fontId="1" type="noConversion"/>
  </si>
  <si>
    <t>矽         肺          症
及 其 併 發 症  ( 16 )</t>
    <phoneticPr fontId="0" type="noConversion"/>
  </si>
  <si>
    <t>精   神   疾   病   ( 22 )</t>
    <phoneticPr fontId="0" type="noConversion"/>
  </si>
  <si>
    <t>有          機           溶           劑  
或  化  學  物  質  氣  體  ( 12 )</t>
    <phoneticPr fontId="0" type="noConversion"/>
  </si>
  <si>
    <t>生   物   性   危   害   ( 13 )</t>
    <phoneticPr fontId="0" type="noConversion"/>
  </si>
  <si>
    <t>職   業   性   皮   膚   病   ( 18 )</t>
    <phoneticPr fontId="0" type="noConversion"/>
  </si>
  <si>
    <t>職   業   相   關   癌   症   ( 19 )</t>
    <phoneticPr fontId="0" type="noConversion"/>
  </si>
  <si>
    <t>職   業   性   下   背   痛   ( 6 )</t>
    <phoneticPr fontId="0" type="noConversion"/>
  </si>
  <si>
    <t>振   動   引   起   之   疾   病   ( 7 )</t>
    <phoneticPr fontId="0" type="noConversion"/>
  </si>
  <si>
    <t>眼    睛    疾    病    ( 1 )</t>
    <phoneticPr fontId="0" type="noConversion"/>
  </si>
  <si>
    <t>游    離    輻    射   ( 2 )</t>
    <phoneticPr fontId="0" type="noConversion"/>
  </si>
  <si>
    <r>
      <rPr>
        <sz val="12"/>
        <rFont val="新細明體"/>
        <family val="1"/>
        <charset val="136"/>
      </rPr>
      <t xml:space="preserve">
異   常    氣    壓  ( 3 )</t>
    </r>
    <r>
      <rPr>
        <sz val="10"/>
        <rFont val="新細明體"/>
        <family val="1"/>
        <charset val="136"/>
      </rPr>
      <t xml:space="preserve">
</t>
    </r>
    <phoneticPr fontId="0" type="noConversion"/>
  </si>
  <si>
    <t xml:space="preserve">
異    常    溫    度   ( 4 )
</t>
    <phoneticPr fontId="0" type="noConversion"/>
  </si>
  <si>
    <t xml:space="preserve">
噪   音   引   起   之
 聽  力  損  失    ( 5 )
</t>
    <phoneticPr fontId="0" type="noConversion"/>
  </si>
  <si>
    <t>其    他    重    金    屬
及  其  化  合  物   ( 11 )</t>
    <phoneticPr fontId="0" type="noConversion"/>
  </si>
  <si>
    <t>職   業   性   氣   喘 、
過   敏   性   炎    ( 14 )</t>
    <phoneticPr fontId="0" type="noConversion"/>
  </si>
  <si>
    <t>礦    工    塵    肺    症
及  其  併  發  症   ( 15 )</t>
    <phoneticPr fontId="0" type="noConversion"/>
  </si>
  <si>
    <t>缺    氧    症    ( 9 )</t>
    <phoneticPr fontId="0" type="noConversion"/>
  </si>
  <si>
    <t>石     綿      肺     症
及 其 併 發 症  ( 17 )</t>
    <phoneticPr fontId="0" type="noConversion"/>
  </si>
  <si>
    <r>
      <rPr>
        <sz val="12"/>
        <rFont val="新細明體"/>
        <family val="1"/>
        <charset val="136"/>
      </rPr>
      <t xml:space="preserve">
跌          倒   ( 2 )</t>
    </r>
    <r>
      <rPr>
        <sz val="11"/>
        <rFont val="新細明體"/>
        <family val="1"/>
        <charset val="136"/>
      </rPr>
      <t xml:space="preserve">
</t>
    </r>
    <phoneticPr fontId="0" type="noConversion"/>
  </si>
  <si>
    <t>傷病、失能、死亡之類型 ( 續完 )</t>
    <phoneticPr fontId="0" type="noConversion"/>
  </si>
  <si>
    <r>
      <rPr>
        <sz val="12"/>
        <rFont val="新細明體"/>
        <family val="1"/>
        <charset val="136"/>
      </rPr>
      <t xml:space="preserve">
火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>災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( 16 )</t>
    </r>
    <r>
      <rPr>
        <sz val="11"/>
        <rFont val="新細明體"/>
        <family val="1"/>
        <charset val="136"/>
      </rPr>
      <t xml:space="preserve">
</t>
    </r>
    <phoneticPr fontId="0" type="noConversion"/>
  </si>
  <si>
    <t>其     他    可    歸    因
於 職 業 因 素 者  ( 20 )</t>
    <phoneticPr fontId="0" type="noConversion"/>
  </si>
  <si>
    <t>公共行政及國防；強制性社會安全</t>
    <phoneticPr fontId="1" type="noConversion"/>
  </si>
  <si>
    <t>死    亡</t>
    <phoneticPr fontId="1" type="noConversion"/>
  </si>
  <si>
    <t>平均投保
人     數</t>
    <phoneticPr fontId="1" type="noConversion"/>
  </si>
  <si>
    <r>
      <t xml:space="preserve">
職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業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傷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害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人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次</t>
    </r>
    <phoneticPr fontId="1" type="noConversion"/>
  </si>
  <si>
    <t>營  建  工  程  業</t>
    <phoneticPr fontId="1" type="noConversion"/>
  </si>
  <si>
    <t>表 9-8 歷年來營建工程業勞工職業傷害人次及千人率</t>
    <phoneticPr fontId="1" type="noConversion"/>
  </si>
  <si>
    <t>全    產    業</t>
    <phoneticPr fontId="1" type="noConversion"/>
  </si>
  <si>
    <t>民 國 111 年</t>
    <phoneticPr fontId="1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</si>
  <si>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</si>
  <si>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</si>
  <si>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</si>
  <si>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</si>
  <si>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</si>
  <si>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</si>
  <si>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</si>
  <si>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</si>
  <si>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</si>
  <si>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出版影音及資通訊業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</si>
  <si>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</si>
  <si>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</si>
  <si>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</si>
  <si>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</si>
  <si>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</si>
  <si>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</si>
  <si>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</si>
  <si>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</si>
  <si>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</si>
  <si>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製造業</t>
    <phoneticPr fontId="0" type="noConversion"/>
  </si>
  <si>
    <t>運輸及倉儲業</t>
    <phoneticPr fontId="0" type="noConversion"/>
  </si>
  <si>
    <t>專業、科學及技術服務業</t>
    <phoneticPr fontId="0" type="noConversion"/>
  </si>
  <si>
    <t>藝術、娛樂及休閒服務業</t>
    <phoneticPr fontId="0" type="noConversion"/>
  </si>
  <si>
    <t xml:space="preserve"> -250-</t>
    <phoneticPr fontId="0" type="noConversion"/>
  </si>
  <si>
    <t xml:space="preserve">  -251-</t>
    <phoneticPr fontId="0" type="noConversion"/>
  </si>
  <si>
    <t xml:space="preserve">  -252-</t>
    <phoneticPr fontId="0" type="noConversion"/>
  </si>
  <si>
    <t xml:space="preserve">  -256-</t>
    <phoneticPr fontId="0" type="noConversion"/>
  </si>
  <si>
    <t xml:space="preserve">  -257-</t>
    <phoneticPr fontId="0" type="noConversion"/>
  </si>
  <si>
    <t xml:space="preserve"> -258-</t>
    <phoneticPr fontId="1" type="noConversion"/>
  </si>
  <si>
    <t xml:space="preserve">  -259-</t>
    <phoneticPr fontId="1" type="noConversion"/>
  </si>
  <si>
    <t xml:space="preserve">   -260-</t>
    <phoneticPr fontId="1" type="noConversion"/>
  </si>
  <si>
    <t xml:space="preserve">   -261-</t>
    <phoneticPr fontId="1" type="noConversion"/>
  </si>
  <si>
    <t xml:space="preserve">  -262-</t>
    <phoneticPr fontId="1" type="noConversion"/>
  </si>
  <si>
    <t xml:space="preserve">  -263-</t>
    <phoneticPr fontId="1" type="noConversion"/>
  </si>
  <si>
    <t xml:space="preserve">  112 年 </t>
    <phoneticPr fontId="2" type="noConversion"/>
  </si>
  <si>
    <t>-</t>
    <phoneticPr fontId="0" type="noConversion"/>
  </si>
  <si>
    <t xml:space="preserve">                       中華民國  112  年</t>
    <phoneticPr fontId="2" type="noConversion"/>
  </si>
  <si>
    <t xml:space="preserve">  1112年 </t>
    <phoneticPr fontId="2" type="noConversion"/>
  </si>
  <si>
    <t xml:space="preserve">                                                                                                                   </t>
    <phoneticPr fontId="2" type="noConversion"/>
  </si>
  <si>
    <t>民 國 112 年</t>
    <phoneticPr fontId="1" type="noConversion"/>
  </si>
  <si>
    <t>民 國 112年</t>
    <phoneticPr fontId="1" type="noConversion"/>
  </si>
  <si>
    <t xml:space="preserve">               中華民國 100年 至 112年</t>
    <phoneticPr fontId="1" type="noConversion"/>
  </si>
  <si>
    <t xml:space="preserve">         中華民國 100 年 至 112 年</t>
    <phoneticPr fontId="1" type="noConversion"/>
  </si>
  <si>
    <t xml:space="preserve">             中華民國 100 年 至 112 年</t>
    <phoneticPr fontId="1" type="noConversion"/>
  </si>
  <si>
    <t xml:space="preserve">                中華民國 100 年 至 112 年</t>
    <phoneticPr fontId="1" type="noConversion"/>
  </si>
  <si>
    <t>資料來源：勞工保險局。
說       明：以給付當年為準。</t>
    <phoneticPr fontId="0" type="noConversion"/>
  </si>
  <si>
    <t>其他服務業</t>
    <phoneticPr fontId="2" type="noConversion"/>
  </si>
  <si>
    <t>藝術、娛樂及休閒服務業</t>
    <phoneticPr fontId="2" type="noConversion"/>
  </si>
  <si>
    <r>
      <t xml:space="preserve">資料來源：勞工保險局。
說        明：以給付當年為準。
                                                                                                                                     </t>
    </r>
    <r>
      <rPr>
        <sz val="9"/>
        <rFont val="新細明體"/>
        <family val="1"/>
        <charset val="136"/>
      </rPr>
      <t xml:space="preserve">      -254-</t>
    </r>
    <phoneticPr fontId="2" type="noConversion"/>
  </si>
  <si>
    <r>
      <t xml:space="preserve">
</t>
    </r>
    <r>
      <rPr>
        <sz val="9"/>
        <rFont val="新細明體"/>
        <family val="1"/>
        <charset val="136"/>
      </rPr>
      <t xml:space="preserve">
-255-</t>
    </r>
    <phoneticPr fontId="2" type="noConversion"/>
  </si>
  <si>
    <r>
      <t xml:space="preserve">
</t>
    </r>
    <r>
      <rPr>
        <sz val="9"/>
        <rFont val="新細明體"/>
        <family val="1"/>
        <charset val="136"/>
      </rPr>
      <t xml:space="preserve">
-256-</t>
    </r>
    <phoneticPr fontId="2" type="noConversion"/>
  </si>
  <si>
    <r>
      <t xml:space="preserve">
</t>
    </r>
    <r>
      <rPr>
        <sz val="9"/>
        <rFont val="新細明體"/>
        <family val="1"/>
        <charset val="136"/>
      </rPr>
      <t xml:space="preserve">
-257-</t>
    </r>
    <phoneticPr fontId="2" type="noConversion"/>
  </si>
  <si>
    <r>
      <t>失</t>
    </r>
    <r>
      <rPr>
        <sz val="11"/>
        <rFont val="Times New Roman"/>
        <family val="1"/>
      </rPr>
      <t xml:space="preserve">     </t>
    </r>
    <r>
      <rPr>
        <sz val="11"/>
        <rFont val="新細明體"/>
        <family val="1"/>
        <charset val="136"/>
      </rPr>
      <t>能</t>
    </r>
    <phoneticPr fontId="0" type="noConversion"/>
  </si>
  <si>
    <t>資料來源：勞工保險局。
說明： 1.表中括弧()內數字係工作場所發生之職業災害保險給付人次及千人率，不包含交通事故。
                表中未括弧者表示職業災害保險給付人次及千人率，包含交通事故。111年4月以前資料來自於勞工保險，5月起為勞工職業災害保險。
             2.表中傷病不包含職業病之傷病。
             3.以給付當年為準。</t>
    <phoneticPr fontId="1" type="noConversion"/>
  </si>
  <si>
    <t xml:space="preserve">資料來源：勞工保險局。
說明：1.本表各業包括農林漁牧業，礦業及土石採取業，製造業，電力及燃氣供應業，用水供應及污染整治業，營建工程業，
                批發及零售業，運輸及倉儲業，住宿及餐飲業，資訊及通訊傳播業，金融及保險業，不動產業，專業、科學及
                技術服務業，支援服務業，公共行政及國防；強制性社會安全，教育服務業，醫療保健及社會工作服務業，藝
                術、娛樂及休閒服務業，其他服務業。
           2. 表中括弧()內數字係工作場所發生之職業災害保險給付人次及千人率，不包含交通事故。111年4月以前資料來自於勞工保險，5月起為勞工職
               業災害保險。
           3. 表中未括弧者表示職業災害保險給付人次及千人率，包含交通事故。111年4月以前資料來自於勞工保險，5月起為勞工職業災害保險。
           4. 表中傷病不包含職業病之傷病。
           5. 以給付當年為準。
</t>
    <phoneticPr fontId="1" type="noConversion"/>
  </si>
  <si>
    <t xml:space="preserve">資料來源：勞工保險局。
說      明：1.表中括弧()內數字係工作場所發生之職業災害保險給付人次及千人率，不包含交通事故。
                       111年4月以前資料來自於勞工保險，5月起為勞工職業災害保險。
                  2.表中未括弧者表示職業災害保險給付人次及千人率，包含交通事故。111年4月以前資料來自於勞工保險，5月起為勞工職業災害保險。
                  3.表中傷病不包含職業病之傷病。
                  4.以給付當年為準。
</t>
    <phoneticPr fontId="1" type="noConversion"/>
  </si>
  <si>
    <t xml:space="preserve">資料來源：勞工保險局。
說      明：1.表中括弧  (  )  內數字係工作場所發生之職業災害保險給付人次及千人率，不包含交通事故。
                    111年4月以前資料來自於勞工保險，5月起為勞工職業災害保險。
                   2.表中未括弧者表示職業災害保險給付人次及千人率，包含交通事故。111年4月以前資料來自於勞工保險，5月起為勞工職業災害保險。
                   3.表中傷病不包含職業病之傷病。
                   4.以給付當年為準。
</t>
    <phoneticPr fontId="1" type="noConversion"/>
  </si>
  <si>
    <t xml:space="preserve">資料來源：勞工保險局。
說        明：1.表中括弧 ( ) 內數字係工作場所發生之職業災害保險給付人次及千人率，不包含交通事故。
                     111年4月以前資料來自於勞工保險，5月起為勞工職業災害保險。
                   2.表中未括弧者表示職業災害保險給付人次及千人率，包含交通事故。111年4月以前資料來自於勞工保險，5月起為勞工職業災害保險。
                   3.表中傷病不包含職業病之傷病。
                   4.以給付當年為準。
</t>
    <phoneticPr fontId="1" type="noConversion"/>
  </si>
  <si>
    <t xml:space="preserve">資料來源：勞工保險局。
說       明：1.表中括弧  (  )  內數字係工作場所發生之職業災害保險給付人次及千人率，不包含交通事故。
                      111年4月以前資料來自於勞工保險，5月起為勞工職業災害保險。
                   2.表中未括弧者表示職業災害保險給付人次及千人率，包含交通事故。111年4月以前資料來自於勞工保險，5月起為勞工職業災害保險。
                   3.表中傷病不包含職業病之傷病。
                   4.以給付當年為準。
</t>
    <phoneticPr fontId="1" type="noConversion"/>
  </si>
  <si>
    <t xml:space="preserve">  112 年 </t>
    <phoneticPr fontId="0" type="noConversion"/>
  </si>
  <si>
    <t xml:space="preserve"> 112 年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</si>
</sst>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&quot;(&quot;##0.000&quot;)&quot;_-;&quot;(&quot;\-\ ##0.000&quot;)&quot;_-;\ &quot;-&quot;_-;@_-"/>
    <numFmt numFmtId="177" formatCode="##0.000&quot; &quot;_-;\-\ ##0.000&quot; &quot;_-;\ &quot;-&quot;_-;@_-"/>
    <numFmt numFmtId="178" formatCode="###,##0_-;\-###,##0_-;\ &quot;-&quot;_-;@_-"/>
    <numFmt numFmtId="179" formatCode="&quot;(&quot;###,##0&quot;)&quot;_-;&quot;(&quot;\-###,##0&quot;)&quot;_-;\ &quot;-&quot;_-;@_-"/>
  </numFmts>
  <fonts count="28" x14ac:knownFonts="1">
    <font>
      <sz val="12"/>
      <name val="新細明體"/>
      <family val="1"/>
      <charset val="136"/>
    </font>
    <font>
      <vertAlign val="subscript"/>
      <sz val="8"/>
      <name val="新細明體"/>
      <family val="1"/>
      <charset val="136"/>
    </font>
    <font>
      <sz val="9"/>
      <name val="細明體"/>
      <family val="3"/>
      <charset val="136"/>
    </font>
    <font>
      <sz val="14"/>
      <name val="新細明體"/>
      <family val="1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5"/>
      <name val="新細明體"/>
      <family val="1"/>
      <charset val="136"/>
    </font>
    <font>
      <sz val="11"/>
      <name val="Times New Roman"/>
      <family val="1"/>
    </font>
    <font>
      <sz val="13"/>
      <name val="新細明體"/>
      <family val="1"/>
      <charset val="136"/>
    </font>
    <font>
      <sz val="13.5"/>
      <name val="新細明體"/>
      <family val="1"/>
      <charset val="136"/>
    </font>
    <font>
      <sz val="13.5"/>
      <name val="Times New Roman"/>
      <family val="1"/>
    </font>
    <font>
      <sz val="10.5"/>
      <name val="新細明體"/>
      <family val="1"/>
      <charset val="136"/>
    </font>
    <font>
      <sz val="11"/>
      <name val="標楷體"/>
      <family val="4"/>
      <charset val="136"/>
    </font>
    <font>
      <sz val="9"/>
      <name val="新細明體"/>
      <family val="1"/>
      <charset val="136"/>
      <scheme val="major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8"/>
      <name val="新細明體"/>
      <family val="1"/>
      <charset val="136"/>
      <scheme val="major"/>
    </font>
    <font>
      <sz val="9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</cellStyleXfs>
  <cellXfs count="149">
    <xf numFmtId="0" fontId="0" fillId="0" borderId="0" xfId="0"/>
    <xf numFmtId="178" fontId="6" fillId="0" borderId="0" xfId="0" applyNumberFormat="1" applyFont="1" applyFill="1" applyAlignment="1"/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/>
    <xf numFmtId="0" fontId="4" fillId="0" borderId="2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/>
    </xf>
    <xf numFmtId="0" fontId="7" fillId="0" borderId="0" xfId="0" applyFont="1" applyFill="1"/>
    <xf numFmtId="0" fontId="19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quotePrefix="1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5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0" fontId="0" fillId="0" borderId="5" xfId="0" applyFont="1" applyFill="1" applyBorder="1"/>
    <xf numFmtId="0" fontId="6" fillId="2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4" fillId="0" borderId="0" xfId="0" applyFont="1" applyFill="1" applyBorder="1"/>
    <xf numFmtId="41" fontId="25" fillId="2" borderId="0" xfId="2" applyNumberFormat="1" applyFont="1" applyFill="1" applyBorder="1">
      <alignment vertical="center"/>
    </xf>
    <xf numFmtId="0" fontId="0" fillId="0" borderId="0" xfId="0" applyFill="1" applyBorder="1"/>
    <xf numFmtId="0" fontId="6" fillId="0" borderId="1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79" fontId="17" fillId="2" borderId="2" xfId="0" applyNumberFormat="1" applyFont="1" applyFill="1" applyBorder="1" applyAlignment="1">
      <alignment horizontal="right" vertical="distributed"/>
    </xf>
    <xf numFmtId="178" fontId="17" fillId="2" borderId="0" xfId="0" applyNumberFormat="1" applyFont="1" applyFill="1" applyBorder="1" applyAlignment="1">
      <alignment horizontal="right" vertical="distributed"/>
    </xf>
    <xf numFmtId="178" fontId="17" fillId="0" borderId="0" xfId="0" applyNumberFormat="1" applyFont="1" applyFill="1" applyBorder="1" applyAlignment="1">
      <alignment horizontal="right" vertical="distributed"/>
    </xf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 wrapText="1"/>
    </xf>
    <xf numFmtId="178" fontId="7" fillId="0" borderId="0" xfId="0" applyNumberFormat="1" applyFont="1" applyFill="1" applyAlignment="1">
      <alignment horizontal="right" vertical="distributed"/>
    </xf>
    <xf numFmtId="179" fontId="0" fillId="0" borderId="0" xfId="0" applyNumberFormat="1" applyFont="1" applyFill="1" applyBorder="1" applyAlignment="1">
      <alignment horizontal="right" vertical="distributed"/>
    </xf>
    <xf numFmtId="178" fontId="0" fillId="0" borderId="0" xfId="0" applyNumberFormat="1" applyFont="1" applyFill="1" applyAlignment="1">
      <alignment horizontal="right" vertical="distributed"/>
    </xf>
    <xf numFmtId="176" fontId="0" fillId="0" borderId="0" xfId="0" applyNumberFormat="1" applyFont="1" applyFill="1" applyAlignment="1">
      <alignment horizontal="right" vertical="distributed"/>
    </xf>
    <xf numFmtId="177" fontId="0" fillId="0" borderId="0" xfId="0" applyNumberFormat="1" applyFont="1" applyFill="1" applyBorder="1" applyAlignment="1">
      <alignment horizontal="right" vertical="distributed"/>
    </xf>
    <xf numFmtId="179" fontId="26" fillId="0" borderId="0" xfId="0" applyNumberFormat="1" applyFont="1" applyFill="1" applyBorder="1" applyAlignment="1">
      <alignment horizontal="right" vertical="distributed"/>
    </xf>
    <xf numFmtId="176" fontId="26" fillId="0" borderId="0" xfId="0" applyNumberFormat="1" applyFont="1" applyFill="1" applyAlignment="1">
      <alignment horizontal="right" vertical="distributed"/>
    </xf>
    <xf numFmtId="178" fontId="26" fillId="0" borderId="0" xfId="0" applyNumberFormat="1" applyFont="1" applyFill="1" applyAlignment="1">
      <alignment horizontal="right" vertical="distributed"/>
    </xf>
    <xf numFmtId="177" fontId="26" fillId="0" borderId="0" xfId="0" applyNumberFormat="1" applyFont="1" applyFill="1" applyBorder="1" applyAlignment="1">
      <alignment horizontal="right" vertical="distributed"/>
    </xf>
    <xf numFmtId="179" fontId="21" fillId="0" borderId="0" xfId="0" applyNumberFormat="1" applyFont="1" applyFill="1" applyBorder="1" applyAlignment="1">
      <alignment horizontal="right" vertical="distributed"/>
    </xf>
    <xf numFmtId="178" fontId="21" fillId="0" borderId="0" xfId="0" applyNumberFormat="1" applyFont="1" applyFill="1" applyAlignment="1">
      <alignment horizontal="right" vertical="distributed"/>
    </xf>
    <xf numFmtId="176" fontId="21" fillId="0" borderId="0" xfId="0" applyNumberFormat="1" applyFont="1" applyFill="1" applyAlignment="1">
      <alignment horizontal="right" vertical="distributed"/>
    </xf>
    <xf numFmtId="177" fontId="21" fillId="0" borderId="0" xfId="0" applyNumberFormat="1" applyFont="1" applyFill="1" applyBorder="1" applyAlignment="1">
      <alignment horizontal="right" vertical="distributed"/>
    </xf>
    <xf numFmtId="179" fontId="27" fillId="0" borderId="0" xfId="0" applyNumberFormat="1" applyFont="1" applyFill="1" applyBorder="1" applyAlignment="1">
      <alignment horizontal="right" vertical="distributed"/>
    </xf>
    <xf numFmtId="178" fontId="27" fillId="0" borderId="0" xfId="0" applyNumberFormat="1" applyFont="1" applyFill="1" applyAlignment="1">
      <alignment horizontal="right" vertical="distributed"/>
    </xf>
    <xf numFmtId="176" fontId="27" fillId="0" borderId="0" xfId="0" applyNumberFormat="1" applyFont="1" applyFill="1" applyAlignment="1">
      <alignment horizontal="right" vertical="distributed"/>
    </xf>
    <xf numFmtId="177" fontId="27" fillId="0" borderId="0" xfId="0" applyNumberFormat="1" applyFont="1" applyFill="1" applyBorder="1" applyAlignment="1">
      <alignment horizontal="right" vertical="distributed"/>
    </xf>
    <xf numFmtId="178" fontId="0" fillId="0" borderId="0" xfId="0" applyNumberFormat="1" applyFont="1" applyFill="1" applyBorder="1" applyAlignment="1">
      <alignment horizontal="right" vertical="distributed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0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left" vertical="top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top"/>
    </xf>
    <xf numFmtId="0" fontId="2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center"/>
    </xf>
    <xf numFmtId="0" fontId="0" fillId="0" borderId="1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distributed"/>
    </xf>
    <xf numFmtId="0" fontId="15" fillId="0" borderId="8" xfId="0" applyFont="1" applyFill="1" applyBorder="1" applyAlignment="1">
      <alignment horizontal="center" vertical="distributed"/>
    </xf>
    <xf numFmtId="0" fontId="5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5" fillId="0" borderId="1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2" fillId="0" borderId="1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distributed"/>
    </xf>
    <xf numFmtId="0" fontId="12" fillId="0" borderId="11" xfId="0" applyFont="1" applyFill="1" applyBorder="1" applyAlignment="1">
      <alignment horizontal="center" vertical="distributed"/>
    </xf>
    <xf numFmtId="41" fontId="7" fillId="0" borderId="0" xfId="2" applyNumberFormat="1" applyFont="1" applyBorder="1" applyAlignment="1">
      <alignment horizontal="right" vertical="distributed"/>
    </xf>
    <xf numFmtId="41" fontId="7" fillId="0" borderId="16" xfId="2" applyNumberFormat="1" applyFont="1" applyBorder="1" applyAlignment="1">
      <alignment horizontal="right" vertical="distributed"/>
    </xf>
    <xf numFmtId="41" fontId="7" fillId="0" borderId="17" xfId="2" applyNumberFormat="1" applyFont="1" applyBorder="1" applyAlignment="1">
      <alignment horizontal="right" vertical="distributed"/>
    </xf>
    <xf numFmtId="41" fontId="7" fillId="0" borderId="0" xfId="2" applyNumberFormat="1" applyFont="1" applyAlignment="1">
      <alignment horizontal="right" vertical="distributed"/>
    </xf>
    <xf numFmtId="41" fontId="7" fillId="0" borderId="14" xfId="2" applyNumberFormat="1" applyFont="1" applyBorder="1" applyAlignment="1">
      <alignment horizontal="right" vertical="distributed"/>
    </xf>
    <xf numFmtId="41" fontId="7" fillId="0" borderId="10" xfId="2" applyNumberFormat="1" applyFont="1" applyBorder="1" applyAlignment="1">
      <alignment horizontal="right" vertical="distributed"/>
    </xf>
    <xf numFmtId="41" fontId="7" fillId="0" borderId="5" xfId="2" applyNumberFormat="1" applyFont="1" applyBorder="1" applyAlignment="1">
      <alignment horizontal="right" vertical="distributed"/>
    </xf>
    <xf numFmtId="41" fontId="7" fillId="0" borderId="11" xfId="2" applyNumberFormat="1" applyFont="1" applyBorder="1" applyAlignment="1">
      <alignment horizontal="right" vertical="distributed"/>
    </xf>
    <xf numFmtId="178" fontId="6" fillId="2" borderId="2" xfId="0" applyNumberFormat="1" applyFont="1" applyFill="1" applyBorder="1" applyAlignment="1">
      <alignment horizontal="right" vertical="distributed"/>
    </xf>
    <xf numFmtId="176" fontId="6" fillId="0" borderId="0" xfId="0" applyNumberFormat="1" applyFont="1" applyBorder="1" applyAlignment="1">
      <alignment horizontal="right" vertical="distributed"/>
    </xf>
    <xf numFmtId="177" fontId="6" fillId="0" borderId="0" xfId="0" applyNumberFormat="1" applyFont="1" applyBorder="1" applyAlignment="1">
      <alignment horizontal="right" vertical="distributed"/>
    </xf>
    <xf numFmtId="179" fontId="6" fillId="2" borderId="0" xfId="0" applyNumberFormat="1" applyFont="1" applyFill="1" applyBorder="1" applyAlignment="1">
      <alignment horizontal="right" vertical="distributed"/>
    </xf>
    <xf numFmtId="178" fontId="6" fillId="2" borderId="0" xfId="0" applyNumberFormat="1" applyFont="1" applyFill="1" applyBorder="1" applyAlignment="1">
      <alignment horizontal="right" vertical="distributed"/>
    </xf>
    <xf numFmtId="179" fontId="6" fillId="0" borderId="0" xfId="0" applyNumberFormat="1" applyFont="1" applyBorder="1" applyAlignment="1">
      <alignment horizontal="right" vertical="distributed"/>
    </xf>
    <xf numFmtId="178" fontId="6" fillId="2" borderId="14" xfId="0" applyNumberFormat="1" applyFont="1" applyFill="1" applyBorder="1" applyAlignment="1">
      <alignment horizontal="right" vertical="distributed"/>
    </xf>
    <xf numFmtId="178" fontId="17" fillId="2" borderId="14" xfId="0" applyNumberFormat="1" applyFont="1" applyFill="1" applyBorder="1" applyAlignment="1">
      <alignment horizontal="right" vertical="distributed"/>
    </xf>
    <xf numFmtId="177" fontId="6" fillId="0" borderId="14" xfId="0" applyNumberFormat="1" applyFont="1" applyBorder="1" applyAlignment="1">
      <alignment horizontal="right" vertical="distributed"/>
    </xf>
  </cellXfs>
  <cellStyles count="3">
    <cellStyle name="一般" xfId="0" builtinId="0"/>
    <cellStyle name="一般 3" xfId="1" xr:uid="{00000000-0005-0000-0000-000001000000}"/>
    <cellStyle name="千分位 3" xfId="2" xr:uid="{DFF6E4F7-1C58-4A0B-8AA6-5D0FA32CC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532;&#20108;&#31185;/&#21214;&#21205;&#27298;&#26597;&#32113;&#35336;&#24180;&#22577;/113&#24180;/02.112&#24180;&#24180;&#22577;&#35069;&#20316;/&#24180;&#22577;&#34920;9(&#21407;&#22987;&#36039;&#26009;)&#40643;&#25935;&#24935;&#25552;&#20379;(113&#24180;5&#26376;22&#26085;&#25165;&#26371;&#25552;&#20379;&#36039;&#26009;)/&#21214;&#20445;&#23616;&#24409;&#25972;&#21315;&#20154;&#29575;(112&#241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9-1勞保局職業傷害"/>
      <sheetName val="表9-3行業別"/>
      <sheetName val="Sheet3"/>
    </sheetNames>
    <sheetDataSet>
      <sheetData sheetId="0">
        <row r="6">
          <cell r="B6">
            <v>450</v>
          </cell>
          <cell r="C6">
            <v>26</v>
          </cell>
          <cell r="D6">
            <v>18</v>
          </cell>
        </row>
        <row r="7">
          <cell r="B7">
            <v>22</v>
          </cell>
          <cell r="C7">
            <v>1</v>
          </cell>
          <cell r="D7">
            <v>2</v>
          </cell>
        </row>
        <row r="8">
          <cell r="B8">
            <v>12058</v>
          </cell>
          <cell r="C8">
            <v>725</v>
          </cell>
          <cell r="D8">
            <v>146</v>
          </cell>
        </row>
        <row r="9">
          <cell r="B9">
            <v>53</v>
          </cell>
          <cell r="C9">
            <v>2</v>
          </cell>
          <cell r="D9">
            <v>3</v>
          </cell>
        </row>
        <row r="10">
          <cell r="B10">
            <v>350</v>
          </cell>
          <cell r="C10">
            <v>10</v>
          </cell>
          <cell r="D10">
            <v>7</v>
          </cell>
        </row>
        <row r="11">
          <cell r="B11">
            <v>6781</v>
          </cell>
          <cell r="C11">
            <v>250</v>
          </cell>
          <cell r="D11">
            <v>133</v>
          </cell>
        </row>
        <row r="12">
          <cell r="B12">
            <v>7223</v>
          </cell>
          <cell r="C12">
            <v>264</v>
          </cell>
          <cell r="D12">
            <v>82</v>
          </cell>
        </row>
        <row r="13">
          <cell r="B13">
            <v>2793</v>
          </cell>
          <cell r="C13">
            <v>111</v>
          </cell>
          <cell r="D13">
            <v>43</v>
          </cell>
        </row>
        <row r="14">
          <cell r="B14">
            <v>4534</v>
          </cell>
          <cell r="C14">
            <v>58</v>
          </cell>
          <cell r="D14">
            <v>27</v>
          </cell>
        </row>
        <row r="15">
          <cell r="B15">
            <v>600</v>
          </cell>
          <cell r="C15">
            <v>16</v>
          </cell>
          <cell r="D15">
            <v>4</v>
          </cell>
        </row>
        <row r="16">
          <cell r="B16">
            <v>503</v>
          </cell>
          <cell r="C16">
            <v>15</v>
          </cell>
          <cell r="D16">
            <v>4</v>
          </cell>
        </row>
        <row r="17">
          <cell r="B17">
            <v>648</v>
          </cell>
          <cell r="C17">
            <v>18</v>
          </cell>
          <cell r="D17">
            <v>7</v>
          </cell>
        </row>
        <row r="18">
          <cell r="B18">
            <v>1171</v>
          </cell>
          <cell r="C18">
            <v>37</v>
          </cell>
          <cell r="D18">
            <v>14</v>
          </cell>
        </row>
        <row r="19">
          <cell r="B19">
            <v>2698</v>
          </cell>
          <cell r="C19">
            <v>95</v>
          </cell>
          <cell r="D19">
            <v>51</v>
          </cell>
        </row>
        <row r="20">
          <cell r="B20">
            <v>263</v>
          </cell>
          <cell r="C20">
            <v>21</v>
          </cell>
          <cell r="D20">
            <v>11</v>
          </cell>
        </row>
        <row r="21">
          <cell r="B21">
            <v>566</v>
          </cell>
          <cell r="C21">
            <v>17</v>
          </cell>
          <cell r="D21">
            <v>8</v>
          </cell>
        </row>
        <row r="22">
          <cell r="B22">
            <v>2474</v>
          </cell>
          <cell r="C22">
            <v>38</v>
          </cell>
          <cell r="D22">
            <v>17</v>
          </cell>
        </row>
        <row r="23">
          <cell r="B23">
            <v>370</v>
          </cell>
          <cell r="C23">
            <v>11</v>
          </cell>
          <cell r="D23">
            <v>4</v>
          </cell>
        </row>
        <row r="24">
          <cell r="B24">
            <v>1953</v>
          </cell>
          <cell r="C24">
            <v>65</v>
          </cell>
          <cell r="D24">
            <v>18</v>
          </cell>
        </row>
        <row r="29">
          <cell r="AD29">
            <v>102</v>
          </cell>
          <cell r="AE29">
            <v>7</v>
          </cell>
          <cell r="AF29">
            <v>1</v>
          </cell>
          <cell r="AG29">
            <v>0</v>
          </cell>
          <cell r="AH29">
            <v>0</v>
          </cell>
          <cell r="AI29">
            <v>3</v>
          </cell>
        </row>
        <row r="30">
          <cell r="AD30">
            <v>5</v>
          </cell>
          <cell r="AE30">
            <v>0</v>
          </cell>
          <cell r="AF30">
            <v>1</v>
          </cell>
          <cell r="AG30">
            <v>0</v>
          </cell>
          <cell r="AH30">
            <v>0</v>
          </cell>
          <cell r="AI30">
            <v>0</v>
          </cell>
        </row>
        <row r="31">
          <cell r="AD31">
            <v>5790</v>
          </cell>
          <cell r="AE31">
            <v>157</v>
          </cell>
          <cell r="AF31">
            <v>65</v>
          </cell>
          <cell r="AG31">
            <v>1</v>
          </cell>
          <cell r="AH31">
            <v>0</v>
          </cell>
          <cell r="AI31">
            <v>1</v>
          </cell>
        </row>
        <row r="32">
          <cell r="AD32">
            <v>25</v>
          </cell>
          <cell r="AE32">
            <v>2</v>
          </cell>
          <cell r="AF32">
            <v>0</v>
          </cell>
          <cell r="AG32">
            <v>1</v>
          </cell>
          <cell r="AH32">
            <v>0</v>
          </cell>
          <cell r="AI32">
            <v>0</v>
          </cell>
        </row>
        <row r="33">
          <cell r="AD33">
            <v>157</v>
          </cell>
          <cell r="AE33">
            <v>4</v>
          </cell>
          <cell r="AF33">
            <v>1</v>
          </cell>
          <cell r="AG33">
            <v>0</v>
          </cell>
          <cell r="AH33">
            <v>0</v>
          </cell>
          <cell r="AI33">
            <v>0</v>
          </cell>
        </row>
        <row r="34">
          <cell r="AD34">
            <v>1532</v>
          </cell>
          <cell r="AE34">
            <v>45</v>
          </cell>
          <cell r="AF34">
            <v>33</v>
          </cell>
          <cell r="AG34">
            <v>0</v>
          </cell>
          <cell r="AH34">
            <v>0</v>
          </cell>
          <cell r="AI34">
            <v>0</v>
          </cell>
        </row>
        <row r="35">
          <cell r="AD35">
            <v>4134</v>
          </cell>
          <cell r="AE35">
            <v>106</v>
          </cell>
          <cell r="AF35">
            <v>59</v>
          </cell>
          <cell r="AG35">
            <v>0</v>
          </cell>
          <cell r="AH35">
            <v>0</v>
          </cell>
          <cell r="AI35">
            <v>2</v>
          </cell>
        </row>
        <row r="36">
          <cell r="AD36">
            <v>1044</v>
          </cell>
          <cell r="AE36">
            <v>41</v>
          </cell>
          <cell r="AF36">
            <v>23</v>
          </cell>
          <cell r="AG36">
            <v>1</v>
          </cell>
          <cell r="AH36">
            <v>0</v>
          </cell>
          <cell r="AI36">
            <v>1</v>
          </cell>
        </row>
        <row r="37">
          <cell r="AD37">
            <v>2339</v>
          </cell>
          <cell r="AE37">
            <v>44</v>
          </cell>
          <cell r="AF37">
            <v>25</v>
          </cell>
          <cell r="AG37">
            <v>0</v>
          </cell>
          <cell r="AH37">
            <v>0</v>
          </cell>
          <cell r="AI37">
            <v>0</v>
          </cell>
        </row>
        <row r="38">
          <cell r="AD38">
            <v>469</v>
          </cell>
          <cell r="AE38">
            <v>12</v>
          </cell>
          <cell r="AF38">
            <v>2</v>
          </cell>
          <cell r="AG38">
            <v>0</v>
          </cell>
          <cell r="AH38">
            <v>0</v>
          </cell>
          <cell r="AI38">
            <v>0</v>
          </cell>
        </row>
        <row r="39">
          <cell r="AD39">
            <v>433</v>
          </cell>
          <cell r="AE39">
            <v>14</v>
          </cell>
          <cell r="AF39">
            <v>4</v>
          </cell>
          <cell r="AG39">
            <v>0</v>
          </cell>
          <cell r="AH39">
            <v>0</v>
          </cell>
          <cell r="AI39">
            <v>0</v>
          </cell>
        </row>
        <row r="40">
          <cell r="AD40">
            <v>465</v>
          </cell>
          <cell r="AE40">
            <v>15</v>
          </cell>
          <cell r="AF40">
            <v>5</v>
          </cell>
          <cell r="AG40">
            <v>0</v>
          </cell>
          <cell r="AH40">
            <v>0</v>
          </cell>
          <cell r="AI40">
            <v>0</v>
          </cell>
        </row>
        <row r="41">
          <cell r="AD41">
            <v>774</v>
          </cell>
          <cell r="AE41">
            <v>17</v>
          </cell>
          <cell r="AF41">
            <v>10</v>
          </cell>
          <cell r="AG41">
            <v>0</v>
          </cell>
          <cell r="AH41">
            <v>0</v>
          </cell>
          <cell r="AI41">
            <v>0</v>
          </cell>
        </row>
        <row r="42">
          <cell r="AD42">
            <v>1621</v>
          </cell>
          <cell r="AE42">
            <v>55</v>
          </cell>
          <cell r="AF42">
            <v>34</v>
          </cell>
          <cell r="AG42">
            <v>0</v>
          </cell>
          <cell r="AH42">
            <v>0</v>
          </cell>
          <cell r="AI42">
            <v>0</v>
          </cell>
        </row>
        <row r="43">
          <cell r="AD43">
            <v>161</v>
          </cell>
          <cell r="AE43">
            <v>11</v>
          </cell>
          <cell r="AF43">
            <v>7</v>
          </cell>
          <cell r="AG43">
            <v>0</v>
          </cell>
          <cell r="AH43">
            <v>0</v>
          </cell>
          <cell r="AI43">
            <v>1</v>
          </cell>
        </row>
        <row r="44">
          <cell r="AD44">
            <v>387</v>
          </cell>
          <cell r="AE44">
            <v>10</v>
          </cell>
          <cell r="AF44">
            <v>8</v>
          </cell>
          <cell r="AG44">
            <v>0</v>
          </cell>
          <cell r="AH44">
            <v>0</v>
          </cell>
          <cell r="AI44">
            <v>0</v>
          </cell>
        </row>
        <row r="45">
          <cell r="AD45">
            <v>1815</v>
          </cell>
          <cell r="AE45">
            <v>33</v>
          </cell>
          <cell r="AF45">
            <v>17</v>
          </cell>
          <cell r="AG45">
            <v>0</v>
          </cell>
          <cell r="AH45">
            <v>0</v>
          </cell>
          <cell r="AI45">
            <v>0</v>
          </cell>
        </row>
        <row r="46">
          <cell r="AD46">
            <v>192</v>
          </cell>
          <cell r="AE46">
            <v>9</v>
          </cell>
          <cell r="AF46">
            <v>1</v>
          </cell>
          <cell r="AG46">
            <v>0</v>
          </cell>
          <cell r="AH46">
            <v>0</v>
          </cell>
          <cell r="AI46">
            <v>0</v>
          </cell>
        </row>
        <row r="47">
          <cell r="AD47">
            <v>907</v>
          </cell>
          <cell r="AE47">
            <v>39</v>
          </cell>
          <cell r="AF47">
            <v>6</v>
          </cell>
          <cell r="AG47">
            <v>0</v>
          </cell>
          <cell r="AH47">
            <v>0</v>
          </cell>
          <cell r="AI47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AO50"/>
  <sheetViews>
    <sheetView tabSelected="1" view="pageBreakPreview" zoomScale="136" zoomScaleNormal="136" zoomScaleSheetLayoutView="136" workbookViewId="0">
      <selection activeCell="C7" sqref="C7"/>
    </sheetView>
  </sheetViews>
  <sheetFormatPr defaultRowHeight="16.5" x14ac:dyDescent="0.25"/>
  <cols>
    <col min="1" max="1" width="33.625" style="9" customWidth="1"/>
    <col min="2" max="2" width="10.875" style="9" customWidth="1"/>
    <col min="3" max="3" width="9.625" style="9" customWidth="1"/>
    <col min="4" max="4" width="10.75" style="9" customWidth="1"/>
    <col min="5" max="5" width="10.375" style="9" customWidth="1"/>
    <col min="6" max="6" width="9.625" style="9" customWidth="1"/>
    <col min="7" max="7" width="10.25" style="9" customWidth="1"/>
    <col min="8" max="8" width="8.75" style="9" customWidth="1"/>
    <col min="9" max="10" width="8.375" style="9" customWidth="1"/>
    <col min="11" max="16" width="6.875" style="9" customWidth="1"/>
    <col min="17" max="18" width="9.375" style="9" customWidth="1"/>
    <col min="19" max="19" width="10.125" style="9" customWidth="1"/>
    <col min="20" max="20" width="34.75" style="9" customWidth="1"/>
    <col min="21" max="21" width="10.625" style="9" customWidth="1"/>
    <col min="22" max="22" width="10.25" style="9" customWidth="1"/>
    <col min="23" max="23" width="10.375" style="9" customWidth="1"/>
    <col min="24" max="25" width="9.625" style="9" customWidth="1"/>
    <col min="26" max="26" width="10.125" style="9" customWidth="1"/>
    <col min="27" max="27" width="11.375" style="9" customWidth="1"/>
    <col min="28" max="28" width="11.25" style="9" customWidth="1"/>
    <col min="29" max="29" width="11.375" style="9" customWidth="1"/>
    <col min="30" max="30" width="10.25" style="9" customWidth="1"/>
    <col min="31" max="31" width="10.75" style="9" customWidth="1"/>
    <col min="32" max="32" width="10.375" style="9" customWidth="1"/>
    <col min="33" max="33" width="10.625" style="9" customWidth="1"/>
    <col min="34" max="35" width="10.125" style="9" customWidth="1"/>
    <col min="36" max="16384" width="9" style="9"/>
  </cols>
  <sheetData>
    <row r="1" spans="1:41" s="2" customFormat="1" ht="36" customHeight="1" x14ac:dyDescent="0.3">
      <c r="A1" s="89" t="s">
        <v>38</v>
      </c>
      <c r="B1" s="89"/>
      <c r="C1" s="89"/>
      <c r="D1" s="89"/>
      <c r="E1" s="89"/>
      <c r="F1" s="89"/>
      <c r="G1" s="89"/>
      <c r="H1" s="91" t="s">
        <v>55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89" t="s">
        <v>38</v>
      </c>
      <c r="U1" s="89"/>
      <c r="V1" s="89"/>
      <c r="W1" s="89"/>
      <c r="X1" s="89"/>
      <c r="Y1" s="89"/>
      <c r="Z1" s="89"/>
      <c r="AA1" s="85" t="s">
        <v>109</v>
      </c>
      <c r="AB1" s="85"/>
      <c r="AC1" s="85"/>
      <c r="AD1" s="85"/>
      <c r="AE1" s="85"/>
      <c r="AF1" s="85"/>
      <c r="AG1" s="85"/>
      <c r="AH1" s="85"/>
      <c r="AI1" s="85"/>
      <c r="AK1" s="28"/>
      <c r="AL1" s="28"/>
      <c r="AM1" s="28"/>
      <c r="AN1" s="28"/>
      <c r="AO1" s="28"/>
    </row>
    <row r="2" spans="1:41" s="3" customFormat="1" ht="13.5" customHeight="1" thickBot="1" x14ac:dyDescent="0.2">
      <c r="A2" s="92" t="s">
        <v>0</v>
      </c>
      <c r="B2" s="92"/>
      <c r="C2" s="92"/>
      <c r="D2" s="92"/>
      <c r="E2" s="92"/>
      <c r="F2" s="92"/>
      <c r="G2" s="92"/>
      <c r="H2" s="79" t="s">
        <v>180</v>
      </c>
      <c r="I2" s="79"/>
      <c r="J2" s="79"/>
      <c r="K2" s="79"/>
      <c r="L2" s="79"/>
      <c r="M2" s="79"/>
      <c r="N2" s="79"/>
      <c r="O2" s="79"/>
      <c r="P2" s="79"/>
      <c r="Q2" s="79"/>
      <c r="R2" s="79"/>
      <c r="S2" s="4" t="s">
        <v>1</v>
      </c>
      <c r="T2" s="90" t="s">
        <v>0</v>
      </c>
      <c r="U2" s="90"/>
      <c r="V2" s="90"/>
      <c r="W2" s="90"/>
      <c r="X2" s="90"/>
      <c r="Y2" s="90"/>
      <c r="Z2" s="90"/>
      <c r="AA2" s="74" t="s">
        <v>179</v>
      </c>
      <c r="AB2" s="74"/>
      <c r="AC2" s="74"/>
      <c r="AD2" s="74"/>
      <c r="AE2" s="74"/>
      <c r="AF2" s="74"/>
      <c r="AG2" s="74"/>
      <c r="AH2" s="74"/>
      <c r="AI2" s="4" t="s">
        <v>1</v>
      </c>
      <c r="AK2" s="29"/>
      <c r="AL2" s="29"/>
      <c r="AM2" s="29"/>
      <c r="AN2" s="29"/>
      <c r="AO2" s="29"/>
    </row>
    <row r="3" spans="1:41" s="13" customFormat="1" ht="35.1" customHeight="1" x14ac:dyDescent="0.25">
      <c r="A3" s="82" t="s">
        <v>59</v>
      </c>
      <c r="B3" s="97" t="s">
        <v>85</v>
      </c>
      <c r="C3" s="98"/>
      <c r="D3" s="98"/>
      <c r="E3" s="86" t="s">
        <v>68</v>
      </c>
      <c r="F3" s="93"/>
      <c r="G3" s="81"/>
      <c r="H3" s="94" t="s">
        <v>108</v>
      </c>
      <c r="I3" s="95"/>
      <c r="J3" s="95"/>
      <c r="K3" s="96" t="s">
        <v>69</v>
      </c>
      <c r="L3" s="95"/>
      <c r="M3" s="95"/>
      <c r="N3" s="96" t="s">
        <v>70</v>
      </c>
      <c r="O3" s="95"/>
      <c r="P3" s="95"/>
      <c r="Q3" s="81" t="s">
        <v>71</v>
      </c>
      <c r="R3" s="76"/>
      <c r="S3" s="76"/>
      <c r="T3" s="82" t="s">
        <v>59</v>
      </c>
      <c r="U3" s="81" t="s">
        <v>72</v>
      </c>
      <c r="V3" s="78"/>
      <c r="W3" s="78"/>
      <c r="X3" s="77" t="s">
        <v>76</v>
      </c>
      <c r="Y3" s="78"/>
      <c r="Z3" s="78"/>
      <c r="AA3" s="75" t="s">
        <v>77</v>
      </c>
      <c r="AB3" s="76"/>
      <c r="AC3" s="76"/>
      <c r="AD3" s="75" t="s">
        <v>67</v>
      </c>
      <c r="AE3" s="76"/>
      <c r="AF3" s="76"/>
      <c r="AG3" s="77" t="s">
        <v>110</v>
      </c>
      <c r="AH3" s="78"/>
      <c r="AI3" s="78"/>
      <c r="AK3" s="22"/>
      <c r="AL3" s="72"/>
      <c r="AM3" s="73"/>
      <c r="AN3" s="73"/>
      <c r="AO3" s="22"/>
    </row>
    <row r="4" spans="1:41" s="13" customFormat="1" ht="33.75" customHeight="1" thickBot="1" x14ac:dyDescent="0.3">
      <c r="A4" s="83"/>
      <c r="B4" s="37" t="s">
        <v>60</v>
      </c>
      <c r="C4" s="25" t="s">
        <v>61</v>
      </c>
      <c r="D4" s="25" t="s">
        <v>62</v>
      </c>
      <c r="E4" s="25" t="s">
        <v>60</v>
      </c>
      <c r="F4" s="25" t="s">
        <v>61</v>
      </c>
      <c r="G4" s="25" t="s">
        <v>62</v>
      </c>
      <c r="H4" s="25" t="s">
        <v>63</v>
      </c>
      <c r="I4" s="38" t="s">
        <v>64</v>
      </c>
      <c r="J4" s="38" t="s">
        <v>65</v>
      </c>
      <c r="K4" s="25" t="s">
        <v>63</v>
      </c>
      <c r="L4" s="38" t="s">
        <v>64</v>
      </c>
      <c r="M4" s="25" t="s">
        <v>65</v>
      </c>
      <c r="N4" s="25" t="s">
        <v>63</v>
      </c>
      <c r="O4" s="38" t="s">
        <v>64</v>
      </c>
      <c r="P4" s="25" t="s">
        <v>65</v>
      </c>
      <c r="Q4" s="25" t="s">
        <v>63</v>
      </c>
      <c r="R4" s="38" t="s">
        <v>64</v>
      </c>
      <c r="S4" s="25" t="s">
        <v>65</v>
      </c>
      <c r="T4" s="83"/>
      <c r="U4" s="37" t="s">
        <v>60</v>
      </c>
      <c r="V4" s="25" t="s">
        <v>61</v>
      </c>
      <c r="W4" s="25" t="s">
        <v>62</v>
      </c>
      <c r="X4" s="25" t="s">
        <v>60</v>
      </c>
      <c r="Y4" s="25" t="s">
        <v>61</v>
      </c>
      <c r="Z4" s="25" t="s">
        <v>62</v>
      </c>
      <c r="AA4" s="25" t="s">
        <v>60</v>
      </c>
      <c r="AB4" s="38" t="s">
        <v>61</v>
      </c>
      <c r="AC4" s="38" t="s">
        <v>62</v>
      </c>
      <c r="AD4" s="25" t="s">
        <v>60</v>
      </c>
      <c r="AE4" s="38" t="s">
        <v>61</v>
      </c>
      <c r="AF4" s="25" t="s">
        <v>62</v>
      </c>
      <c r="AG4" s="25" t="s">
        <v>60</v>
      </c>
      <c r="AH4" s="38" t="s">
        <v>61</v>
      </c>
      <c r="AI4" s="25" t="s">
        <v>62</v>
      </c>
      <c r="AK4" s="22"/>
      <c r="AL4" s="22"/>
      <c r="AM4" s="22"/>
      <c r="AN4" s="22"/>
      <c r="AO4" s="22"/>
    </row>
    <row r="5" spans="1:41" s="5" customFormat="1" ht="18" customHeight="1" x14ac:dyDescent="0.25">
      <c r="A5" s="35" t="s">
        <v>2</v>
      </c>
      <c r="B5" s="132">
        <f t="shared" ref="B5:S5" si="0">SUM(B6:B24)</f>
        <v>45510</v>
      </c>
      <c r="C5" s="132">
        <f t="shared" si="0"/>
        <v>1780</v>
      </c>
      <c r="D5" s="132">
        <f t="shared" si="0"/>
        <v>599</v>
      </c>
      <c r="E5" s="132">
        <f t="shared" si="0"/>
        <v>2636</v>
      </c>
      <c r="F5" s="132">
        <f t="shared" si="0"/>
        <v>120</v>
      </c>
      <c r="G5" s="132">
        <f t="shared" si="0"/>
        <v>107</v>
      </c>
      <c r="H5" s="132">
        <f t="shared" si="0"/>
        <v>4827</v>
      </c>
      <c r="I5" s="132">
        <f t="shared" si="0"/>
        <v>60</v>
      </c>
      <c r="J5" s="132">
        <f t="shared" si="0"/>
        <v>19</v>
      </c>
      <c r="K5" s="132">
        <f t="shared" si="0"/>
        <v>287</v>
      </c>
      <c r="L5" s="132">
        <f t="shared" si="0"/>
        <v>1</v>
      </c>
      <c r="M5" s="132">
        <f t="shared" si="0"/>
        <v>8</v>
      </c>
      <c r="N5" s="132">
        <f t="shared" si="0"/>
        <v>980</v>
      </c>
      <c r="O5" s="132">
        <f t="shared" si="0"/>
        <v>61</v>
      </c>
      <c r="P5" s="132">
        <f t="shared" si="0"/>
        <v>13</v>
      </c>
      <c r="Q5" s="132">
        <f t="shared" si="0"/>
        <v>152</v>
      </c>
      <c r="R5" s="132">
        <f t="shared" si="0"/>
        <v>13</v>
      </c>
      <c r="S5" s="132">
        <f t="shared" si="0"/>
        <v>24</v>
      </c>
      <c r="T5" s="35" t="s">
        <v>2</v>
      </c>
      <c r="U5" s="132">
        <f t="shared" ref="U5:AI5" si="1">SUM(U6:U24)</f>
        <v>83</v>
      </c>
      <c r="V5" s="132">
        <f t="shared" si="1"/>
        <v>6</v>
      </c>
      <c r="W5" s="132">
        <f t="shared" si="1"/>
        <v>3</v>
      </c>
      <c r="X5" s="132">
        <f t="shared" si="1"/>
        <v>85</v>
      </c>
      <c r="Y5" s="132">
        <f t="shared" si="1"/>
        <v>11</v>
      </c>
      <c r="Z5" s="132">
        <f t="shared" si="1"/>
        <v>18</v>
      </c>
      <c r="AA5" s="132">
        <f t="shared" si="1"/>
        <v>117</v>
      </c>
      <c r="AB5" s="132">
        <f t="shared" si="1"/>
        <v>8</v>
      </c>
      <c r="AC5" s="132">
        <f t="shared" si="1"/>
        <v>6</v>
      </c>
      <c r="AD5" s="132">
        <f t="shared" si="1"/>
        <v>79</v>
      </c>
      <c r="AE5" s="132">
        <f t="shared" si="1"/>
        <v>6</v>
      </c>
      <c r="AF5" s="132">
        <f t="shared" si="1"/>
        <v>0</v>
      </c>
      <c r="AG5" s="132">
        <f t="shared" si="1"/>
        <v>29</v>
      </c>
      <c r="AH5" s="132">
        <f t="shared" si="1"/>
        <v>4</v>
      </c>
      <c r="AI5" s="132">
        <f t="shared" si="1"/>
        <v>11</v>
      </c>
    </row>
    <row r="6" spans="1:41" s="5" customFormat="1" ht="14.45" customHeight="1" x14ac:dyDescent="0.15">
      <c r="A6" s="19" t="s">
        <v>120</v>
      </c>
      <c r="B6" s="132">
        <v>450</v>
      </c>
      <c r="C6" s="132">
        <v>26</v>
      </c>
      <c r="D6" s="132">
        <v>18</v>
      </c>
      <c r="E6" s="132">
        <v>36</v>
      </c>
      <c r="F6" s="132">
        <v>2</v>
      </c>
      <c r="G6" s="132">
        <v>0</v>
      </c>
      <c r="H6" s="132">
        <v>73</v>
      </c>
      <c r="I6" s="132">
        <v>2</v>
      </c>
      <c r="J6" s="132">
        <v>1</v>
      </c>
      <c r="K6" s="132">
        <v>2</v>
      </c>
      <c r="L6" s="132">
        <v>0</v>
      </c>
      <c r="M6" s="132">
        <v>0</v>
      </c>
      <c r="N6" s="132">
        <v>12</v>
      </c>
      <c r="O6" s="132">
        <v>1</v>
      </c>
      <c r="P6" s="132">
        <v>0</v>
      </c>
      <c r="Q6" s="132">
        <v>0</v>
      </c>
      <c r="R6" s="132">
        <v>0</v>
      </c>
      <c r="S6" s="132">
        <v>0</v>
      </c>
      <c r="T6" s="19" t="s">
        <v>120</v>
      </c>
      <c r="U6" s="132">
        <v>0</v>
      </c>
      <c r="V6" s="132">
        <v>0</v>
      </c>
      <c r="W6" s="132">
        <v>0</v>
      </c>
      <c r="X6" s="132">
        <v>2</v>
      </c>
      <c r="Y6" s="132">
        <v>0</v>
      </c>
      <c r="Z6" s="132">
        <v>1</v>
      </c>
      <c r="AA6" s="132">
        <v>0</v>
      </c>
      <c r="AB6" s="132">
        <v>0</v>
      </c>
      <c r="AC6" s="132">
        <v>0</v>
      </c>
      <c r="AD6" s="132">
        <v>0</v>
      </c>
      <c r="AE6" s="132">
        <v>0</v>
      </c>
      <c r="AF6" s="132">
        <v>0</v>
      </c>
      <c r="AG6" s="132">
        <v>0</v>
      </c>
      <c r="AH6" s="132">
        <v>0</v>
      </c>
      <c r="AI6" s="132">
        <v>0</v>
      </c>
    </row>
    <row r="7" spans="1:41" s="5" customFormat="1" ht="14.45" customHeight="1" x14ac:dyDescent="0.15">
      <c r="A7" s="19" t="s">
        <v>121</v>
      </c>
      <c r="B7" s="132">
        <v>22</v>
      </c>
      <c r="C7" s="132">
        <v>1</v>
      </c>
      <c r="D7" s="132">
        <v>2</v>
      </c>
      <c r="E7" s="132">
        <v>1</v>
      </c>
      <c r="F7" s="132">
        <v>0</v>
      </c>
      <c r="G7" s="132">
        <v>1</v>
      </c>
      <c r="H7" s="132">
        <v>5</v>
      </c>
      <c r="I7" s="132">
        <v>0</v>
      </c>
      <c r="J7" s="132">
        <v>0</v>
      </c>
      <c r="K7" s="132">
        <v>1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9" t="s">
        <v>121</v>
      </c>
      <c r="U7" s="132">
        <v>0</v>
      </c>
      <c r="V7" s="132">
        <v>0</v>
      </c>
      <c r="W7" s="132">
        <v>0</v>
      </c>
      <c r="X7" s="132">
        <v>0</v>
      </c>
      <c r="Y7" s="132">
        <v>0</v>
      </c>
      <c r="Z7" s="132">
        <v>0</v>
      </c>
      <c r="AA7" s="132">
        <v>0</v>
      </c>
      <c r="AB7" s="132">
        <v>0</v>
      </c>
      <c r="AC7" s="132">
        <v>0</v>
      </c>
      <c r="AD7" s="132">
        <v>0</v>
      </c>
      <c r="AE7" s="132">
        <v>0</v>
      </c>
      <c r="AF7" s="132">
        <v>0</v>
      </c>
      <c r="AG7" s="132">
        <v>0</v>
      </c>
      <c r="AH7" s="132">
        <v>0</v>
      </c>
      <c r="AI7" s="132">
        <v>0</v>
      </c>
    </row>
    <row r="8" spans="1:41" s="5" customFormat="1" ht="14.45" customHeight="1" x14ac:dyDescent="0.15">
      <c r="A8" s="19" t="s">
        <v>139</v>
      </c>
      <c r="B8" s="132">
        <v>12058</v>
      </c>
      <c r="C8" s="132">
        <v>725</v>
      </c>
      <c r="D8" s="132">
        <v>146</v>
      </c>
      <c r="E8" s="132">
        <v>457</v>
      </c>
      <c r="F8" s="132">
        <v>29</v>
      </c>
      <c r="G8" s="132">
        <v>18</v>
      </c>
      <c r="H8" s="132">
        <v>996</v>
      </c>
      <c r="I8" s="132">
        <v>15</v>
      </c>
      <c r="J8" s="132">
        <v>4</v>
      </c>
      <c r="K8" s="132">
        <v>32</v>
      </c>
      <c r="L8" s="132">
        <v>0</v>
      </c>
      <c r="M8" s="132">
        <v>3</v>
      </c>
      <c r="N8" s="132">
        <v>282</v>
      </c>
      <c r="O8" s="132">
        <v>23</v>
      </c>
      <c r="P8" s="132">
        <v>4</v>
      </c>
      <c r="Q8" s="132">
        <v>41</v>
      </c>
      <c r="R8" s="132">
        <v>5</v>
      </c>
      <c r="S8" s="132">
        <v>6</v>
      </c>
      <c r="T8" s="19" t="s">
        <v>139</v>
      </c>
      <c r="U8" s="132">
        <v>42</v>
      </c>
      <c r="V8" s="132">
        <v>4</v>
      </c>
      <c r="W8" s="132">
        <v>1</v>
      </c>
      <c r="X8" s="132">
        <v>23</v>
      </c>
      <c r="Y8" s="132">
        <v>4</v>
      </c>
      <c r="Z8" s="132">
        <v>3</v>
      </c>
      <c r="AA8" s="132">
        <v>75</v>
      </c>
      <c r="AB8" s="132">
        <v>3</v>
      </c>
      <c r="AC8" s="132">
        <v>6</v>
      </c>
      <c r="AD8" s="132">
        <v>18</v>
      </c>
      <c r="AE8" s="132">
        <v>2</v>
      </c>
      <c r="AF8" s="132">
        <v>0</v>
      </c>
      <c r="AG8" s="132">
        <v>24</v>
      </c>
      <c r="AH8" s="132">
        <v>3</v>
      </c>
      <c r="AI8" s="132">
        <v>9</v>
      </c>
    </row>
    <row r="9" spans="1:41" s="5" customFormat="1" ht="14.45" customHeight="1" x14ac:dyDescent="0.15">
      <c r="A9" s="19" t="s">
        <v>123</v>
      </c>
      <c r="B9" s="132">
        <v>53</v>
      </c>
      <c r="C9" s="132">
        <v>2</v>
      </c>
      <c r="D9" s="132">
        <v>3</v>
      </c>
      <c r="E9" s="132">
        <v>3</v>
      </c>
      <c r="F9" s="132">
        <v>0</v>
      </c>
      <c r="G9" s="132">
        <v>1</v>
      </c>
      <c r="H9" s="132">
        <v>5</v>
      </c>
      <c r="I9" s="132">
        <v>0</v>
      </c>
      <c r="J9" s="132">
        <v>0</v>
      </c>
      <c r="K9" s="132">
        <v>1</v>
      </c>
      <c r="L9" s="132">
        <v>0</v>
      </c>
      <c r="M9" s="132">
        <v>0</v>
      </c>
      <c r="N9" s="132">
        <v>2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9" t="s">
        <v>123</v>
      </c>
      <c r="U9" s="132">
        <v>0</v>
      </c>
      <c r="V9" s="132">
        <v>0</v>
      </c>
      <c r="W9" s="132">
        <v>1</v>
      </c>
      <c r="X9" s="132">
        <v>1</v>
      </c>
      <c r="Y9" s="132">
        <v>0</v>
      </c>
      <c r="Z9" s="132">
        <v>0</v>
      </c>
      <c r="AA9" s="132">
        <v>0</v>
      </c>
      <c r="AB9" s="132">
        <v>0</v>
      </c>
      <c r="AC9" s="132">
        <v>0</v>
      </c>
      <c r="AD9" s="132">
        <v>0</v>
      </c>
      <c r="AE9" s="132">
        <v>0</v>
      </c>
      <c r="AF9" s="132">
        <v>0</v>
      </c>
      <c r="AG9" s="132">
        <v>0</v>
      </c>
      <c r="AH9" s="132">
        <v>0</v>
      </c>
      <c r="AI9" s="132">
        <v>0</v>
      </c>
    </row>
    <row r="10" spans="1:41" s="5" customFormat="1" ht="14.45" customHeight="1" x14ac:dyDescent="0.15">
      <c r="A10" s="19" t="s">
        <v>124</v>
      </c>
      <c r="B10" s="132">
        <v>350</v>
      </c>
      <c r="C10" s="132">
        <v>10</v>
      </c>
      <c r="D10" s="132">
        <v>7</v>
      </c>
      <c r="E10" s="132">
        <v>26</v>
      </c>
      <c r="F10" s="132">
        <v>1</v>
      </c>
      <c r="G10" s="132">
        <v>1</v>
      </c>
      <c r="H10" s="132">
        <v>33</v>
      </c>
      <c r="I10" s="132">
        <v>0</v>
      </c>
      <c r="J10" s="132">
        <v>1</v>
      </c>
      <c r="K10" s="132">
        <v>4</v>
      </c>
      <c r="L10" s="132">
        <v>0</v>
      </c>
      <c r="M10" s="132">
        <v>1</v>
      </c>
      <c r="N10" s="132">
        <v>6</v>
      </c>
      <c r="O10" s="132">
        <v>0</v>
      </c>
      <c r="P10" s="132">
        <v>0</v>
      </c>
      <c r="Q10" s="132">
        <v>0</v>
      </c>
      <c r="R10" s="132">
        <v>0</v>
      </c>
      <c r="S10" s="132">
        <v>2</v>
      </c>
      <c r="T10" s="19" t="s">
        <v>124</v>
      </c>
      <c r="U10" s="132">
        <v>1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2</v>
      </c>
      <c r="AB10" s="132">
        <v>0</v>
      </c>
      <c r="AC10" s="132">
        <v>0</v>
      </c>
      <c r="AD10" s="132">
        <v>1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</row>
    <row r="11" spans="1:41" s="5" customFormat="1" ht="14.45" customHeight="1" x14ac:dyDescent="0.15">
      <c r="A11" s="19" t="s">
        <v>125</v>
      </c>
      <c r="B11" s="132">
        <v>6781</v>
      </c>
      <c r="C11" s="132">
        <v>250</v>
      </c>
      <c r="D11" s="132">
        <v>133</v>
      </c>
      <c r="E11" s="132">
        <v>1067</v>
      </c>
      <c r="F11" s="132">
        <v>53</v>
      </c>
      <c r="G11" s="132">
        <v>54</v>
      </c>
      <c r="H11" s="132">
        <v>823</v>
      </c>
      <c r="I11" s="132">
        <v>11</v>
      </c>
      <c r="J11" s="132">
        <v>3</v>
      </c>
      <c r="K11" s="132">
        <v>32</v>
      </c>
      <c r="L11" s="132">
        <v>0</v>
      </c>
      <c r="M11" s="132">
        <v>3</v>
      </c>
      <c r="N11" s="132">
        <v>340</v>
      </c>
      <c r="O11" s="132">
        <v>24</v>
      </c>
      <c r="P11" s="132">
        <v>7</v>
      </c>
      <c r="Q11" s="132">
        <v>49</v>
      </c>
      <c r="R11" s="132">
        <v>2</v>
      </c>
      <c r="S11" s="132">
        <v>11</v>
      </c>
      <c r="T11" s="19" t="s">
        <v>125</v>
      </c>
      <c r="U11" s="132">
        <v>7</v>
      </c>
      <c r="V11" s="132">
        <v>0</v>
      </c>
      <c r="W11" s="132">
        <v>1</v>
      </c>
      <c r="X11" s="132">
        <v>34</v>
      </c>
      <c r="Y11" s="132">
        <v>4</v>
      </c>
      <c r="Z11" s="132">
        <v>8</v>
      </c>
      <c r="AA11" s="132">
        <v>13</v>
      </c>
      <c r="AB11" s="132">
        <v>2</v>
      </c>
      <c r="AC11" s="132">
        <v>0</v>
      </c>
      <c r="AD11" s="132">
        <v>24</v>
      </c>
      <c r="AE11" s="132">
        <v>2</v>
      </c>
      <c r="AF11" s="132">
        <v>0</v>
      </c>
      <c r="AG11" s="132">
        <v>3</v>
      </c>
      <c r="AH11" s="132">
        <v>0</v>
      </c>
      <c r="AI11" s="132">
        <v>1</v>
      </c>
    </row>
    <row r="12" spans="1:41" s="5" customFormat="1" ht="14.45" customHeight="1" x14ac:dyDescent="0.15">
      <c r="A12" s="19" t="s">
        <v>126</v>
      </c>
      <c r="B12" s="132">
        <v>7223</v>
      </c>
      <c r="C12" s="132">
        <v>264</v>
      </c>
      <c r="D12" s="132">
        <v>82</v>
      </c>
      <c r="E12" s="132">
        <v>302</v>
      </c>
      <c r="F12" s="132">
        <v>6</v>
      </c>
      <c r="G12" s="132">
        <v>8</v>
      </c>
      <c r="H12" s="132">
        <v>638</v>
      </c>
      <c r="I12" s="132">
        <v>5</v>
      </c>
      <c r="J12" s="132">
        <v>0</v>
      </c>
      <c r="K12" s="132">
        <v>34</v>
      </c>
      <c r="L12" s="132">
        <v>0</v>
      </c>
      <c r="M12" s="132">
        <v>0</v>
      </c>
      <c r="N12" s="132">
        <v>127</v>
      </c>
      <c r="O12" s="132">
        <v>6</v>
      </c>
      <c r="P12" s="132">
        <v>1</v>
      </c>
      <c r="Q12" s="132">
        <v>20</v>
      </c>
      <c r="R12" s="132">
        <v>2</v>
      </c>
      <c r="S12" s="132">
        <v>4</v>
      </c>
      <c r="T12" s="19" t="s">
        <v>126</v>
      </c>
      <c r="U12" s="132">
        <v>10</v>
      </c>
      <c r="V12" s="132">
        <v>0</v>
      </c>
      <c r="W12" s="132">
        <v>0</v>
      </c>
      <c r="X12" s="132">
        <v>6</v>
      </c>
      <c r="Y12" s="132">
        <v>0</v>
      </c>
      <c r="Z12" s="132">
        <v>1</v>
      </c>
      <c r="AA12" s="132">
        <v>6</v>
      </c>
      <c r="AB12" s="132">
        <v>2</v>
      </c>
      <c r="AC12" s="132">
        <v>0</v>
      </c>
      <c r="AD12" s="132">
        <v>7</v>
      </c>
      <c r="AE12" s="132">
        <v>0</v>
      </c>
      <c r="AF12" s="132">
        <v>0</v>
      </c>
      <c r="AG12" s="132">
        <v>0</v>
      </c>
      <c r="AH12" s="132">
        <v>1</v>
      </c>
      <c r="AI12" s="132">
        <v>0</v>
      </c>
    </row>
    <row r="13" spans="1:41" s="5" customFormat="1" ht="14.45" customHeight="1" x14ac:dyDescent="0.15">
      <c r="A13" s="19" t="s">
        <v>140</v>
      </c>
      <c r="B13" s="132">
        <v>2793</v>
      </c>
      <c r="C13" s="132">
        <v>111</v>
      </c>
      <c r="D13" s="132">
        <v>43</v>
      </c>
      <c r="E13" s="132">
        <v>291</v>
      </c>
      <c r="F13" s="132">
        <v>8</v>
      </c>
      <c r="G13" s="132">
        <v>5</v>
      </c>
      <c r="H13" s="132">
        <v>343</v>
      </c>
      <c r="I13" s="132">
        <v>3</v>
      </c>
      <c r="J13" s="132">
        <v>2</v>
      </c>
      <c r="K13" s="132">
        <v>112</v>
      </c>
      <c r="L13" s="132">
        <v>0</v>
      </c>
      <c r="M13" s="132">
        <v>1</v>
      </c>
      <c r="N13" s="132">
        <v>63</v>
      </c>
      <c r="O13" s="132">
        <v>4</v>
      </c>
      <c r="P13" s="132">
        <v>1</v>
      </c>
      <c r="Q13" s="132">
        <v>23</v>
      </c>
      <c r="R13" s="132">
        <v>3</v>
      </c>
      <c r="S13" s="132">
        <v>1</v>
      </c>
      <c r="T13" s="19" t="s">
        <v>140</v>
      </c>
      <c r="U13" s="132">
        <v>5</v>
      </c>
      <c r="V13" s="132">
        <v>1</v>
      </c>
      <c r="W13" s="132">
        <v>0</v>
      </c>
      <c r="X13" s="132">
        <v>0</v>
      </c>
      <c r="Y13" s="132">
        <v>0</v>
      </c>
      <c r="Z13" s="132">
        <v>1</v>
      </c>
      <c r="AA13" s="132">
        <v>3</v>
      </c>
      <c r="AB13" s="132">
        <v>0</v>
      </c>
      <c r="AC13" s="132">
        <v>0</v>
      </c>
      <c r="AD13" s="132">
        <v>1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</row>
    <row r="14" spans="1:41" s="5" customFormat="1" ht="14.45" customHeight="1" x14ac:dyDescent="0.15">
      <c r="A14" s="19" t="s">
        <v>128</v>
      </c>
      <c r="B14" s="132">
        <v>4534</v>
      </c>
      <c r="C14" s="132">
        <v>58</v>
      </c>
      <c r="D14" s="132">
        <v>27</v>
      </c>
      <c r="E14" s="132">
        <v>66</v>
      </c>
      <c r="F14" s="132">
        <v>0</v>
      </c>
      <c r="G14" s="132">
        <v>0</v>
      </c>
      <c r="H14" s="132">
        <v>527</v>
      </c>
      <c r="I14" s="132">
        <v>2</v>
      </c>
      <c r="J14" s="132">
        <v>1</v>
      </c>
      <c r="K14" s="132">
        <v>15</v>
      </c>
      <c r="L14" s="132">
        <v>0</v>
      </c>
      <c r="M14" s="132">
        <v>0</v>
      </c>
      <c r="N14" s="132">
        <v>42</v>
      </c>
      <c r="O14" s="132">
        <v>0</v>
      </c>
      <c r="P14" s="132">
        <v>0</v>
      </c>
      <c r="Q14" s="132">
        <v>4</v>
      </c>
      <c r="R14" s="132">
        <v>0</v>
      </c>
      <c r="S14" s="132">
        <v>0</v>
      </c>
      <c r="T14" s="19" t="s">
        <v>128</v>
      </c>
      <c r="U14" s="132">
        <v>5</v>
      </c>
      <c r="V14" s="132">
        <v>0</v>
      </c>
      <c r="W14" s="132">
        <v>0</v>
      </c>
      <c r="X14" s="132">
        <v>4</v>
      </c>
      <c r="Y14" s="132">
        <v>0</v>
      </c>
      <c r="Z14" s="132">
        <v>1</v>
      </c>
      <c r="AA14" s="132">
        <v>14</v>
      </c>
      <c r="AB14" s="132">
        <v>0</v>
      </c>
      <c r="AC14" s="132">
        <v>0</v>
      </c>
      <c r="AD14" s="132">
        <v>14</v>
      </c>
      <c r="AE14" s="132">
        <v>0</v>
      </c>
      <c r="AF14" s="132">
        <v>0</v>
      </c>
      <c r="AG14" s="132">
        <v>1</v>
      </c>
      <c r="AH14" s="132">
        <v>0</v>
      </c>
      <c r="AI14" s="132">
        <v>0</v>
      </c>
    </row>
    <row r="15" spans="1:41" s="5" customFormat="1" ht="14.45" customHeight="1" x14ac:dyDescent="0.15">
      <c r="A15" s="19" t="s">
        <v>129</v>
      </c>
      <c r="B15" s="132">
        <v>600</v>
      </c>
      <c r="C15" s="132">
        <v>16</v>
      </c>
      <c r="D15" s="132">
        <v>4</v>
      </c>
      <c r="E15" s="132">
        <v>28</v>
      </c>
      <c r="F15" s="132">
        <v>0</v>
      </c>
      <c r="G15" s="132">
        <v>2</v>
      </c>
      <c r="H15" s="132">
        <v>36</v>
      </c>
      <c r="I15" s="132">
        <v>1</v>
      </c>
      <c r="J15" s="132">
        <v>0</v>
      </c>
      <c r="K15" s="132">
        <v>4</v>
      </c>
      <c r="L15" s="132">
        <v>0</v>
      </c>
      <c r="M15" s="132">
        <v>0</v>
      </c>
      <c r="N15" s="132">
        <v>1</v>
      </c>
      <c r="O15" s="132">
        <v>0</v>
      </c>
      <c r="P15" s="132">
        <v>0</v>
      </c>
      <c r="Q15" s="132">
        <v>1</v>
      </c>
      <c r="R15" s="132">
        <v>0</v>
      </c>
      <c r="S15" s="132">
        <v>0</v>
      </c>
      <c r="T15" s="19" t="s">
        <v>129</v>
      </c>
      <c r="U15" s="132">
        <v>0</v>
      </c>
      <c r="V15" s="132">
        <v>0</v>
      </c>
      <c r="W15" s="132">
        <v>0</v>
      </c>
      <c r="X15" s="132">
        <v>3</v>
      </c>
      <c r="Y15" s="132">
        <v>0</v>
      </c>
      <c r="Z15" s="132">
        <v>0</v>
      </c>
      <c r="AA15" s="132">
        <v>1</v>
      </c>
      <c r="AB15" s="132">
        <v>0</v>
      </c>
      <c r="AC15" s="132">
        <v>0</v>
      </c>
      <c r="AD15" s="132">
        <v>2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</row>
    <row r="16" spans="1:41" s="5" customFormat="1" ht="14.45" customHeight="1" x14ac:dyDescent="0.15">
      <c r="A16" s="19" t="s">
        <v>130</v>
      </c>
      <c r="B16" s="132">
        <v>503</v>
      </c>
      <c r="C16" s="132">
        <v>15</v>
      </c>
      <c r="D16" s="132">
        <v>4</v>
      </c>
      <c r="E16" s="132">
        <v>4</v>
      </c>
      <c r="F16" s="132">
        <v>0</v>
      </c>
      <c r="G16" s="132">
        <v>0</v>
      </c>
      <c r="H16" s="132">
        <v>46</v>
      </c>
      <c r="I16" s="132">
        <v>0</v>
      </c>
      <c r="J16" s="132">
        <v>0</v>
      </c>
      <c r="K16" s="132">
        <v>0</v>
      </c>
      <c r="L16" s="132">
        <v>0</v>
      </c>
      <c r="M16" s="132">
        <v>0</v>
      </c>
      <c r="N16" s="132">
        <v>2</v>
      </c>
      <c r="O16" s="132">
        <v>0</v>
      </c>
      <c r="P16" s="132">
        <v>0</v>
      </c>
      <c r="Q16" s="132">
        <v>0</v>
      </c>
      <c r="R16" s="132">
        <v>0</v>
      </c>
      <c r="S16" s="132">
        <v>0</v>
      </c>
      <c r="T16" s="19" t="s">
        <v>130</v>
      </c>
      <c r="U16" s="132">
        <v>0</v>
      </c>
      <c r="V16" s="132">
        <v>0</v>
      </c>
      <c r="W16" s="132">
        <v>0</v>
      </c>
      <c r="X16" s="132">
        <v>0</v>
      </c>
      <c r="Y16" s="132">
        <v>0</v>
      </c>
      <c r="Z16" s="132">
        <v>0</v>
      </c>
      <c r="AA16" s="132">
        <v>0</v>
      </c>
      <c r="AB16" s="132">
        <v>0</v>
      </c>
      <c r="AC16" s="132">
        <v>0</v>
      </c>
      <c r="AD16" s="132">
        <v>0</v>
      </c>
      <c r="AE16" s="132">
        <v>0</v>
      </c>
      <c r="AF16" s="132">
        <v>0</v>
      </c>
      <c r="AG16" s="132">
        <v>0</v>
      </c>
      <c r="AH16" s="132">
        <v>0</v>
      </c>
      <c r="AI16" s="132">
        <v>0</v>
      </c>
    </row>
    <row r="17" spans="1:38" s="5" customFormat="1" ht="14.45" customHeight="1" x14ac:dyDescent="0.15">
      <c r="A17" s="19" t="s">
        <v>131</v>
      </c>
      <c r="B17" s="132">
        <v>648</v>
      </c>
      <c r="C17" s="132">
        <v>18</v>
      </c>
      <c r="D17" s="132">
        <v>7</v>
      </c>
      <c r="E17" s="132">
        <v>22</v>
      </c>
      <c r="F17" s="132">
        <v>0</v>
      </c>
      <c r="G17" s="132">
        <v>1</v>
      </c>
      <c r="H17" s="132">
        <v>72</v>
      </c>
      <c r="I17" s="132">
        <v>0</v>
      </c>
      <c r="J17" s="132">
        <v>0</v>
      </c>
      <c r="K17" s="132">
        <v>5</v>
      </c>
      <c r="L17" s="132">
        <v>0</v>
      </c>
      <c r="M17" s="132">
        <v>0</v>
      </c>
      <c r="N17" s="132">
        <v>6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9" t="s">
        <v>131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1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</row>
    <row r="18" spans="1:38" s="5" customFormat="1" ht="14.45" customHeight="1" x14ac:dyDescent="0.15">
      <c r="A18" s="19" t="s">
        <v>141</v>
      </c>
      <c r="B18" s="132">
        <v>1171</v>
      </c>
      <c r="C18" s="132">
        <v>37</v>
      </c>
      <c r="D18" s="132">
        <v>14</v>
      </c>
      <c r="E18" s="132">
        <v>50</v>
      </c>
      <c r="F18" s="132">
        <v>7</v>
      </c>
      <c r="G18" s="132">
        <v>0</v>
      </c>
      <c r="H18" s="132">
        <v>129</v>
      </c>
      <c r="I18" s="132">
        <v>3</v>
      </c>
      <c r="J18" s="132">
        <v>2</v>
      </c>
      <c r="K18" s="132">
        <v>10</v>
      </c>
      <c r="L18" s="132">
        <v>0</v>
      </c>
      <c r="M18" s="132">
        <v>0</v>
      </c>
      <c r="N18" s="132">
        <v>11</v>
      </c>
      <c r="O18" s="132">
        <v>1</v>
      </c>
      <c r="P18" s="132">
        <v>0</v>
      </c>
      <c r="Q18" s="132">
        <v>2</v>
      </c>
      <c r="R18" s="132">
        <v>0</v>
      </c>
      <c r="S18" s="132">
        <v>0</v>
      </c>
      <c r="T18" s="19" t="s">
        <v>141</v>
      </c>
      <c r="U18" s="132">
        <v>1</v>
      </c>
      <c r="V18" s="132">
        <v>0</v>
      </c>
      <c r="W18" s="132">
        <v>0</v>
      </c>
      <c r="X18" s="132">
        <v>6</v>
      </c>
      <c r="Y18" s="132">
        <v>1</v>
      </c>
      <c r="Z18" s="132">
        <v>0</v>
      </c>
      <c r="AA18" s="132">
        <v>1</v>
      </c>
      <c r="AB18" s="132">
        <v>0</v>
      </c>
      <c r="AC18" s="132">
        <v>0</v>
      </c>
      <c r="AD18" s="132">
        <v>1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</row>
    <row r="19" spans="1:38" s="5" customFormat="1" ht="14.45" customHeight="1" x14ac:dyDescent="0.15">
      <c r="A19" s="19" t="s">
        <v>133</v>
      </c>
      <c r="B19" s="132">
        <v>2698</v>
      </c>
      <c r="C19" s="132">
        <v>95</v>
      </c>
      <c r="D19" s="132">
        <v>51</v>
      </c>
      <c r="E19" s="132">
        <v>111</v>
      </c>
      <c r="F19" s="132">
        <v>7</v>
      </c>
      <c r="G19" s="132">
        <v>5</v>
      </c>
      <c r="H19" s="132">
        <v>422</v>
      </c>
      <c r="I19" s="132">
        <v>8</v>
      </c>
      <c r="J19" s="132">
        <v>3</v>
      </c>
      <c r="K19" s="132">
        <v>13</v>
      </c>
      <c r="L19" s="132">
        <v>1</v>
      </c>
      <c r="M19" s="132">
        <v>0</v>
      </c>
      <c r="N19" s="132">
        <v>34</v>
      </c>
      <c r="O19" s="132">
        <v>1</v>
      </c>
      <c r="P19" s="132">
        <v>0</v>
      </c>
      <c r="Q19" s="132">
        <v>4</v>
      </c>
      <c r="R19" s="132">
        <v>1</v>
      </c>
      <c r="S19" s="132">
        <v>0</v>
      </c>
      <c r="T19" s="19" t="s">
        <v>133</v>
      </c>
      <c r="U19" s="132">
        <v>6</v>
      </c>
      <c r="V19" s="132">
        <v>0</v>
      </c>
      <c r="W19" s="132">
        <v>0</v>
      </c>
      <c r="X19" s="132">
        <v>1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2</v>
      </c>
      <c r="AE19" s="132">
        <v>1</v>
      </c>
      <c r="AF19" s="132">
        <v>0</v>
      </c>
      <c r="AG19" s="132">
        <v>0</v>
      </c>
      <c r="AH19" s="132">
        <v>0</v>
      </c>
      <c r="AI19" s="132">
        <v>0</v>
      </c>
    </row>
    <row r="20" spans="1:38" s="5" customFormat="1" ht="14.45" customHeight="1" x14ac:dyDescent="0.15">
      <c r="A20" s="19" t="s">
        <v>134</v>
      </c>
      <c r="B20" s="132">
        <v>263</v>
      </c>
      <c r="C20" s="132">
        <v>21</v>
      </c>
      <c r="D20" s="132">
        <v>11</v>
      </c>
      <c r="E20" s="132">
        <v>6</v>
      </c>
      <c r="F20" s="132">
        <v>1</v>
      </c>
      <c r="G20" s="132">
        <v>2</v>
      </c>
      <c r="H20" s="132">
        <v>39</v>
      </c>
      <c r="I20" s="132">
        <v>2</v>
      </c>
      <c r="J20" s="132">
        <v>1</v>
      </c>
      <c r="K20" s="132">
        <v>2</v>
      </c>
      <c r="L20" s="132">
        <v>0</v>
      </c>
      <c r="M20" s="132">
        <v>0</v>
      </c>
      <c r="N20" s="132">
        <v>1</v>
      </c>
      <c r="O20" s="132">
        <v>0</v>
      </c>
      <c r="P20" s="132">
        <v>0</v>
      </c>
      <c r="Q20" s="132">
        <v>3</v>
      </c>
      <c r="R20" s="132">
        <v>0</v>
      </c>
      <c r="S20" s="132">
        <v>0</v>
      </c>
      <c r="T20" s="19" t="s">
        <v>134</v>
      </c>
      <c r="U20" s="132">
        <v>0</v>
      </c>
      <c r="V20" s="132">
        <v>0</v>
      </c>
      <c r="W20" s="132">
        <v>0</v>
      </c>
      <c r="X20" s="132">
        <v>1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</row>
    <row r="21" spans="1:38" s="5" customFormat="1" ht="14.45" customHeight="1" x14ac:dyDescent="0.15">
      <c r="A21" s="19" t="s">
        <v>135</v>
      </c>
      <c r="B21" s="132">
        <v>566</v>
      </c>
      <c r="C21" s="132">
        <v>17</v>
      </c>
      <c r="D21" s="132">
        <v>8</v>
      </c>
      <c r="E21" s="132">
        <v>14</v>
      </c>
      <c r="F21" s="132">
        <v>1</v>
      </c>
      <c r="G21" s="132">
        <v>0</v>
      </c>
      <c r="H21" s="132">
        <v>80</v>
      </c>
      <c r="I21" s="132">
        <v>3</v>
      </c>
      <c r="J21" s="132">
        <v>0</v>
      </c>
      <c r="K21" s="132">
        <v>0</v>
      </c>
      <c r="L21" s="132">
        <v>0</v>
      </c>
      <c r="M21" s="132">
        <v>0</v>
      </c>
      <c r="N21" s="132">
        <v>2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9" t="s">
        <v>135</v>
      </c>
      <c r="U21" s="132">
        <v>0</v>
      </c>
      <c r="V21" s="132">
        <v>0</v>
      </c>
      <c r="W21" s="132">
        <v>0</v>
      </c>
      <c r="X21" s="132">
        <v>1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0</v>
      </c>
      <c r="AF21" s="132">
        <v>0</v>
      </c>
      <c r="AG21" s="132">
        <v>0</v>
      </c>
      <c r="AH21" s="132">
        <v>0</v>
      </c>
      <c r="AI21" s="132">
        <v>0</v>
      </c>
    </row>
    <row r="22" spans="1:38" s="5" customFormat="1" ht="14.45" customHeight="1" x14ac:dyDescent="0.15">
      <c r="A22" s="19" t="s">
        <v>136</v>
      </c>
      <c r="B22" s="132">
        <v>2474</v>
      </c>
      <c r="C22" s="132">
        <v>38</v>
      </c>
      <c r="D22" s="132">
        <v>17</v>
      </c>
      <c r="E22" s="132">
        <v>19</v>
      </c>
      <c r="F22" s="132">
        <v>2</v>
      </c>
      <c r="G22" s="132">
        <v>0</v>
      </c>
      <c r="H22" s="132">
        <v>207</v>
      </c>
      <c r="I22" s="132">
        <v>1</v>
      </c>
      <c r="J22" s="132">
        <v>0</v>
      </c>
      <c r="K22" s="132">
        <v>7</v>
      </c>
      <c r="L22" s="132">
        <v>0</v>
      </c>
      <c r="M22" s="132">
        <v>0</v>
      </c>
      <c r="N22" s="132">
        <v>5</v>
      </c>
      <c r="O22" s="132">
        <v>0</v>
      </c>
      <c r="P22" s="132">
        <v>0</v>
      </c>
      <c r="Q22" s="132">
        <v>2</v>
      </c>
      <c r="R22" s="132">
        <v>0</v>
      </c>
      <c r="S22" s="132">
        <v>0</v>
      </c>
      <c r="T22" s="19" t="s">
        <v>136</v>
      </c>
      <c r="U22" s="132">
        <v>3</v>
      </c>
      <c r="V22" s="132">
        <v>0</v>
      </c>
      <c r="W22" s="132">
        <v>0</v>
      </c>
      <c r="X22" s="132">
        <v>1</v>
      </c>
      <c r="Y22" s="132">
        <v>0</v>
      </c>
      <c r="Z22" s="132">
        <v>0</v>
      </c>
      <c r="AA22" s="132">
        <v>0</v>
      </c>
      <c r="AB22" s="132">
        <v>0</v>
      </c>
      <c r="AC22" s="132">
        <v>0</v>
      </c>
      <c r="AD22" s="132">
        <v>2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</row>
    <row r="23" spans="1:38" s="5" customFormat="1" ht="14.45" customHeight="1" x14ac:dyDescent="0.15">
      <c r="A23" s="19" t="s">
        <v>142</v>
      </c>
      <c r="B23" s="132">
        <v>370</v>
      </c>
      <c r="C23" s="132">
        <v>11</v>
      </c>
      <c r="D23" s="132">
        <v>4</v>
      </c>
      <c r="E23" s="132">
        <v>13</v>
      </c>
      <c r="F23" s="132">
        <v>0</v>
      </c>
      <c r="G23" s="132">
        <v>2</v>
      </c>
      <c r="H23" s="132">
        <v>60</v>
      </c>
      <c r="I23" s="132">
        <v>1</v>
      </c>
      <c r="J23" s="132">
        <v>0</v>
      </c>
      <c r="K23" s="132">
        <v>1</v>
      </c>
      <c r="L23" s="132">
        <v>0</v>
      </c>
      <c r="M23" s="132">
        <v>0</v>
      </c>
      <c r="N23" s="132">
        <v>11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9" t="s">
        <v>142</v>
      </c>
      <c r="U23" s="132">
        <v>1</v>
      </c>
      <c r="V23" s="132">
        <v>0</v>
      </c>
      <c r="W23" s="132">
        <v>0</v>
      </c>
      <c r="X23" s="132">
        <v>0</v>
      </c>
      <c r="Y23" s="132">
        <v>0</v>
      </c>
      <c r="Z23" s="132">
        <v>0</v>
      </c>
      <c r="AA23" s="132">
        <v>0</v>
      </c>
      <c r="AB23" s="132">
        <v>0</v>
      </c>
      <c r="AC23" s="132">
        <v>0</v>
      </c>
      <c r="AD23" s="132">
        <v>0</v>
      </c>
      <c r="AE23" s="132">
        <v>0</v>
      </c>
      <c r="AF23" s="132">
        <v>0</v>
      </c>
      <c r="AG23" s="132">
        <v>0</v>
      </c>
      <c r="AH23" s="132">
        <v>0</v>
      </c>
      <c r="AI23" s="132">
        <v>0</v>
      </c>
    </row>
    <row r="24" spans="1:38" s="5" customFormat="1" ht="14.45" customHeight="1" thickBot="1" x14ac:dyDescent="0.2">
      <c r="A24" s="19" t="s">
        <v>138</v>
      </c>
      <c r="B24" s="133">
        <v>1953</v>
      </c>
      <c r="C24" s="134">
        <v>65</v>
      </c>
      <c r="D24" s="134">
        <v>18</v>
      </c>
      <c r="E24" s="134">
        <v>120</v>
      </c>
      <c r="F24" s="134">
        <v>3</v>
      </c>
      <c r="G24" s="134">
        <v>7</v>
      </c>
      <c r="H24" s="134">
        <v>293</v>
      </c>
      <c r="I24" s="134">
        <v>3</v>
      </c>
      <c r="J24" s="134">
        <v>1</v>
      </c>
      <c r="K24" s="134">
        <v>12</v>
      </c>
      <c r="L24" s="134">
        <v>0</v>
      </c>
      <c r="M24" s="134">
        <v>0</v>
      </c>
      <c r="N24" s="134">
        <v>33</v>
      </c>
      <c r="O24" s="134">
        <v>1</v>
      </c>
      <c r="P24" s="134">
        <v>0</v>
      </c>
      <c r="Q24" s="134">
        <v>3</v>
      </c>
      <c r="R24" s="134">
        <v>0</v>
      </c>
      <c r="S24" s="134">
        <v>0</v>
      </c>
      <c r="T24" s="19" t="s">
        <v>138</v>
      </c>
      <c r="U24" s="134">
        <v>2</v>
      </c>
      <c r="V24" s="134">
        <v>1</v>
      </c>
      <c r="W24" s="134">
        <v>0</v>
      </c>
      <c r="X24" s="134">
        <v>2</v>
      </c>
      <c r="Y24" s="134">
        <v>2</v>
      </c>
      <c r="Z24" s="134">
        <v>2</v>
      </c>
      <c r="AA24" s="134">
        <v>2</v>
      </c>
      <c r="AB24" s="134">
        <v>1</v>
      </c>
      <c r="AC24" s="134">
        <v>0</v>
      </c>
      <c r="AD24" s="134">
        <v>7</v>
      </c>
      <c r="AE24" s="134">
        <v>1</v>
      </c>
      <c r="AF24" s="134">
        <v>0</v>
      </c>
      <c r="AG24" s="134">
        <v>1</v>
      </c>
      <c r="AH24" s="134">
        <v>0</v>
      </c>
      <c r="AI24" s="134">
        <v>1</v>
      </c>
    </row>
    <row r="25" spans="1:38" s="5" customFormat="1" ht="13.5" customHeight="1" thickBot="1" x14ac:dyDescent="0.2">
      <c r="A25" s="1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4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8" s="6" customFormat="1" ht="35.1" customHeight="1" x14ac:dyDescent="0.25">
      <c r="A26" s="82" t="s">
        <v>59</v>
      </c>
      <c r="B26" s="81" t="s">
        <v>82</v>
      </c>
      <c r="C26" s="76"/>
      <c r="D26" s="76"/>
      <c r="E26" s="75" t="s">
        <v>83</v>
      </c>
      <c r="F26" s="76"/>
      <c r="G26" s="76"/>
      <c r="H26" s="86" t="s">
        <v>81</v>
      </c>
      <c r="I26" s="87"/>
      <c r="J26" s="88"/>
      <c r="K26" s="75" t="s">
        <v>79</v>
      </c>
      <c r="L26" s="76"/>
      <c r="M26" s="76"/>
      <c r="N26" s="75" t="s">
        <v>80</v>
      </c>
      <c r="O26" s="76"/>
      <c r="P26" s="76"/>
      <c r="Q26" s="75" t="s">
        <v>84</v>
      </c>
      <c r="R26" s="76"/>
      <c r="S26" s="76"/>
      <c r="T26" s="82" t="s">
        <v>59</v>
      </c>
      <c r="U26" s="81" t="s">
        <v>66</v>
      </c>
      <c r="V26" s="76"/>
      <c r="W26" s="76"/>
      <c r="X26" s="75" t="s">
        <v>78</v>
      </c>
      <c r="Y26" s="76"/>
      <c r="Z26" s="76"/>
      <c r="AA26" s="86" t="s">
        <v>74</v>
      </c>
      <c r="AB26" s="87"/>
      <c r="AC26" s="88"/>
      <c r="AD26" s="75" t="s">
        <v>75</v>
      </c>
      <c r="AE26" s="76"/>
      <c r="AF26" s="76"/>
      <c r="AG26" s="86" t="s">
        <v>73</v>
      </c>
      <c r="AH26" s="87"/>
      <c r="AI26" s="88"/>
    </row>
    <row r="27" spans="1:38" s="6" customFormat="1" ht="33.75" customHeight="1" thickBot="1" x14ac:dyDescent="0.3">
      <c r="A27" s="83"/>
      <c r="B27" s="37" t="s">
        <v>60</v>
      </c>
      <c r="C27" s="25" t="s">
        <v>61</v>
      </c>
      <c r="D27" s="25" t="s">
        <v>62</v>
      </c>
      <c r="E27" s="25" t="s">
        <v>60</v>
      </c>
      <c r="F27" s="25" t="s">
        <v>61</v>
      </c>
      <c r="G27" s="25" t="s">
        <v>62</v>
      </c>
      <c r="H27" s="25" t="s">
        <v>63</v>
      </c>
      <c r="I27" s="38" t="s">
        <v>64</v>
      </c>
      <c r="J27" s="38" t="s">
        <v>65</v>
      </c>
      <c r="K27" s="25" t="s">
        <v>63</v>
      </c>
      <c r="L27" s="38" t="s">
        <v>64</v>
      </c>
      <c r="M27" s="25" t="s">
        <v>65</v>
      </c>
      <c r="N27" s="25" t="s">
        <v>63</v>
      </c>
      <c r="O27" s="38" t="s">
        <v>64</v>
      </c>
      <c r="P27" s="25" t="s">
        <v>65</v>
      </c>
      <c r="Q27" s="25" t="s">
        <v>63</v>
      </c>
      <c r="R27" s="38" t="s">
        <v>64</v>
      </c>
      <c r="S27" s="25" t="s">
        <v>65</v>
      </c>
      <c r="T27" s="83"/>
      <c r="U27" s="37" t="s">
        <v>60</v>
      </c>
      <c r="V27" s="25" t="s">
        <v>61</v>
      </c>
      <c r="W27" s="25" t="s">
        <v>62</v>
      </c>
      <c r="X27" s="25" t="s">
        <v>60</v>
      </c>
      <c r="Y27" s="25" t="s">
        <v>61</v>
      </c>
      <c r="Z27" s="25" t="s">
        <v>62</v>
      </c>
      <c r="AA27" s="25" t="s">
        <v>60</v>
      </c>
      <c r="AB27" s="38" t="s">
        <v>61</v>
      </c>
      <c r="AC27" s="38" t="s">
        <v>62</v>
      </c>
      <c r="AD27" s="25" t="s">
        <v>60</v>
      </c>
      <c r="AE27" s="38" t="s">
        <v>61</v>
      </c>
      <c r="AF27" s="25" t="s">
        <v>62</v>
      </c>
      <c r="AG27" s="38" t="s">
        <v>60</v>
      </c>
      <c r="AH27" s="38" t="s">
        <v>61</v>
      </c>
      <c r="AI27" s="25" t="s">
        <v>62</v>
      </c>
    </row>
    <row r="28" spans="1:38" s="5" customFormat="1" ht="18" customHeight="1" x14ac:dyDescent="0.25">
      <c r="A28" s="35" t="s">
        <v>2</v>
      </c>
      <c r="B28" s="132">
        <f t="shared" ref="B28:I28" si="2">SUM(B29:B47)</f>
        <v>1357</v>
      </c>
      <c r="C28" s="132">
        <f t="shared" si="2"/>
        <v>51</v>
      </c>
      <c r="D28" s="132">
        <f t="shared" si="2"/>
        <v>24</v>
      </c>
      <c r="E28" s="132">
        <f t="shared" si="2"/>
        <v>3789</v>
      </c>
      <c r="F28" s="132">
        <f t="shared" si="2"/>
        <v>588</v>
      </c>
      <c r="G28" s="132">
        <f t="shared" si="2"/>
        <v>20</v>
      </c>
      <c r="H28" s="132">
        <f t="shared" si="2"/>
        <v>4123</v>
      </c>
      <c r="I28" s="132">
        <f t="shared" si="2"/>
        <v>133</v>
      </c>
      <c r="J28" s="54">
        <f t="shared" ref="J28" si="3">SUM(J29:J47)</f>
        <v>3</v>
      </c>
      <c r="K28" s="132">
        <f t="shared" ref="K28:S28" si="4">SUM(K29:K47)</f>
        <v>534</v>
      </c>
      <c r="L28" s="132">
        <f t="shared" si="4"/>
        <v>6</v>
      </c>
      <c r="M28" s="132">
        <f t="shared" si="4"/>
        <v>0</v>
      </c>
      <c r="N28" s="132">
        <f t="shared" si="4"/>
        <v>3</v>
      </c>
      <c r="O28" s="132">
        <f t="shared" si="4"/>
        <v>0</v>
      </c>
      <c r="P28" s="132">
        <f t="shared" si="4"/>
        <v>20</v>
      </c>
      <c r="Q28" s="132">
        <f t="shared" si="4"/>
        <v>1143</v>
      </c>
      <c r="R28" s="132">
        <f t="shared" si="4"/>
        <v>20</v>
      </c>
      <c r="S28" s="132">
        <f t="shared" si="4"/>
        <v>6</v>
      </c>
      <c r="T28" s="35" t="s">
        <v>2</v>
      </c>
      <c r="U28" s="132">
        <f t="shared" ref="U28:AI28" si="5">SUM(U29:U47)</f>
        <v>1780</v>
      </c>
      <c r="V28" s="132">
        <f t="shared" si="5"/>
        <v>40</v>
      </c>
      <c r="W28" s="132">
        <f t="shared" si="5"/>
        <v>2</v>
      </c>
      <c r="X28" s="132">
        <f t="shared" si="5"/>
        <v>1147</v>
      </c>
      <c r="Y28" s="132">
        <f t="shared" si="5"/>
        <v>31</v>
      </c>
      <c r="Z28" s="132">
        <f t="shared" si="5"/>
        <v>5</v>
      </c>
      <c r="AA28" s="132">
        <f t="shared" si="5"/>
        <v>4</v>
      </c>
      <c r="AB28" s="132">
        <f t="shared" si="5"/>
        <v>0</v>
      </c>
      <c r="AC28" s="132">
        <f t="shared" si="5"/>
        <v>3</v>
      </c>
      <c r="AD28" s="132">
        <f t="shared" si="5"/>
        <v>22352</v>
      </c>
      <c r="AE28" s="132">
        <f t="shared" si="5"/>
        <v>621</v>
      </c>
      <c r="AF28" s="132">
        <f t="shared" si="5"/>
        <v>302</v>
      </c>
      <c r="AG28" s="132">
        <f t="shared" si="5"/>
        <v>3</v>
      </c>
      <c r="AH28" s="132">
        <f t="shared" si="5"/>
        <v>0</v>
      </c>
      <c r="AI28" s="132">
        <f t="shared" si="5"/>
        <v>8</v>
      </c>
      <c r="AJ28" s="1"/>
      <c r="AK28" s="1"/>
      <c r="AL28" s="1"/>
    </row>
    <row r="29" spans="1:38" s="5" customFormat="1" ht="14.45" customHeight="1" x14ac:dyDescent="0.25">
      <c r="A29" s="19" t="s">
        <v>120</v>
      </c>
      <c r="B29" s="132">
        <v>23</v>
      </c>
      <c r="C29" s="132">
        <v>0</v>
      </c>
      <c r="D29" s="132">
        <v>0</v>
      </c>
      <c r="E29" s="132">
        <v>58</v>
      </c>
      <c r="F29" s="132">
        <v>8</v>
      </c>
      <c r="G29" s="132">
        <v>0</v>
      </c>
      <c r="H29" s="132">
        <v>72</v>
      </c>
      <c r="I29" s="132">
        <v>3</v>
      </c>
      <c r="J29" s="54">
        <v>0</v>
      </c>
      <c r="K29" s="132">
        <v>13</v>
      </c>
      <c r="L29" s="132">
        <v>0</v>
      </c>
      <c r="M29" s="132">
        <v>0</v>
      </c>
      <c r="N29" s="132">
        <v>0</v>
      </c>
      <c r="O29" s="132">
        <v>0</v>
      </c>
      <c r="P29" s="132">
        <v>12</v>
      </c>
      <c r="Q29" s="132">
        <v>7</v>
      </c>
      <c r="R29" s="132">
        <v>0</v>
      </c>
      <c r="S29" s="132">
        <v>0</v>
      </c>
      <c r="T29" s="19" t="s">
        <v>120</v>
      </c>
      <c r="U29" s="132">
        <v>35</v>
      </c>
      <c r="V29" s="132">
        <v>2</v>
      </c>
      <c r="W29" s="132">
        <v>0</v>
      </c>
      <c r="X29" s="132">
        <v>15</v>
      </c>
      <c r="Y29" s="132">
        <v>1</v>
      </c>
      <c r="Z29" s="132">
        <v>0</v>
      </c>
      <c r="AA29" s="132">
        <v>0</v>
      </c>
      <c r="AB29" s="132">
        <v>0</v>
      </c>
      <c r="AC29" s="132">
        <v>0</v>
      </c>
      <c r="AD29" s="132">
        <v>102</v>
      </c>
      <c r="AE29" s="132">
        <v>7</v>
      </c>
      <c r="AF29" s="132">
        <v>1</v>
      </c>
      <c r="AG29" s="54">
        <f>AP29+AS29+BB29+BE29</f>
        <v>0</v>
      </c>
      <c r="AH29" s="54">
        <f t="shared" ref="AH29:AI47" si="6">AQ29+AT29+BC29+BF29</f>
        <v>0</v>
      </c>
      <c r="AI29" s="132">
        <v>3</v>
      </c>
      <c r="AJ29" s="1"/>
      <c r="AK29" s="1"/>
      <c r="AL29" s="1"/>
    </row>
    <row r="30" spans="1:38" s="5" customFormat="1" ht="14.45" customHeight="1" x14ac:dyDescent="0.25">
      <c r="A30" s="19" t="s">
        <v>121</v>
      </c>
      <c r="B30" s="132">
        <v>2</v>
      </c>
      <c r="C30" s="132">
        <v>0</v>
      </c>
      <c r="D30" s="132">
        <v>0</v>
      </c>
      <c r="E30" s="132">
        <v>3</v>
      </c>
      <c r="F30" s="132">
        <v>1</v>
      </c>
      <c r="G30" s="132">
        <v>0</v>
      </c>
      <c r="H30" s="132">
        <v>2</v>
      </c>
      <c r="I30" s="132">
        <v>0</v>
      </c>
      <c r="J30" s="54">
        <v>0</v>
      </c>
      <c r="K30" s="132">
        <v>0</v>
      </c>
      <c r="L30" s="132">
        <v>0</v>
      </c>
      <c r="M30" s="132">
        <v>0</v>
      </c>
      <c r="N30" s="132">
        <v>0</v>
      </c>
      <c r="O30" s="132">
        <v>0</v>
      </c>
      <c r="P30" s="132">
        <v>0</v>
      </c>
      <c r="Q30" s="132">
        <v>1</v>
      </c>
      <c r="R30" s="132">
        <v>0</v>
      </c>
      <c r="S30" s="132">
        <v>0</v>
      </c>
      <c r="T30" s="19" t="s">
        <v>121</v>
      </c>
      <c r="U30" s="132">
        <v>2</v>
      </c>
      <c r="V30" s="132">
        <v>0</v>
      </c>
      <c r="W30" s="132">
        <v>0</v>
      </c>
      <c r="X30" s="132">
        <v>0</v>
      </c>
      <c r="Y30" s="132">
        <v>0</v>
      </c>
      <c r="Z30" s="132">
        <v>0</v>
      </c>
      <c r="AA30" s="132">
        <v>0</v>
      </c>
      <c r="AB30" s="132">
        <v>0</v>
      </c>
      <c r="AC30" s="132">
        <v>0</v>
      </c>
      <c r="AD30" s="132">
        <v>5</v>
      </c>
      <c r="AE30" s="132" t="s">
        <v>155</v>
      </c>
      <c r="AF30" s="132">
        <v>1</v>
      </c>
      <c r="AG30" s="54">
        <f t="shared" ref="AG30:AI45" si="7">AP30+AS30+BB30+BE30</f>
        <v>0</v>
      </c>
      <c r="AH30" s="54">
        <f t="shared" si="6"/>
        <v>0</v>
      </c>
      <c r="AI30" s="132">
        <f t="shared" si="6"/>
        <v>0</v>
      </c>
      <c r="AJ30" s="1"/>
      <c r="AK30" s="1"/>
      <c r="AL30" s="1"/>
    </row>
    <row r="31" spans="1:38" s="5" customFormat="1" ht="14.45" customHeight="1" x14ac:dyDescent="0.25">
      <c r="A31" s="19" t="s">
        <v>139</v>
      </c>
      <c r="B31" s="132">
        <v>296</v>
      </c>
      <c r="C31" s="132">
        <v>12</v>
      </c>
      <c r="D31" s="132">
        <v>7</v>
      </c>
      <c r="E31" s="132">
        <v>1698</v>
      </c>
      <c r="F31" s="132">
        <v>361</v>
      </c>
      <c r="G31" s="132">
        <v>12</v>
      </c>
      <c r="H31" s="132">
        <v>1124</v>
      </c>
      <c r="I31" s="132">
        <v>56</v>
      </c>
      <c r="J31" s="54">
        <v>0</v>
      </c>
      <c r="K31" s="132">
        <v>108</v>
      </c>
      <c r="L31" s="132">
        <v>3</v>
      </c>
      <c r="M31" s="132">
        <v>0</v>
      </c>
      <c r="N31" s="132">
        <v>1</v>
      </c>
      <c r="O31" s="132">
        <v>0</v>
      </c>
      <c r="P31" s="132">
        <v>0</v>
      </c>
      <c r="Q31" s="132">
        <v>212</v>
      </c>
      <c r="R31" s="132">
        <v>13</v>
      </c>
      <c r="S31" s="132">
        <v>5</v>
      </c>
      <c r="T31" s="19" t="s">
        <v>139</v>
      </c>
      <c r="U31" s="132">
        <v>532</v>
      </c>
      <c r="V31" s="132">
        <v>23</v>
      </c>
      <c r="W31" s="132">
        <v>1</v>
      </c>
      <c r="X31" s="132">
        <v>305</v>
      </c>
      <c r="Y31" s="132">
        <v>12</v>
      </c>
      <c r="Z31" s="132">
        <v>1</v>
      </c>
      <c r="AA31" s="132">
        <v>1</v>
      </c>
      <c r="AB31" s="132">
        <v>0</v>
      </c>
      <c r="AC31" s="132">
        <v>0</v>
      </c>
      <c r="AD31" s="132">
        <v>5790</v>
      </c>
      <c r="AE31" s="132">
        <v>157</v>
      </c>
      <c r="AF31" s="132">
        <v>65</v>
      </c>
      <c r="AG31" s="54">
        <v>1</v>
      </c>
      <c r="AH31" s="54">
        <f t="shared" si="6"/>
        <v>0</v>
      </c>
      <c r="AI31" s="132">
        <v>1</v>
      </c>
      <c r="AJ31" s="1"/>
      <c r="AK31" s="1"/>
      <c r="AL31" s="1"/>
    </row>
    <row r="32" spans="1:38" s="5" customFormat="1" ht="14.45" customHeight="1" x14ac:dyDescent="0.25">
      <c r="A32" s="19" t="s">
        <v>123</v>
      </c>
      <c r="B32" s="132">
        <v>1</v>
      </c>
      <c r="C32" s="132">
        <v>0</v>
      </c>
      <c r="D32" s="132">
        <v>0</v>
      </c>
      <c r="E32" s="132">
        <v>5</v>
      </c>
      <c r="F32" s="132">
        <v>0</v>
      </c>
      <c r="G32" s="132">
        <v>1</v>
      </c>
      <c r="H32" s="132">
        <v>3</v>
      </c>
      <c r="I32" s="132">
        <v>0</v>
      </c>
      <c r="J32" s="54">
        <v>0</v>
      </c>
      <c r="K32" s="132">
        <v>2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1</v>
      </c>
      <c r="R32" s="132">
        <v>0</v>
      </c>
      <c r="S32" s="132">
        <v>0</v>
      </c>
      <c r="T32" s="19" t="s">
        <v>123</v>
      </c>
      <c r="U32" s="132">
        <v>1</v>
      </c>
      <c r="V32" s="132">
        <v>0</v>
      </c>
      <c r="W32" s="132">
        <v>0</v>
      </c>
      <c r="X32" s="132">
        <v>2</v>
      </c>
      <c r="Y32" s="132">
        <v>0</v>
      </c>
      <c r="Z32" s="132">
        <v>0</v>
      </c>
      <c r="AA32" s="132">
        <v>0</v>
      </c>
      <c r="AB32" s="132">
        <v>0</v>
      </c>
      <c r="AC32" s="132">
        <v>0</v>
      </c>
      <c r="AD32" s="132">
        <v>25</v>
      </c>
      <c r="AE32" s="132">
        <v>2</v>
      </c>
      <c r="AF32" s="132">
        <v>0</v>
      </c>
      <c r="AG32" s="54">
        <v>1</v>
      </c>
      <c r="AH32" s="54">
        <f t="shared" si="7"/>
        <v>0</v>
      </c>
      <c r="AI32" s="132">
        <f t="shared" si="7"/>
        <v>0</v>
      </c>
      <c r="AJ32" s="1"/>
      <c r="AK32" s="1"/>
      <c r="AL32" s="1"/>
    </row>
    <row r="33" spans="1:38" s="5" customFormat="1" ht="14.45" customHeight="1" x14ac:dyDescent="0.25">
      <c r="A33" s="19" t="s">
        <v>124</v>
      </c>
      <c r="B33" s="132">
        <v>16</v>
      </c>
      <c r="C33" s="132">
        <v>0</v>
      </c>
      <c r="D33" s="132">
        <v>1</v>
      </c>
      <c r="E33" s="132">
        <v>37</v>
      </c>
      <c r="F33" s="132">
        <v>5</v>
      </c>
      <c r="G33" s="132">
        <v>0</v>
      </c>
      <c r="H33" s="132">
        <v>32</v>
      </c>
      <c r="I33" s="132">
        <v>0</v>
      </c>
      <c r="J33" s="54">
        <v>0</v>
      </c>
      <c r="K33" s="132">
        <v>5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7</v>
      </c>
      <c r="R33" s="132">
        <v>0</v>
      </c>
      <c r="S33" s="132">
        <v>0</v>
      </c>
      <c r="T33" s="19" t="s">
        <v>124</v>
      </c>
      <c r="U33" s="132">
        <v>15</v>
      </c>
      <c r="V33" s="132">
        <v>0</v>
      </c>
      <c r="W33" s="132">
        <v>0</v>
      </c>
      <c r="X33" s="132">
        <v>8</v>
      </c>
      <c r="Y33" s="132">
        <v>0</v>
      </c>
      <c r="Z33" s="132">
        <v>0</v>
      </c>
      <c r="AA33" s="132">
        <v>0</v>
      </c>
      <c r="AB33" s="132">
        <v>0</v>
      </c>
      <c r="AC33" s="132">
        <v>0</v>
      </c>
      <c r="AD33" s="132">
        <v>157</v>
      </c>
      <c r="AE33" s="132">
        <v>4</v>
      </c>
      <c r="AF33" s="132">
        <v>1</v>
      </c>
      <c r="AG33" s="54">
        <f t="shared" si="7"/>
        <v>0</v>
      </c>
      <c r="AH33" s="54">
        <f t="shared" si="7"/>
        <v>0</v>
      </c>
      <c r="AI33" s="132">
        <f t="shared" si="7"/>
        <v>0</v>
      </c>
      <c r="AJ33" s="1"/>
      <c r="AK33" s="1"/>
      <c r="AL33" s="1"/>
    </row>
    <row r="34" spans="1:38" s="5" customFormat="1" ht="14.45" customHeight="1" x14ac:dyDescent="0.25">
      <c r="A34" s="19" t="s">
        <v>125</v>
      </c>
      <c r="B34" s="132">
        <v>204</v>
      </c>
      <c r="C34" s="132">
        <v>6</v>
      </c>
      <c r="D34" s="132">
        <v>2</v>
      </c>
      <c r="E34" s="132">
        <v>678</v>
      </c>
      <c r="F34" s="132">
        <v>53</v>
      </c>
      <c r="G34" s="132">
        <v>2</v>
      </c>
      <c r="H34" s="132">
        <v>1344</v>
      </c>
      <c r="I34" s="132">
        <v>31</v>
      </c>
      <c r="J34" s="54">
        <v>1</v>
      </c>
      <c r="K34" s="132">
        <v>132</v>
      </c>
      <c r="L34" s="132">
        <v>3</v>
      </c>
      <c r="M34" s="132">
        <v>0</v>
      </c>
      <c r="N34" s="132">
        <v>0</v>
      </c>
      <c r="O34" s="132">
        <v>0</v>
      </c>
      <c r="P34" s="132">
        <v>3</v>
      </c>
      <c r="Q34" s="132">
        <v>60</v>
      </c>
      <c r="R34" s="132">
        <v>3</v>
      </c>
      <c r="S34" s="132">
        <v>0</v>
      </c>
      <c r="T34" s="19" t="s">
        <v>125</v>
      </c>
      <c r="U34" s="132">
        <v>351</v>
      </c>
      <c r="V34" s="132">
        <v>4</v>
      </c>
      <c r="W34" s="132">
        <v>1</v>
      </c>
      <c r="X34" s="132">
        <v>87</v>
      </c>
      <c r="Y34" s="132">
        <v>7</v>
      </c>
      <c r="Z34" s="132">
        <v>2</v>
      </c>
      <c r="AA34" s="132">
        <v>1</v>
      </c>
      <c r="AB34" s="132">
        <v>0</v>
      </c>
      <c r="AC34" s="132">
        <v>2</v>
      </c>
      <c r="AD34" s="132">
        <v>1532</v>
      </c>
      <c r="AE34" s="132">
        <v>45</v>
      </c>
      <c r="AF34" s="132">
        <v>33</v>
      </c>
      <c r="AG34" s="54">
        <f t="shared" si="7"/>
        <v>0</v>
      </c>
      <c r="AH34" s="54">
        <f t="shared" si="6"/>
        <v>0</v>
      </c>
      <c r="AI34" s="132">
        <f t="shared" si="6"/>
        <v>0</v>
      </c>
      <c r="AJ34" s="1"/>
      <c r="AK34" s="1"/>
      <c r="AL34" s="1"/>
    </row>
    <row r="35" spans="1:38" s="5" customFormat="1" ht="14.45" customHeight="1" x14ac:dyDescent="0.25">
      <c r="A35" s="19" t="s">
        <v>126</v>
      </c>
      <c r="B35" s="132">
        <v>189</v>
      </c>
      <c r="C35" s="132">
        <v>4</v>
      </c>
      <c r="D35" s="132">
        <v>2</v>
      </c>
      <c r="E35" s="132">
        <v>626</v>
      </c>
      <c r="F35" s="132">
        <v>107</v>
      </c>
      <c r="G35" s="132">
        <v>3</v>
      </c>
      <c r="H35" s="132">
        <v>501</v>
      </c>
      <c r="I35" s="132">
        <v>18</v>
      </c>
      <c r="J35" s="54">
        <v>1</v>
      </c>
      <c r="K35" s="132">
        <v>80</v>
      </c>
      <c r="L35" s="132">
        <v>0</v>
      </c>
      <c r="M35" s="132">
        <v>0</v>
      </c>
      <c r="N35" s="132">
        <v>1</v>
      </c>
      <c r="O35" s="132">
        <v>0</v>
      </c>
      <c r="P35" s="132">
        <v>2</v>
      </c>
      <c r="Q35" s="132">
        <v>114</v>
      </c>
      <c r="R35" s="132">
        <v>1</v>
      </c>
      <c r="S35" s="132">
        <v>0</v>
      </c>
      <c r="T35" s="19" t="s">
        <v>126</v>
      </c>
      <c r="U35" s="132">
        <v>304</v>
      </c>
      <c r="V35" s="132">
        <v>3</v>
      </c>
      <c r="W35" s="132">
        <v>0</v>
      </c>
      <c r="X35" s="132">
        <v>124</v>
      </c>
      <c r="Y35" s="132">
        <v>3</v>
      </c>
      <c r="Z35" s="132">
        <v>0</v>
      </c>
      <c r="AA35" s="132">
        <v>0</v>
      </c>
      <c r="AB35" s="132">
        <v>0</v>
      </c>
      <c r="AC35" s="132">
        <v>0</v>
      </c>
      <c r="AD35" s="132">
        <v>4134</v>
      </c>
      <c r="AE35" s="132">
        <v>106</v>
      </c>
      <c r="AF35" s="132">
        <v>59</v>
      </c>
      <c r="AG35" s="54">
        <f t="shared" si="7"/>
        <v>0</v>
      </c>
      <c r="AH35" s="54">
        <f t="shared" si="6"/>
        <v>0</v>
      </c>
      <c r="AI35" s="132">
        <v>2</v>
      </c>
      <c r="AJ35" s="1"/>
      <c r="AK35" s="1"/>
      <c r="AL35" s="1"/>
    </row>
    <row r="36" spans="1:38" s="5" customFormat="1" ht="14.45" customHeight="1" x14ac:dyDescent="0.25">
      <c r="A36" s="19" t="s">
        <v>140</v>
      </c>
      <c r="B36" s="132">
        <v>301</v>
      </c>
      <c r="C36" s="132">
        <v>20</v>
      </c>
      <c r="D36" s="132">
        <v>6</v>
      </c>
      <c r="E36" s="132">
        <v>231</v>
      </c>
      <c r="F36" s="132">
        <v>26</v>
      </c>
      <c r="G36" s="132">
        <v>1</v>
      </c>
      <c r="H36" s="132">
        <v>93</v>
      </c>
      <c r="I36" s="132">
        <v>3</v>
      </c>
      <c r="J36" s="54">
        <v>0</v>
      </c>
      <c r="K36" s="132">
        <v>62</v>
      </c>
      <c r="L36" s="132">
        <v>0</v>
      </c>
      <c r="M36" s="132">
        <v>0</v>
      </c>
      <c r="N36" s="132">
        <v>0</v>
      </c>
      <c r="O36" s="132">
        <v>0</v>
      </c>
      <c r="P36" s="132">
        <v>1</v>
      </c>
      <c r="Q36" s="132">
        <v>34</v>
      </c>
      <c r="R36" s="132">
        <v>0</v>
      </c>
      <c r="S36" s="132">
        <v>0</v>
      </c>
      <c r="T36" s="19" t="s">
        <v>140</v>
      </c>
      <c r="U36" s="132">
        <v>122</v>
      </c>
      <c r="V36" s="132">
        <v>2</v>
      </c>
      <c r="W36" s="132">
        <v>0</v>
      </c>
      <c r="X36" s="132">
        <v>63</v>
      </c>
      <c r="Y36" s="132">
        <v>0</v>
      </c>
      <c r="Z36" s="132">
        <v>0</v>
      </c>
      <c r="AA36" s="132">
        <v>1</v>
      </c>
      <c r="AB36" s="132">
        <v>0</v>
      </c>
      <c r="AC36" s="132">
        <v>0</v>
      </c>
      <c r="AD36" s="132">
        <v>1044</v>
      </c>
      <c r="AE36" s="132">
        <v>41</v>
      </c>
      <c r="AF36" s="132">
        <v>23</v>
      </c>
      <c r="AG36" s="54">
        <v>1</v>
      </c>
      <c r="AH36" s="54">
        <f t="shared" si="6"/>
        <v>0</v>
      </c>
      <c r="AI36" s="132">
        <v>1</v>
      </c>
      <c r="AJ36" s="1"/>
      <c r="AK36" s="1"/>
      <c r="AL36" s="1"/>
    </row>
    <row r="37" spans="1:38" s="5" customFormat="1" ht="14.45" customHeight="1" x14ac:dyDescent="0.25">
      <c r="A37" s="19" t="s">
        <v>128</v>
      </c>
      <c r="B37" s="132">
        <v>94</v>
      </c>
      <c r="C37" s="132">
        <v>2</v>
      </c>
      <c r="D37" s="132">
        <v>0</v>
      </c>
      <c r="E37" s="132">
        <v>97</v>
      </c>
      <c r="F37" s="132">
        <v>4</v>
      </c>
      <c r="G37" s="132">
        <v>0</v>
      </c>
      <c r="H37" s="132">
        <v>519</v>
      </c>
      <c r="I37" s="132">
        <v>4</v>
      </c>
      <c r="J37" s="54">
        <v>1</v>
      </c>
      <c r="K37" s="132">
        <v>26</v>
      </c>
      <c r="L37" s="132">
        <v>0</v>
      </c>
      <c r="M37" s="132">
        <v>0</v>
      </c>
      <c r="N37" s="132">
        <v>0</v>
      </c>
      <c r="O37" s="132">
        <v>0</v>
      </c>
      <c r="P37" s="132">
        <v>0</v>
      </c>
      <c r="Q37" s="132">
        <v>560</v>
      </c>
      <c r="R37" s="132">
        <v>0</v>
      </c>
      <c r="S37" s="132">
        <v>0</v>
      </c>
      <c r="T37" s="19" t="s">
        <v>128</v>
      </c>
      <c r="U37" s="132">
        <v>117</v>
      </c>
      <c r="V37" s="132">
        <v>2</v>
      </c>
      <c r="W37" s="132">
        <v>0</v>
      </c>
      <c r="X37" s="132">
        <v>90</v>
      </c>
      <c r="Y37" s="132">
        <v>0</v>
      </c>
      <c r="Z37" s="132">
        <v>0</v>
      </c>
      <c r="AA37" s="132">
        <v>0</v>
      </c>
      <c r="AB37" s="132">
        <v>0</v>
      </c>
      <c r="AC37" s="132">
        <v>0</v>
      </c>
      <c r="AD37" s="132">
        <v>2339</v>
      </c>
      <c r="AE37" s="132">
        <v>44</v>
      </c>
      <c r="AF37" s="132">
        <v>25</v>
      </c>
      <c r="AG37" s="54">
        <f t="shared" si="7"/>
        <v>0</v>
      </c>
      <c r="AH37" s="54">
        <f t="shared" si="6"/>
        <v>0</v>
      </c>
      <c r="AI37" s="132">
        <f t="shared" si="6"/>
        <v>0</v>
      </c>
      <c r="AJ37" s="1"/>
      <c r="AK37" s="1"/>
      <c r="AL37" s="1"/>
    </row>
    <row r="38" spans="1:38" s="5" customFormat="1" ht="14.45" customHeight="1" x14ac:dyDescent="0.15">
      <c r="A38" s="19" t="s">
        <v>129</v>
      </c>
      <c r="B38" s="132">
        <v>8</v>
      </c>
      <c r="C38" s="132">
        <v>2</v>
      </c>
      <c r="D38" s="132">
        <v>0</v>
      </c>
      <c r="E38" s="132">
        <v>11</v>
      </c>
      <c r="F38" s="132">
        <v>1</v>
      </c>
      <c r="G38" s="132">
        <v>0</v>
      </c>
      <c r="H38" s="132">
        <v>9</v>
      </c>
      <c r="I38" s="132">
        <v>0</v>
      </c>
      <c r="J38" s="54">
        <v>0</v>
      </c>
      <c r="K38" s="132">
        <v>8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5</v>
      </c>
      <c r="R38" s="132">
        <v>0</v>
      </c>
      <c r="S38" s="132">
        <v>0</v>
      </c>
      <c r="T38" s="19" t="s">
        <v>129</v>
      </c>
      <c r="U38" s="132">
        <v>6</v>
      </c>
      <c r="V38" s="132">
        <v>0</v>
      </c>
      <c r="W38" s="132">
        <v>0</v>
      </c>
      <c r="X38" s="132">
        <v>8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469</v>
      </c>
      <c r="AE38" s="132">
        <v>12</v>
      </c>
      <c r="AF38" s="132">
        <v>2</v>
      </c>
      <c r="AG38" s="54">
        <f t="shared" si="7"/>
        <v>0</v>
      </c>
      <c r="AH38" s="54">
        <f t="shared" si="6"/>
        <v>0</v>
      </c>
      <c r="AI38" s="132">
        <f t="shared" si="6"/>
        <v>0</v>
      </c>
    </row>
    <row r="39" spans="1:38" s="5" customFormat="1" ht="14.45" customHeight="1" x14ac:dyDescent="0.15">
      <c r="A39" s="19" t="s">
        <v>130</v>
      </c>
      <c r="B39" s="132">
        <v>3</v>
      </c>
      <c r="C39" s="132">
        <v>0</v>
      </c>
      <c r="D39" s="132">
        <v>0</v>
      </c>
      <c r="E39" s="132">
        <v>0</v>
      </c>
      <c r="F39" s="132">
        <v>0</v>
      </c>
      <c r="G39" s="132">
        <v>0</v>
      </c>
      <c r="H39" s="132">
        <v>2</v>
      </c>
      <c r="I39" s="132">
        <v>1</v>
      </c>
      <c r="J39" s="54">
        <v>0</v>
      </c>
      <c r="K39" s="132">
        <v>1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9" t="s">
        <v>130</v>
      </c>
      <c r="U39" s="132">
        <v>2</v>
      </c>
      <c r="V39" s="132">
        <v>0</v>
      </c>
      <c r="W39" s="132">
        <v>0</v>
      </c>
      <c r="X39" s="132">
        <v>10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433</v>
      </c>
      <c r="AE39" s="132">
        <v>14</v>
      </c>
      <c r="AF39" s="132">
        <v>4</v>
      </c>
      <c r="AG39" s="54">
        <f t="shared" si="7"/>
        <v>0</v>
      </c>
      <c r="AH39" s="54">
        <f t="shared" si="6"/>
        <v>0</v>
      </c>
      <c r="AI39" s="132">
        <f t="shared" si="6"/>
        <v>0</v>
      </c>
    </row>
    <row r="40" spans="1:38" s="5" customFormat="1" ht="14.45" customHeight="1" x14ac:dyDescent="0.25">
      <c r="A40" s="19" t="s">
        <v>131</v>
      </c>
      <c r="B40" s="132">
        <v>13</v>
      </c>
      <c r="C40" s="132">
        <v>0</v>
      </c>
      <c r="D40" s="132">
        <v>0</v>
      </c>
      <c r="E40" s="132">
        <v>12</v>
      </c>
      <c r="F40" s="132">
        <v>1</v>
      </c>
      <c r="G40" s="132">
        <v>0</v>
      </c>
      <c r="H40" s="132">
        <v>13</v>
      </c>
      <c r="I40" s="132">
        <v>0</v>
      </c>
      <c r="J40" s="54">
        <v>0</v>
      </c>
      <c r="K40" s="132">
        <v>4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5</v>
      </c>
      <c r="R40" s="132">
        <v>0</v>
      </c>
      <c r="S40" s="132">
        <v>0</v>
      </c>
      <c r="T40" s="19" t="s">
        <v>131</v>
      </c>
      <c r="U40" s="132">
        <v>13</v>
      </c>
      <c r="V40" s="132">
        <v>1</v>
      </c>
      <c r="W40" s="132">
        <v>0</v>
      </c>
      <c r="X40" s="132">
        <v>18</v>
      </c>
      <c r="Y40" s="132">
        <v>1</v>
      </c>
      <c r="Z40" s="132">
        <v>0</v>
      </c>
      <c r="AA40" s="132">
        <v>0</v>
      </c>
      <c r="AB40" s="132">
        <v>0</v>
      </c>
      <c r="AC40" s="132">
        <v>0</v>
      </c>
      <c r="AD40" s="132">
        <v>465</v>
      </c>
      <c r="AE40" s="132">
        <v>15</v>
      </c>
      <c r="AF40" s="132">
        <v>5</v>
      </c>
      <c r="AG40" s="54">
        <f>AP40+AS40+BB40+BE40</f>
        <v>0</v>
      </c>
      <c r="AH40" s="54">
        <f>AQ40+AT40+BC40+BF40</f>
        <v>0</v>
      </c>
      <c r="AI40" s="132">
        <f>AR40+AU40+BD40+BG40</f>
        <v>0</v>
      </c>
      <c r="AJ40" s="1"/>
      <c r="AK40" s="1"/>
      <c r="AL40" s="1"/>
    </row>
    <row r="41" spans="1:38" s="5" customFormat="1" ht="14.45" customHeight="1" x14ac:dyDescent="0.25">
      <c r="A41" s="19" t="s">
        <v>141</v>
      </c>
      <c r="B41" s="132">
        <v>21</v>
      </c>
      <c r="C41" s="132">
        <v>2</v>
      </c>
      <c r="D41" s="132">
        <v>1</v>
      </c>
      <c r="E41" s="132">
        <v>38</v>
      </c>
      <c r="F41" s="132">
        <v>3</v>
      </c>
      <c r="G41" s="132">
        <v>0</v>
      </c>
      <c r="H41" s="132">
        <v>55</v>
      </c>
      <c r="I41" s="132">
        <v>1</v>
      </c>
      <c r="J41" s="54">
        <v>0</v>
      </c>
      <c r="K41" s="132">
        <v>9</v>
      </c>
      <c r="L41" s="132">
        <v>0</v>
      </c>
      <c r="M41" s="132">
        <v>0</v>
      </c>
      <c r="N41" s="132">
        <v>0</v>
      </c>
      <c r="O41" s="132">
        <v>0</v>
      </c>
      <c r="P41" s="132">
        <v>1</v>
      </c>
      <c r="Q41" s="132">
        <v>10</v>
      </c>
      <c r="R41" s="132">
        <v>0</v>
      </c>
      <c r="S41" s="132">
        <v>0</v>
      </c>
      <c r="T41" s="19" t="s">
        <v>141</v>
      </c>
      <c r="U41" s="132">
        <v>26</v>
      </c>
      <c r="V41" s="132">
        <v>1</v>
      </c>
      <c r="W41" s="132">
        <v>0</v>
      </c>
      <c r="X41" s="132">
        <v>27</v>
      </c>
      <c r="Y41" s="132">
        <v>1</v>
      </c>
      <c r="Z41" s="132">
        <v>0</v>
      </c>
      <c r="AA41" s="132">
        <v>0</v>
      </c>
      <c r="AB41" s="132">
        <v>0</v>
      </c>
      <c r="AC41" s="132">
        <v>0</v>
      </c>
      <c r="AD41" s="132">
        <v>774</v>
      </c>
      <c r="AE41" s="132">
        <v>17</v>
      </c>
      <c r="AF41" s="132">
        <v>10</v>
      </c>
      <c r="AG41" s="54">
        <f t="shared" si="7"/>
        <v>0</v>
      </c>
      <c r="AH41" s="54">
        <f t="shared" si="6"/>
        <v>0</v>
      </c>
      <c r="AI41" s="132">
        <f t="shared" si="6"/>
        <v>0</v>
      </c>
      <c r="AJ41" s="1"/>
      <c r="AK41" s="1"/>
      <c r="AL41" s="1"/>
    </row>
    <row r="42" spans="1:38" s="5" customFormat="1" ht="14.45" customHeight="1" x14ac:dyDescent="0.25">
      <c r="A42" s="19" t="s">
        <v>133</v>
      </c>
      <c r="B42" s="132">
        <v>94</v>
      </c>
      <c r="C42" s="132">
        <v>2</v>
      </c>
      <c r="D42" s="132">
        <v>5</v>
      </c>
      <c r="E42" s="132">
        <v>119</v>
      </c>
      <c r="F42" s="132">
        <v>8</v>
      </c>
      <c r="G42" s="132">
        <v>1</v>
      </c>
      <c r="H42" s="132">
        <v>102</v>
      </c>
      <c r="I42" s="132">
        <v>8</v>
      </c>
      <c r="J42" s="54">
        <v>0</v>
      </c>
      <c r="K42" s="132">
        <v>31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23</v>
      </c>
      <c r="R42" s="132">
        <v>0</v>
      </c>
      <c r="S42" s="132">
        <v>1</v>
      </c>
      <c r="T42" s="19" t="s">
        <v>133</v>
      </c>
      <c r="U42" s="132">
        <v>68</v>
      </c>
      <c r="V42" s="132">
        <v>0</v>
      </c>
      <c r="W42" s="132">
        <v>0</v>
      </c>
      <c r="X42" s="132">
        <v>47</v>
      </c>
      <c r="Y42" s="132">
        <v>3</v>
      </c>
      <c r="Z42" s="132">
        <v>2</v>
      </c>
      <c r="AA42" s="132">
        <v>0</v>
      </c>
      <c r="AB42" s="132">
        <v>0</v>
      </c>
      <c r="AC42" s="132">
        <v>0</v>
      </c>
      <c r="AD42" s="132">
        <v>1621</v>
      </c>
      <c r="AE42" s="132">
        <v>55</v>
      </c>
      <c r="AF42" s="132">
        <v>34</v>
      </c>
      <c r="AG42" s="54">
        <f t="shared" si="7"/>
        <v>0</v>
      </c>
      <c r="AH42" s="54">
        <f t="shared" si="6"/>
        <v>0</v>
      </c>
      <c r="AI42" s="132">
        <f t="shared" si="6"/>
        <v>0</v>
      </c>
      <c r="AJ42" s="1"/>
      <c r="AK42" s="1"/>
      <c r="AL42" s="1"/>
    </row>
    <row r="43" spans="1:38" s="5" customFormat="1" ht="14.45" customHeight="1" x14ac:dyDescent="0.25">
      <c r="A43" s="19" t="s">
        <v>134</v>
      </c>
      <c r="B43" s="132">
        <v>8</v>
      </c>
      <c r="C43" s="132">
        <v>0</v>
      </c>
      <c r="D43" s="132">
        <v>0</v>
      </c>
      <c r="E43" s="132">
        <v>11</v>
      </c>
      <c r="F43" s="132">
        <v>2</v>
      </c>
      <c r="G43" s="132">
        <v>0</v>
      </c>
      <c r="H43" s="132">
        <v>9</v>
      </c>
      <c r="I43" s="132">
        <v>3</v>
      </c>
      <c r="J43" s="54">
        <v>0</v>
      </c>
      <c r="K43" s="132">
        <v>3</v>
      </c>
      <c r="L43" s="132">
        <v>0</v>
      </c>
      <c r="M43" s="132">
        <v>0</v>
      </c>
      <c r="N43" s="132">
        <v>1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9" t="s">
        <v>134</v>
      </c>
      <c r="U43" s="132">
        <v>7</v>
      </c>
      <c r="V43" s="132">
        <v>0</v>
      </c>
      <c r="W43" s="132">
        <v>0</v>
      </c>
      <c r="X43" s="132">
        <v>11</v>
      </c>
      <c r="Y43" s="132">
        <v>2</v>
      </c>
      <c r="Z43" s="132">
        <v>0</v>
      </c>
      <c r="AA43" s="132">
        <v>0</v>
      </c>
      <c r="AB43" s="132">
        <v>0</v>
      </c>
      <c r="AC43" s="132">
        <v>0</v>
      </c>
      <c r="AD43" s="132">
        <v>161</v>
      </c>
      <c r="AE43" s="132">
        <v>11</v>
      </c>
      <c r="AF43" s="132">
        <v>7</v>
      </c>
      <c r="AG43" s="54">
        <f t="shared" si="7"/>
        <v>0</v>
      </c>
      <c r="AH43" s="54">
        <f t="shared" si="6"/>
        <v>0</v>
      </c>
      <c r="AI43" s="132">
        <v>1</v>
      </c>
      <c r="AJ43" s="1"/>
      <c r="AK43" s="1"/>
      <c r="AL43" s="1"/>
    </row>
    <row r="44" spans="1:38" s="5" customFormat="1" ht="14.45" customHeight="1" x14ac:dyDescent="0.25">
      <c r="A44" s="19" t="s">
        <v>135</v>
      </c>
      <c r="B44" s="132">
        <v>7</v>
      </c>
      <c r="C44" s="132">
        <v>1</v>
      </c>
      <c r="D44" s="132">
        <v>0</v>
      </c>
      <c r="E44" s="132">
        <v>8</v>
      </c>
      <c r="F44" s="132">
        <v>0</v>
      </c>
      <c r="G44" s="132">
        <v>0</v>
      </c>
      <c r="H44" s="132">
        <v>8</v>
      </c>
      <c r="I44" s="132">
        <v>0</v>
      </c>
      <c r="J44" s="54">
        <v>0</v>
      </c>
      <c r="K44" s="132">
        <v>11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14</v>
      </c>
      <c r="R44" s="132">
        <v>0</v>
      </c>
      <c r="S44" s="132">
        <v>0</v>
      </c>
      <c r="T44" s="19" t="s">
        <v>135</v>
      </c>
      <c r="U44" s="132">
        <v>13</v>
      </c>
      <c r="V44" s="132">
        <v>2</v>
      </c>
      <c r="W44" s="132">
        <v>0</v>
      </c>
      <c r="X44" s="132">
        <v>21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387</v>
      </c>
      <c r="AE44" s="132">
        <v>10</v>
      </c>
      <c r="AF44" s="132">
        <v>8</v>
      </c>
      <c r="AG44" s="54">
        <f t="shared" si="7"/>
        <v>0</v>
      </c>
      <c r="AH44" s="54">
        <f t="shared" si="6"/>
        <v>0</v>
      </c>
      <c r="AI44" s="132">
        <f t="shared" si="6"/>
        <v>0</v>
      </c>
      <c r="AJ44" s="1"/>
      <c r="AK44" s="1"/>
      <c r="AL44" s="1"/>
    </row>
    <row r="45" spans="1:38" s="5" customFormat="1" ht="14.45" customHeight="1" x14ac:dyDescent="0.25">
      <c r="A45" s="19" t="s">
        <v>136</v>
      </c>
      <c r="B45" s="132">
        <v>33</v>
      </c>
      <c r="C45" s="132">
        <v>0</v>
      </c>
      <c r="D45" s="132">
        <v>0</v>
      </c>
      <c r="E45" s="132">
        <v>28</v>
      </c>
      <c r="F45" s="132">
        <v>0</v>
      </c>
      <c r="G45" s="132">
        <v>0</v>
      </c>
      <c r="H45" s="132">
        <v>23</v>
      </c>
      <c r="I45" s="132">
        <v>2</v>
      </c>
      <c r="J45" s="54">
        <v>0</v>
      </c>
      <c r="K45" s="132">
        <v>12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15</v>
      </c>
      <c r="R45" s="132">
        <v>0</v>
      </c>
      <c r="S45" s="132">
        <v>0</v>
      </c>
      <c r="T45" s="19" t="s">
        <v>136</v>
      </c>
      <c r="U45" s="132">
        <v>68</v>
      </c>
      <c r="V45" s="132">
        <v>0</v>
      </c>
      <c r="W45" s="132">
        <v>0</v>
      </c>
      <c r="X45" s="132">
        <v>233</v>
      </c>
      <c r="Y45" s="132">
        <v>0</v>
      </c>
      <c r="Z45" s="132">
        <v>0</v>
      </c>
      <c r="AA45" s="132">
        <v>1</v>
      </c>
      <c r="AB45" s="132">
        <v>0</v>
      </c>
      <c r="AC45" s="132">
        <v>0</v>
      </c>
      <c r="AD45" s="132">
        <v>1815</v>
      </c>
      <c r="AE45" s="132">
        <v>33</v>
      </c>
      <c r="AF45" s="132">
        <v>17</v>
      </c>
      <c r="AG45" s="54">
        <f t="shared" si="7"/>
        <v>0</v>
      </c>
      <c r="AH45" s="54">
        <f t="shared" si="6"/>
        <v>0</v>
      </c>
      <c r="AI45" s="132">
        <f t="shared" si="6"/>
        <v>0</v>
      </c>
      <c r="AJ45" s="1"/>
      <c r="AK45" s="1"/>
      <c r="AL45" s="1"/>
    </row>
    <row r="46" spans="1:38" s="5" customFormat="1" ht="14.45" customHeight="1" x14ac:dyDescent="0.25">
      <c r="A46" s="19" t="s">
        <v>142</v>
      </c>
      <c r="B46" s="132">
        <v>3</v>
      </c>
      <c r="C46" s="132">
        <v>0</v>
      </c>
      <c r="D46" s="132">
        <v>0</v>
      </c>
      <c r="E46" s="132">
        <v>19</v>
      </c>
      <c r="F46" s="132">
        <v>0</v>
      </c>
      <c r="G46" s="132">
        <v>0</v>
      </c>
      <c r="H46" s="132">
        <v>29</v>
      </c>
      <c r="I46" s="132">
        <v>0</v>
      </c>
      <c r="J46" s="54">
        <v>0</v>
      </c>
      <c r="K46" s="132">
        <v>7</v>
      </c>
      <c r="L46" s="132">
        <v>0</v>
      </c>
      <c r="M46" s="132">
        <v>0</v>
      </c>
      <c r="N46" s="132">
        <v>0</v>
      </c>
      <c r="O46" s="132">
        <v>0</v>
      </c>
      <c r="P46" s="132">
        <v>1</v>
      </c>
      <c r="Q46" s="132">
        <v>9</v>
      </c>
      <c r="R46" s="132">
        <v>1</v>
      </c>
      <c r="S46" s="132">
        <v>0</v>
      </c>
      <c r="T46" s="19" t="s">
        <v>142</v>
      </c>
      <c r="U46" s="132">
        <v>13</v>
      </c>
      <c r="V46" s="132">
        <v>0</v>
      </c>
      <c r="W46" s="132">
        <v>0</v>
      </c>
      <c r="X46" s="132">
        <v>12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192</v>
      </c>
      <c r="AE46" s="132">
        <v>9</v>
      </c>
      <c r="AF46" s="132">
        <v>1</v>
      </c>
      <c r="AG46" s="54">
        <f>AP46+AS46+BB46+BE46</f>
        <v>0</v>
      </c>
      <c r="AH46" s="54">
        <f t="shared" si="6"/>
        <v>0</v>
      </c>
      <c r="AI46" s="132">
        <f t="shared" si="6"/>
        <v>0</v>
      </c>
      <c r="AJ46" s="1"/>
      <c r="AK46" s="1"/>
      <c r="AL46" s="1"/>
    </row>
    <row r="47" spans="1:38" s="5" customFormat="1" ht="14.45" customHeight="1" thickBot="1" x14ac:dyDescent="0.3">
      <c r="A47" s="19" t="s">
        <v>138</v>
      </c>
      <c r="B47" s="134">
        <v>41</v>
      </c>
      <c r="C47" s="134">
        <v>0</v>
      </c>
      <c r="D47" s="134">
        <v>0</v>
      </c>
      <c r="E47" s="134">
        <v>110</v>
      </c>
      <c r="F47" s="134">
        <v>8</v>
      </c>
      <c r="G47" s="134">
        <v>0</v>
      </c>
      <c r="H47" s="134">
        <v>183</v>
      </c>
      <c r="I47" s="134">
        <v>3</v>
      </c>
      <c r="J47" s="54">
        <v>0</v>
      </c>
      <c r="K47" s="134">
        <v>20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66</v>
      </c>
      <c r="R47" s="134">
        <v>2</v>
      </c>
      <c r="S47" s="134">
        <v>0</v>
      </c>
      <c r="T47" s="19" t="s">
        <v>138</v>
      </c>
      <c r="U47" s="134">
        <v>85</v>
      </c>
      <c r="V47" s="134">
        <v>0</v>
      </c>
      <c r="W47" s="134">
        <v>0</v>
      </c>
      <c r="X47" s="134">
        <v>66</v>
      </c>
      <c r="Y47" s="134">
        <v>1</v>
      </c>
      <c r="Z47" s="134">
        <v>0</v>
      </c>
      <c r="AA47" s="134">
        <v>0</v>
      </c>
      <c r="AB47" s="134">
        <v>0</v>
      </c>
      <c r="AC47" s="134">
        <v>1</v>
      </c>
      <c r="AD47" s="132">
        <v>907</v>
      </c>
      <c r="AE47" s="132">
        <v>39</v>
      </c>
      <c r="AF47" s="132">
        <v>6</v>
      </c>
      <c r="AG47" s="54">
        <f>AP47+AS47+BB47+BE47</f>
        <v>0</v>
      </c>
      <c r="AH47" s="54">
        <f t="shared" si="6"/>
        <v>0</v>
      </c>
      <c r="AI47" s="132">
        <f t="shared" si="6"/>
        <v>0</v>
      </c>
      <c r="AJ47" s="1"/>
      <c r="AK47" s="1"/>
      <c r="AL47" s="1"/>
    </row>
    <row r="48" spans="1:38" s="5" customFormat="1" ht="21" customHeight="1" x14ac:dyDescent="0.15">
      <c r="A48" s="84" t="s">
        <v>165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s="5" customFormat="1" ht="3.75" customHeight="1" x14ac:dyDescent="0.15"/>
    <row r="50" spans="1:35" s="12" customFormat="1" ht="10.5" customHeight="1" x14ac:dyDescent="0.15">
      <c r="A50" s="80" t="s">
        <v>143</v>
      </c>
      <c r="B50" s="80"/>
      <c r="C50" s="80"/>
      <c r="D50" s="80"/>
      <c r="E50" s="80"/>
      <c r="F50" s="80"/>
      <c r="G50" s="80"/>
      <c r="H50" s="80" t="s">
        <v>144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 t="s">
        <v>145</v>
      </c>
      <c r="U50" s="80"/>
      <c r="V50" s="80"/>
      <c r="W50" s="80"/>
      <c r="X50" s="80"/>
      <c r="Y50" s="80"/>
      <c r="Z50" s="80"/>
      <c r="AA50" s="80" t="s">
        <v>16</v>
      </c>
      <c r="AB50" s="80"/>
      <c r="AC50" s="80"/>
      <c r="AD50" s="80"/>
      <c r="AE50" s="80"/>
      <c r="AF50" s="80"/>
      <c r="AG50" s="80"/>
      <c r="AH50" s="80"/>
      <c r="AI50" s="80"/>
    </row>
  </sheetData>
  <mergeCells count="40">
    <mergeCell ref="H1:S1"/>
    <mergeCell ref="H26:J26"/>
    <mergeCell ref="Q26:S26"/>
    <mergeCell ref="N26:P26"/>
    <mergeCell ref="A1:G1"/>
    <mergeCell ref="A2:G2"/>
    <mergeCell ref="E3:G3"/>
    <mergeCell ref="B26:D26"/>
    <mergeCell ref="E26:G26"/>
    <mergeCell ref="A3:A4"/>
    <mergeCell ref="A26:A27"/>
    <mergeCell ref="H3:J3"/>
    <mergeCell ref="K3:M3"/>
    <mergeCell ref="N3:P3"/>
    <mergeCell ref="Q3:S3"/>
    <mergeCell ref="B3:D3"/>
    <mergeCell ref="AA1:AI1"/>
    <mergeCell ref="AA26:AC26"/>
    <mergeCell ref="AD26:AF26"/>
    <mergeCell ref="AG26:AI26"/>
    <mergeCell ref="U3:W3"/>
    <mergeCell ref="X26:Z26"/>
    <mergeCell ref="AA3:AC3"/>
    <mergeCell ref="T1:Z1"/>
    <mergeCell ref="T2:Z2"/>
    <mergeCell ref="X3:Z3"/>
    <mergeCell ref="T26:T27"/>
    <mergeCell ref="AA50:AI50"/>
    <mergeCell ref="U26:W26"/>
    <mergeCell ref="K26:M26"/>
    <mergeCell ref="T50:Z50"/>
    <mergeCell ref="T3:T4"/>
    <mergeCell ref="A48:L48"/>
    <mergeCell ref="A50:G50"/>
    <mergeCell ref="H50:S50"/>
    <mergeCell ref="AL3:AN3"/>
    <mergeCell ref="AA2:AH2"/>
    <mergeCell ref="AD3:AF3"/>
    <mergeCell ref="AG3:AI3"/>
    <mergeCell ref="H2:R2"/>
  </mergeCells>
  <phoneticPr fontId="0" type="noConversion"/>
  <printOptions horizontalCentered="1" verticalCentered="1"/>
  <pageMargins left="0.16" right="0.15748031496062992" top="0.15748031496062992" bottom="0.15748031496062992" header="0.15748031496062992" footer="0.15748031496062992"/>
  <pageSetup paperSize="9" fitToWidth="0" orientation="portrait" r:id="rId1"/>
  <headerFooter alignWithMargins="0"/>
  <colBreaks count="3" manualBreakCount="3">
    <brk id="7" max="1048575" man="1"/>
    <brk id="19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51"/>
  <sheetViews>
    <sheetView view="pageBreakPreview" topLeftCell="V1" zoomScale="110" zoomScaleNormal="110" zoomScaleSheetLayoutView="110" workbookViewId="0">
      <selection activeCell="AF38" sqref="AF38"/>
    </sheetView>
  </sheetViews>
  <sheetFormatPr defaultRowHeight="16.5" x14ac:dyDescent="0.25"/>
  <cols>
    <col min="1" max="1" width="36" style="9" customWidth="1"/>
    <col min="2" max="2" width="10.25" style="9" customWidth="1"/>
    <col min="3" max="3" width="10.125" style="9" customWidth="1"/>
    <col min="4" max="4" width="9.375" style="9" customWidth="1"/>
    <col min="5" max="6" width="10" style="9" customWidth="1"/>
    <col min="7" max="7" width="10.75" style="9" customWidth="1"/>
    <col min="8" max="8" width="9.5" style="9" customWidth="1"/>
    <col min="9" max="9" width="8.625" style="9" customWidth="1"/>
    <col min="10" max="10" width="8" style="9" customWidth="1"/>
    <col min="11" max="11" width="9" style="9" customWidth="1"/>
    <col min="12" max="12" width="8.125" style="9" customWidth="1"/>
    <col min="13" max="13" width="8.5" style="9" customWidth="1"/>
    <col min="14" max="14" width="9" style="9" customWidth="1"/>
    <col min="15" max="15" width="8.125" style="9" customWidth="1"/>
    <col min="16" max="16" width="7.125" style="9" customWidth="1"/>
    <col min="17" max="17" width="8.875" style="9" customWidth="1"/>
    <col min="18" max="18" width="7.625" style="9" customWidth="1"/>
    <col min="19" max="19" width="9.125" style="9" customWidth="1"/>
    <col min="20" max="20" width="32.5" style="9" customWidth="1"/>
    <col min="21" max="21" width="11.625" style="9" customWidth="1"/>
    <col min="22" max="22" width="12" style="9" customWidth="1"/>
    <col min="23" max="23" width="11.5" style="9" customWidth="1"/>
    <col min="24" max="24" width="10.25" style="9" customWidth="1"/>
    <col min="25" max="25" width="10" style="9" customWidth="1"/>
    <col min="26" max="26" width="9.625" style="9" customWidth="1"/>
    <col min="27" max="27" width="9.375" style="9" customWidth="1"/>
    <col min="28" max="28" width="8.375" style="9" customWidth="1"/>
    <col min="29" max="29" width="9" style="9" customWidth="1"/>
    <col min="30" max="34" width="7.625" style="9" customWidth="1"/>
    <col min="35" max="35" width="8" style="9" customWidth="1"/>
    <col min="36" max="37" width="7.875" style="9" customWidth="1"/>
    <col min="38" max="38" width="8.875" style="9" customWidth="1"/>
    <col min="39" max="16384" width="9" style="9"/>
  </cols>
  <sheetData>
    <row r="1" spans="1:38" s="2" customFormat="1" ht="39.75" customHeight="1" x14ac:dyDescent="0.3">
      <c r="A1" s="89" t="s">
        <v>39</v>
      </c>
      <c r="B1" s="89"/>
      <c r="C1" s="89"/>
      <c r="D1" s="89"/>
      <c r="E1" s="89"/>
      <c r="F1" s="89"/>
      <c r="G1" s="89"/>
      <c r="H1" s="91" t="s">
        <v>24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89" t="s">
        <v>39</v>
      </c>
      <c r="U1" s="89"/>
      <c r="V1" s="89"/>
      <c r="W1" s="89"/>
      <c r="X1" s="89"/>
      <c r="Y1" s="89"/>
      <c r="Z1" s="89"/>
      <c r="AA1" s="91" t="s">
        <v>25</v>
      </c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38" s="5" customFormat="1" ht="13.5" customHeight="1" thickBot="1" x14ac:dyDescent="0.2">
      <c r="A2" s="92" t="s">
        <v>0</v>
      </c>
      <c r="B2" s="92"/>
      <c r="C2" s="92"/>
      <c r="D2" s="92"/>
      <c r="E2" s="92"/>
      <c r="F2" s="92"/>
      <c r="G2" s="92"/>
      <c r="H2" s="117" t="s">
        <v>157</v>
      </c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4" t="s">
        <v>1</v>
      </c>
      <c r="T2" s="92" t="s">
        <v>0</v>
      </c>
      <c r="U2" s="92"/>
      <c r="V2" s="92"/>
      <c r="W2" s="92"/>
      <c r="X2" s="92"/>
      <c r="Y2" s="92"/>
      <c r="Z2" s="92"/>
      <c r="AA2" s="79" t="s">
        <v>154</v>
      </c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4" t="s">
        <v>1</v>
      </c>
    </row>
    <row r="3" spans="1:38" s="6" customFormat="1" ht="42" customHeight="1" x14ac:dyDescent="0.25">
      <c r="A3" s="82" t="s">
        <v>59</v>
      </c>
      <c r="B3" s="97" t="s">
        <v>85</v>
      </c>
      <c r="C3" s="98"/>
      <c r="D3" s="98"/>
      <c r="E3" s="106" t="s">
        <v>98</v>
      </c>
      <c r="F3" s="93"/>
      <c r="G3" s="81"/>
      <c r="H3" s="106" t="s">
        <v>99</v>
      </c>
      <c r="I3" s="113"/>
      <c r="J3" s="114"/>
      <c r="K3" s="115" t="s">
        <v>100</v>
      </c>
      <c r="L3" s="116"/>
      <c r="M3" s="116"/>
      <c r="N3" s="105" t="s">
        <v>101</v>
      </c>
      <c r="O3" s="104"/>
      <c r="P3" s="104"/>
      <c r="Q3" s="105" t="s">
        <v>102</v>
      </c>
      <c r="R3" s="104"/>
      <c r="S3" s="104"/>
      <c r="T3" s="82" t="s">
        <v>20</v>
      </c>
      <c r="U3" s="103" t="s">
        <v>92</v>
      </c>
      <c r="V3" s="104"/>
      <c r="W3" s="104"/>
      <c r="X3" s="105" t="s">
        <v>93</v>
      </c>
      <c r="Y3" s="104"/>
      <c r="Z3" s="104"/>
      <c r="AA3" s="106" t="s">
        <v>104</v>
      </c>
      <c r="AB3" s="107"/>
      <c r="AC3" s="108"/>
      <c r="AD3" s="105" t="s">
        <v>105</v>
      </c>
      <c r="AE3" s="104"/>
      <c r="AF3" s="104"/>
      <c r="AG3" s="105" t="s">
        <v>90</v>
      </c>
      <c r="AH3" s="104"/>
      <c r="AI3" s="104"/>
      <c r="AJ3" s="103" t="s">
        <v>107</v>
      </c>
      <c r="AK3" s="104"/>
      <c r="AL3" s="104"/>
    </row>
    <row r="4" spans="1:38" s="6" customFormat="1" ht="33.75" customHeight="1" thickBot="1" x14ac:dyDescent="0.3">
      <c r="A4" s="83"/>
      <c r="B4" s="39" t="s">
        <v>17</v>
      </c>
      <c r="C4" s="40" t="s">
        <v>18</v>
      </c>
      <c r="D4" s="40" t="s">
        <v>19</v>
      </c>
      <c r="E4" s="40" t="s">
        <v>17</v>
      </c>
      <c r="F4" s="40" t="s">
        <v>18</v>
      </c>
      <c r="G4" s="40" t="s">
        <v>19</v>
      </c>
      <c r="H4" s="39" t="s">
        <v>63</v>
      </c>
      <c r="I4" s="40" t="s">
        <v>172</v>
      </c>
      <c r="J4" s="40" t="s">
        <v>65</v>
      </c>
      <c r="K4" s="39" t="s">
        <v>63</v>
      </c>
      <c r="L4" s="40" t="s">
        <v>172</v>
      </c>
      <c r="M4" s="40" t="s">
        <v>65</v>
      </c>
      <c r="N4" s="39" t="s">
        <v>63</v>
      </c>
      <c r="O4" s="40" t="s">
        <v>172</v>
      </c>
      <c r="P4" s="40" t="s">
        <v>65</v>
      </c>
      <c r="Q4" s="39" t="s">
        <v>63</v>
      </c>
      <c r="R4" s="40" t="s">
        <v>64</v>
      </c>
      <c r="S4" s="40" t="s">
        <v>65</v>
      </c>
      <c r="T4" s="83"/>
      <c r="U4" s="41" t="s">
        <v>21</v>
      </c>
      <c r="V4" s="42" t="s">
        <v>22</v>
      </c>
      <c r="W4" s="42" t="s">
        <v>23</v>
      </c>
      <c r="X4" s="42" t="s">
        <v>21</v>
      </c>
      <c r="Y4" s="42" t="s">
        <v>22</v>
      </c>
      <c r="Z4" s="42" t="s">
        <v>23</v>
      </c>
      <c r="AA4" s="42" t="s">
        <v>21</v>
      </c>
      <c r="AB4" s="42" t="s">
        <v>22</v>
      </c>
      <c r="AC4" s="43" t="s">
        <v>23</v>
      </c>
      <c r="AD4" s="41" t="s">
        <v>21</v>
      </c>
      <c r="AE4" s="42" t="s">
        <v>22</v>
      </c>
      <c r="AF4" s="43" t="s">
        <v>23</v>
      </c>
      <c r="AG4" s="42" t="s">
        <v>21</v>
      </c>
      <c r="AH4" s="42" t="s">
        <v>22</v>
      </c>
      <c r="AI4" s="42" t="s">
        <v>23</v>
      </c>
      <c r="AJ4" s="42" t="s">
        <v>21</v>
      </c>
      <c r="AK4" s="42" t="s">
        <v>22</v>
      </c>
      <c r="AL4" s="42" t="s">
        <v>23</v>
      </c>
    </row>
    <row r="5" spans="1:38" s="5" customFormat="1" ht="18" customHeight="1" x14ac:dyDescent="0.25">
      <c r="A5" s="35" t="s">
        <v>2</v>
      </c>
      <c r="B5" s="135">
        <v>43871</v>
      </c>
      <c r="C5" s="135">
        <v>52</v>
      </c>
      <c r="D5" s="135">
        <v>26</v>
      </c>
      <c r="E5" s="135">
        <v>2</v>
      </c>
      <c r="F5" s="135">
        <v>0</v>
      </c>
      <c r="G5" s="135">
        <v>0</v>
      </c>
      <c r="H5" s="135">
        <v>0</v>
      </c>
      <c r="I5" s="135">
        <v>0</v>
      </c>
      <c r="J5" s="135">
        <v>0</v>
      </c>
      <c r="K5" s="135">
        <v>1</v>
      </c>
      <c r="L5" s="135">
        <v>0</v>
      </c>
      <c r="M5" s="135">
        <v>0</v>
      </c>
      <c r="N5" s="135">
        <v>0</v>
      </c>
      <c r="O5" s="135">
        <v>0</v>
      </c>
      <c r="P5" s="135">
        <v>0</v>
      </c>
      <c r="Q5" s="135">
        <v>0</v>
      </c>
      <c r="R5" s="135">
        <v>4</v>
      </c>
      <c r="S5" s="135">
        <v>0</v>
      </c>
      <c r="T5" s="35" t="s">
        <v>2</v>
      </c>
      <c r="U5" s="135">
        <v>0</v>
      </c>
      <c r="V5" s="135">
        <v>0</v>
      </c>
      <c r="W5" s="135">
        <v>0</v>
      </c>
      <c r="X5" s="135">
        <v>43453</v>
      </c>
      <c r="Y5" s="135">
        <v>2</v>
      </c>
      <c r="Z5" s="135">
        <v>2</v>
      </c>
      <c r="AA5" s="135">
        <v>0</v>
      </c>
      <c r="AB5" s="135">
        <v>0</v>
      </c>
      <c r="AC5" s="135">
        <v>0</v>
      </c>
      <c r="AD5" s="135">
        <v>10</v>
      </c>
      <c r="AE5" s="135">
        <v>11</v>
      </c>
      <c r="AF5" s="135">
        <v>2</v>
      </c>
      <c r="AG5" s="135">
        <v>1</v>
      </c>
      <c r="AH5" s="135">
        <v>5</v>
      </c>
      <c r="AI5" s="135">
        <v>0</v>
      </c>
      <c r="AJ5" s="135">
        <v>1</v>
      </c>
      <c r="AK5" s="135">
        <v>0</v>
      </c>
      <c r="AL5" s="135">
        <v>1</v>
      </c>
    </row>
    <row r="6" spans="1:38" s="5" customFormat="1" ht="14.45" customHeight="1" x14ac:dyDescent="0.15">
      <c r="A6" s="19" t="s">
        <v>120</v>
      </c>
      <c r="B6" s="135">
        <v>37</v>
      </c>
      <c r="C6" s="135">
        <v>2</v>
      </c>
      <c r="D6" s="135">
        <v>5</v>
      </c>
      <c r="E6" s="135">
        <v>0</v>
      </c>
      <c r="F6" s="135">
        <v>0</v>
      </c>
      <c r="G6" s="135">
        <v>0</v>
      </c>
      <c r="H6" s="135">
        <v>0</v>
      </c>
      <c r="I6" s="135">
        <v>0</v>
      </c>
      <c r="J6" s="135">
        <v>0</v>
      </c>
      <c r="K6" s="135">
        <v>1</v>
      </c>
      <c r="L6" s="135">
        <v>0</v>
      </c>
      <c r="M6" s="135">
        <v>0</v>
      </c>
      <c r="N6" s="135">
        <v>0</v>
      </c>
      <c r="O6" s="135">
        <v>0</v>
      </c>
      <c r="P6" s="135">
        <v>0</v>
      </c>
      <c r="Q6" s="135">
        <v>0</v>
      </c>
      <c r="R6" s="135">
        <v>0</v>
      </c>
      <c r="S6" s="135">
        <v>0</v>
      </c>
      <c r="T6" s="19" t="s">
        <v>120</v>
      </c>
      <c r="U6" s="135">
        <v>0</v>
      </c>
      <c r="V6" s="135">
        <v>0</v>
      </c>
      <c r="W6" s="135">
        <v>0</v>
      </c>
      <c r="X6" s="135">
        <v>31</v>
      </c>
      <c r="Y6" s="135">
        <v>0</v>
      </c>
      <c r="Z6" s="135">
        <v>0</v>
      </c>
      <c r="AA6" s="135">
        <v>0</v>
      </c>
      <c r="AB6" s="135">
        <v>0</v>
      </c>
      <c r="AC6" s="135">
        <v>0</v>
      </c>
      <c r="AD6" s="135">
        <v>0</v>
      </c>
      <c r="AE6" s="135">
        <v>1</v>
      </c>
      <c r="AF6" s="135">
        <v>0</v>
      </c>
      <c r="AG6" s="135">
        <v>0</v>
      </c>
      <c r="AH6" s="135">
        <v>0</v>
      </c>
      <c r="AI6" s="135">
        <v>0</v>
      </c>
      <c r="AJ6" s="135">
        <v>1</v>
      </c>
      <c r="AK6" s="135">
        <v>0</v>
      </c>
      <c r="AL6" s="135">
        <v>0</v>
      </c>
    </row>
    <row r="7" spans="1:38" s="5" customFormat="1" ht="14.45" customHeight="1" x14ac:dyDescent="0.15">
      <c r="A7" s="19" t="s">
        <v>121</v>
      </c>
      <c r="B7" s="135">
        <v>0</v>
      </c>
      <c r="C7" s="135">
        <v>0</v>
      </c>
      <c r="D7" s="135">
        <v>0</v>
      </c>
      <c r="E7" s="135">
        <v>0</v>
      </c>
      <c r="F7" s="135">
        <v>0</v>
      </c>
      <c r="G7" s="135">
        <v>0</v>
      </c>
      <c r="H7" s="135">
        <v>0</v>
      </c>
      <c r="I7" s="135">
        <v>0</v>
      </c>
      <c r="J7" s="135">
        <v>0</v>
      </c>
      <c r="K7" s="135">
        <v>0</v>
      </c>
      <c r="L7" s="135">
        <v>0</v>
      </c>
      <c r="M7" s="135">
        <v>0</v>
      </c>
      <c r="N7" s="135">
        <v>0</v>
      </c>
      <c r="O7" s="135">
        <v>0</v>
      </c>
      <c r="P7" s="135">
        <v>0</v>
      </c>
      <c r="Q7" s="135">
        <v>0</v>
      </c>
      <c r="R7" s="135">
        <v>0</v>
      </c>
      <c r="S7" s="135">
        <v>0</v>
      </c>
      <c r="T7" s="19" t="s">
        <v>121</v>
      </c>
      <c r="U7" s="135">
        <v>0</v>
      </c>
      <c r="V7" s="135">
        <v>0</v>
      </c>
      <c r="W7" s="135">
        <v>0</v>
      </c>
      <c r="X7" s="135">
        <v>0</v>
      </c>
      <c r="Y7" s="135">
        <v>0</v>
      </c>
      <c r="Z7" s="135">
        <v>0</v>
      </c>
      <c r="AA7" s="135">
        <v>0</v>
      </c>
      <c r="AB7" s="135">
        <v>0</v>
      </c>
      <c r="AC7" s="135">
        <v>0</v>
      </c>
      <c r="AD7" s="135">
        <v>0</v>
      </c>
      <c r="AE7" s="135">
        <v>0</v>
      </c>
      <c r="AF7" s="135">
        <v>0</v>
      </c>
      <c r="AG7" s="135">
        <v>0</v>
      </c>
      <c r="AH7" s="135">
        <v>0</v>
      </c>
      <c r="AI7" s="135">
        <v>0</v>
      </c>
      <c r="AJ7" s="135">
        <v>0</v>
      </c>
      <c r="AK7" s="135">
        <v>0</v>
      </c>
      <c r="AL7" s="135">
        <v>0</v>
      </c>
    </row>
    <row r="8" spans="1:38" s="5" customFormat="1" ht="14.45" customHeight="1" x14ac:dyDescent="0.15">
      <c r="A8" s="19" t="s">
        <v>122</v>
      </c>
      <c r="B8" s="135">
        <v>4539</v>
      </c>
      <c r="C8" s="135">
        <v>13</v>
      </c>
      <c r="D8" s="135">
        <v>3</v>
      </c>
      <c r="E8" s="135">
        <v>1</v>
      </c>
      <c r="F8" s="135">
        <v>0</v>
      </c>
      <c r="G8" s="135">
        <v>0</v>
      </c>
      <c r="H8" s="135">
        <v>0</v>
      </c>
      <c r="I8" s="135">
        <v>0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4</v>
      </c>
      <c r="S8" s="135">
        <v>0</v>
      </c>
      <c r="T8" s="19" t="s">
        <v>122</v>
      </c>
      <c r="U8" s="135">
        <v>0</v>
      </c>
      <c r="V8" s="135">
        <v>0</v>
      </c>
      <c r="W8" s="135">
        <v>0</v>
      </c>
      <c r="X8" s="135">
        <v>4444</v>
      </c>
      <c r="Y8" s="135">
        <v>1</v>
      </c>
      <c r="Z8" s="135">
        <v>0</v>
      </c>
      <c r="AA8" s="135">
        <v>0</v>
      </c>
      <c r="AB8" s="135">
        <v>0</v>
      </c>
      <c r="AC8" s="135">
        <v>0</v>
      </c>
      <c r="AD8" s="135">
        <v>3</v>
      </c>
      <c r="AE8" s="135">
        <v>3</v>
      </c>
      <c r="AF8" s="135">
        <v>0</v>
      </c>
      <c r="AG8" s="135">
        <v>0</v>
      </c>
      <c r="AH8" s="135">
        <v>0</v>
      </c>
      <c r="AI8" s="135">
        <v>0</v>
      </c>
      <c r="AJ8" s="135">
        <v>0</v>
      </c>
      <c r="AK8" s="135">
        <v>0</v>
      </c>
      <c r="AL8" s="135">
        <v>0</v>
      </c>
    </row>
    <row r="9" spans="1:38" s="5" customFormat="1" ht="14.45" customHeight="1" x14ac:dyDescent="0.15">
      <c r="A9" s="19" t="s">
        <v>123</v>
      </c>
      <c r="B9" s="135">
        <v>110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9" t="s">
        <v>123</v>
      </c>
      <c r="U9" s="135">
        <v>0</v>
      </c>
      <c r="V9" s="135">
        <v>0</v>
      </c>
      <c r="W9" s="135">
        <v>0</v>
      </c>
      <c r="X9" s="135">
        <v>110</v>
      </c>
      <c r="Y9" s="135">
        <v>0</v>
      </c>
      <c r="Z9" s="135">
        <v>0</v>
      </c>
      <c r="AA9" s="135">
        <v>0</v>
      </c>
      <c r="AB9" s="135">
        <v>0</v>
      </c>
      <c r="AC9" s="135">
        <v>0</v>
      </c>
      <c r="AD9" s="135">
        <v>0</v>
      </c>
      <c r="AE9" s="135">
        <v>0</v>
      </c>
      <c r="AF9" s="135">
        <v>0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  <c r="AL9" s="135">
        <v>0</v>
      </c>
    </row>
    <row r="10" spans="1:38" s="5" customFormat="1" ht="14.45" customHeight="1" x14ac:dyDescent="0.15">
      <c r="A10" s="19" t="s">
        <v>124</v>
      </c>
      <c r="B10" s="135">
        <v>187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9" t="s">
        <v>124</v>
      </c>
      <c r="U10" s="135">
        <v>0</v>
      </c>
      <c r="V10" s="135">
        <v>0</v>
      </c>
      <c r="W10" s="135">
        <v>0</v>
      </c>
      <c r="X10" s="135">
        <v>186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</row>
    <row r="11" spans="1:38" s="5" customFormat="1" ht="14.45" customHeight="1" x14ac:dyDescent="0.15">
      <c r="A11" s="19" t="s">
        <v>125</v>
      </c>
      <c r="B11" s="135">
        <v>1320</v>
      </c>
      <c r="C11" s="135">
        <v>10</v>
      </c>
      <c r="D11" s="135">
        <v>3</v>
      </c>
      <c r="E11" s="135">
        <v>1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9" t="s">
        <v>125</v>
      </c>
      <c r="U11" s="135">
        <v>0</v>
      </c>
      <c r="V11" s="135">
        <v>0</v>
      </c>
      <c r="W11" s="135">
        <v>0</v>
      </c>
      <c r="X11" s="135">
        <v>1209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5</v>
      </c>
      <c r="AE11" s="135">
        <v>5</v>
      </c>
      <c r="AF11" s="135">
        <v>2</v>
      </c>
      <c r="AG11" s="135">
        <v>1</v>
      </c>
      <c r="AH11" s="135">
        <v>3</v>
      </c>
      <c r="AI11" s="135">
        <v>0</v>
      </c>
      <c r="AJ11" s="135">
        <v>0</v>
      </c>
      <c r="AK11" s="135">
        <v>0</v>
      </c>
      <c r="AL11" s="135">
        <v>1</v>
      </c>
    </row>
    <row r="12" spans="1:38" s="5" customFormat="1" ht="14.45" customHeight="1" x14ac:dyDescent="0.15">
      <c r="A12" s="19" t="s">
        <v>126</v>
      </c>
      <c r="B12" s="135">
        <v>4739</v>
      </c>
      <c r="C12" s="135">
        <v>5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9" t="s">
        <v>126</v>
      </c>
      <c r="U12" s="135">
        <v>0</v>
      </c>
      <c r="V12" s="135">
        <v>0</v>
      </c>
      <c r="W12" s="135">
        <v>0</v>
      </c>
      <c r="X12" s="135">
        <v>4690</v>
      </c>
      <c r="Y12" s="135">
        <v>0</v>
      </c>
      <c r="Z12" s="135">
        <v>0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>
        <v>1</v>
      </c>
      <c r="AI12" s="135">
        <v>0</v>
      </c>
      <c r="AJ12" s="135">
        <v>0</v>
      </c>
      <c r="AK12" s="135">
        <v>0</v>
      </c>
      <c r="AL12" s="135">
        <v>0</v>
      </c>
    </row>
    <row r="13" spans="1:38" s="5" customFormat="1" ht="14.45" customHeight="1" x14ac:dyDescent="0.15">
      <c r="A13" s="19" t="s">
        <v>127</v>
      </c>
      <c r="B13" s="135">
        <v>1970</v>
      </c>
      <c r="C13" s="135">
        <v>3</v>
      </c>
      <c r="D13" s="135">
        <v>1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9" t="s">
        <v>127</v>
      </c>
      <c r="U13" s="135">
        <v>0</v>
      </c>
      <c r="V13" s="135">
        <v>0</v>
      </c>
      <c r="W13" s="135">
        <v>0</v>
      </c>
      <c r="X13" s="135">
        <v>1942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1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</row>
    <row r="14" spans="1:38" s="5" customFormat="1" ht="14.45" customHeight="1" x14ac:dyDescent="0.15">
      <c r="A14" s="19" t="s">
        <v>128</v>
      </c>
      <c r="B14" s="135">
        <v>1861</v>
      </c>
      <c r="C14" s="135">
        <v>2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9" t="s">
        <v>128</v>
      </c>
      <c r="U14" s="135">
        <v>0</v>
      </c>
      <c r="V14" s="135">
        <v>0</v>
      </c>
      <c r="W14" s="135">
        <v>0</v>
      </c>
      <c r="X14" s="135">
        <v>1828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1</v>
      </c>
      <c r="AI14" s="135">
        <v>0</v>
      </c>
      <c r="AJ14" s="135">
        <v>0</v>
      </c>
      <c r="AK14" s="135">
        <v>0</v>
      </c>
      <c r="AL14" s="135">
        <v>0</v>
      </c>
    </row>
    <row r="15" spans="1:38" s="5" customFormat="1" ht="14.45" customHeight="1" x14ac:dyDescent="0.15">
      <c r="A15" s="19" t="s">
        <v>129</v>
      </c>
      <c r="B15" s="135">
        <v>353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9" t="s">
        <v>129</v>
      </c>
      <c r="U15" s="135">
        <v>0</v>
      </c>
      <c r="V15" s="135">
        <v>0</v>
      </c>
      <c r="W15" s="135">
        <v>0</v>
      </c>
      <c r="X15" s="135">
        <v>353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</row>
    <row r="16" spans="1:38" s="5" customFormat="1" ht="14.45" customHeight="1" x14ac:dyDescent="0.15">
      <c r="A16" s="19" t="s">
        <v>130</v>
      </c>
      <c r="B16" s="135">
        <v>422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9" t="s">
        <v>130</v>
      </c>
      <c r="U16" s="135">
        <v>0</v>
      </c>
      <c r="V16" s="135">
        <v>0</v>
      </c>
      <c r="W16" s="135">
        <v>0</v>
      </c>
      <c r="X16" s="135">
        <v>420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0</v>
      </c>
      <c r="AL16" s="135">
        <v>0</v>
      </c>
    </row>
    <row r="17" spans="1:38" s="5" customFormat="1" ht="14.45" customHeight="1" x14ac:dyDescent="0.15">
      <c r="A17" s="19" t="s">
        <v>131</v>
      </c>
      <c r="B17" s="135">
        <v>553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9" t="s">
        <v>131</v>
      </c>
      <c r="U17" s="135">
        <v>0</v>
      </c>
      <c r="V17" s="135">
        <v>0</v>
      </c>
      <c r="W17" s="135">
        <v>0</v>
      </c>
      <c r="X17" s="135">
        <v>553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</row>
    <row r="18" spans="1:38" s="5" customFormat="1" ht="14.45" customHeight="1" x14ac:dyDescent="0.15">
      <c r="A18" s="19" t="s">
        <v>132</v>
      </c>
      <c r="B18" s="135">
        <v>722</v>
      </c>
      <c r="C18" s="135">
        <v>1</v>
      </c>
      <c r="D18" s="135">
        <v>1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9" t="s">
        <v>132</v>
      </c>
      <c r="U18" s="135">
        <v>0</v>
      </c>
      <c r="V18" s="135">
        <v>0</v>
      </c>
      <c r="W18" s="135">
        <v>0</v>
      </c>
      <c r="X18" s="135">
        <v>717</v>
      </c>
      <c r="Y18" s="135">
        <v>0</v>
      </c>
      <c r="Z18" s="135">
        <v>0</v>
      </c>
      <c r="AA18" s="135">
        <v>0</v>
      </c>
      <c r="AB18" s="135">
        <v>0</v>
      </c>
      <c r="AC18" s="135">
        <v>0</v>
      </c>
      <c r="AD18" s="135">
        <v>0</v>
      </c>
      <c r="AE18" s="135">
        <v>0</v>
      </c>
      <c r="AF18" s="135">
        <v>0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</row>
    <row r="19" spans="1:38" s="5" customFormat="1" ht="14.45" customHeight="1" x14ac:dyDescent="0.15">
      <c r="A19" s="19" t="s">
        <v>133</v>
      </c>
      <c r="B19" s="135">
        <v>2027</v>
      </c>
      <c r="C19" s="135">
        <v>9</v>
      </c>
      <c r="D19" s="135">
        <v>10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9" t="s">
        <v>133</v>
      </c>
      <c r="U19" s="135">
        <v>0</v>
      </c>
      <c r="V19" s="135">
        <v>0</v>
      </c>
      <c r="W19" s="135">
        <v>0</v>
      </c>
      <c r="X19" s="135">
        <v>2012</v>
      </c>
      <c r="Y19" s="135">
        <v>1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</row>
    <row r="20" spans="1:38" s="5" customFormat="1" ht="14.45" customHeight="1" x14ac:dyDescent="0.15">
      <c r="A20" s="19" t="s">
        <v>134</v>
      </c>
      <c r="B20" s="135">
        <v>140</v>
      </c>
      <c r="C20" s="135">
        <v>1</v>
      </c>
      <c r="D20" s="135">
        <v>1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9" t="s">
        <v>134</v>
      </c>
      <c r="U20" s="135">
        <v>0</v>
      </c>
      <c r="V20" s="135">
        <v>0</v>
      </c>
      <c r="W20" s="135">
        <v>0</v>
      </c>
      <c r="X20" s="135">
        <v>138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</row>
    <row r="21" spans="1:38" s="5" customFormat="1" ht="14.45" customHeight="1" x14ac:dyDescent="0.15">
      <c r="A21" s="19" t="s">
        <v>135</v>
      </c>
      <c r="B21" s="135">
        <v>1193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9" t="s">
        <v>135</v>
      </c>
      <c r="U21" s="135">
        <v>0</v>
      </c>
      <c r="V21" s="135">
        <v>0</v>
      </c>
      <c r="W21" s="135">
        <v>0</v>
      </c>
      <c r="X21" s="135">
        <v>1188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</row>
    <row r="22" spans="1:38" s="5" customFormat="1" ht="14.45" customHeight="1" x14ac:dyDescent="0.15">
      <c r="A22" s="19" t="s">
        <v>136</v>
      </c>
      <c r="B22" s="135">
        <v>21666</v>
      </c>
      <c r="C22" s="135">
        <v>0</v>
      </c>
      <c r="D22" s="135">
        <v>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9" t="s">
        <v>136</v>
      </c>
      <c r="U22" s="135">
        <v>0</v>
      </c>
      <c r="V22" s="135">
        <v>0</v>
      </c>
      <c r="W22" s="135">
        <v>0</v>
      </c>
      <c r="X22" s="135">
        <v>21653</v>
      </c>
      <c r="Y22" s="135">
        <v>0</v>
      </c>
      <c r="Z22" s="135">
        <v>2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</row>
    <row r="23" spans="1:38" s="5" customFormat="1" ht="14.45" customHeight="1" x14ac:dyDescent="0.15">
      <c r="A23" s="19" t="s">
        <v>137</v>
      </c>
      <c r="B23" s="135">
        <v>292</v>
      </c>
      <c r="C23" s="135">
        <v>0</v>
      </c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9" t="s">
        <v>137</v>
      </c>
      <c r="U23" s="135">
        <v>0</v>
      </c>
      <c r="V23" s="135">
        <v>0</v>
      </c>
      <c r="W23" s="135">
        <v>0</v>
      </c>
      <c r="X23" s="135">
        <v>290</v>
      </c>
      <c r="Y23" s="135">
        <v>0</v>
      </c>
      <c r="Z23" s="135">
        <v>0</v>
      </c>
      <c r="AA23" s="135">
        <v>0</v>
      </c>
      <c r="AB23" s="135">
        <v>0</v>
      </c>
      <c r="AC23" s="135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35">
        <v>0</v>
      </c>
      <c r="AK23" s="135">
        <v>0</v>
      </c>
      <c r="AL23" s="135">
        <v>0</v>
      </c>
    </row>
    <row r="24" spans="1:38" s="5" customFormat="1" ht="14.45" customHeight="1" thickBot="1" x14ac:dyDescent="0.2">
      <c r="A24" s="19" t="s">
        <v>138</v>
      </c>
      <c r="B24" s="133">
        <v>1740</v>
      </c>
      <c r="C24" s="134">
        <v>6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9" t="s">
        <v>138</v>
      </c>
      <c r="U24" s="134">
        <v>0</v>
      </c>
      <c r="V24" s="134">
        <v>0</v>
      </c>
      <c r="W24" s="134">
        <v>0</v>
      </c>
      <c r="X24" s="134">
        <v>1689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1</v>
      </c>
      <c r="AE24" s="134">
        <v>2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</row>
    <row r="25" spans="1:38" s="5" customFormat="1" ht="15" hidden="1" customHeight="1" thickBot="1" x14ac:dyDescent="0.2">
      <c r="A25" s="1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14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8"/>
      <c r="AK25" s="8"/>
      <c r="AL25" s="8"/>
    </row>
    <row r="26" spans="1:38" s="6" customFormat="1" ht="42" customHeight="1" x14ac:dyDescent="0.25">
      <c r="A26" s="82" t="s">
        <v>20</v>
      </c>
      <c r="B26" s="103" t="s">
        <v>96</v>
      </c>
      <c r="C26" s="104"/>
      <c r="D26" s="104"/>
      <c r="E26" s="105" t="s">
        <v>97</v>
      </c>
      <c r="F26" s="104"/>
      <c r="G26" s="104"/>
      <c r="H26" s="106" t="s">
        <v>86</v>
      </c>
      <c r="I26" s="107"/>
      <c r="J26" s="108"/>
      <c r="K26" s="105" t="s">
        <v>106</v>
      </c>
      <c r="L26" s="104"/>
      <c r="M26" s="104"/>
      <c r="N26" s="105" t="s">
        <v>87</v>
      </c>
      <c r="O26" s="104"/>
      <c r="P26" s="104"/>
      <c r="Q26" s="105" t="s">
        <v>103</v>
      </c>
      <c r="R26" s="104"/>
      <c r="S26" s="104"/>
      <c r="T26" s="82" t="s">
        <v>20</v>
      </c>
      <c r="U26" s="105" t="s">
        <v>94</v>
      </c>
      <c r="V26" s="104"/>
      <c r="W26" s="104"/>
      <c r="X26" s="109" t="s">
        <v>95</v>
      </c>
      <c r="Y26" s="107"/>
      <c r="Z26" s="108"/>
      <c r="AA26" s="105" t="s">
        <v>111</v>
      </c>
      <c r="AB26" s="104"/>
      <c r="AC26" s="104"/>
      <c r="AD26" s="105" t="s">
        <v>88</v>
      </c>
      <c r="AE26" s="104"/>
      <c r="AF26" s="110"/>
      <c r="AG26" s="105" t="s">
        <v>91</v>
      </c>
      <c r="AH26" s="104"/>
      <c r="AI26" s="104"/>
      <c r="AJ26" s="9"/>
      <c r="AK26" s="9"/>
      <c r="AL26" s="9"/>
    </row>
    <row r="27" spans="1:38" s="6" customFormat="1" ht="33.75" customHeight="1" thickBot="1" x14ac:dyDescent="0.3">
      <c r="A27" s="83"/>
      <c r="B27" s="39" t="s">
        <v>17</v>
      </c>
      <c r="C27" s="40" t="s">
        <v>18</v>
      </c>
      <c r="D27" s="40" t="s">
        <v>19</v>
      </c>
      <c r="E27" s="40" t="s">
        <v>17</v>
      </c>
      <c r="F27" s="40" t="s">
        <v>18</v>
      </c>
      <c r="G27" s="40" t="s">
        <v>19</v>
      </c>
      <c r="H27" s="39" t="s">
        <v>63</v>
      </c>
      <c r="I27" s="40" t="s">
        <v>172</v>
      </c>
      <c r="J27" s="40" t="s">
        <v>65</v>
      </c>
      <c r="K27" s="39" t="s">
        <v>63</v>
      </c>
      <c r="L27" s="40" t="s">
        <v>172</v>
      </c>
      <c r="M27" s="40" t="s">
        <v>65</v>
      </c>
      <c r="N27" s="39" t="s">
        <v>63</v>
      </c>
      <c r="O27" s="40" t="s">
        <v>172</v>
      </c>
      <c r="P27" s="40" t="s">
        <v>65</v>
      </c>
      <c r="Q27" s="39" t="s">
        <v>63</v>
      </c>
      <c r="R27" s="40" t="s">
        <v>64</v>
      </c>
      <c r="S27" s="40" t="s">
        <v>65</v>
      </c>
      <c r="T27" s="83"/>
      <c r="U27" s="41" t="s">
        <v>21</v>
      </c>
      <c r="V27" s="42" t="s">
        <v>22</v>
      </c>
      <c r="W27" s="42" t="s">
        <v>23</v>
      </c>
      <c r="X27" s="42" t="s">
        <v>21</v>
      </c>
      <c r="Y27" s="42" t="s">
        <v>22</v>
      </c>
      <c r="Z27" s="42" t="s">
        <v>23</v>
      </c>
      <c r="AA27" s="42" t="s">
        <v>21</v>
      </c>
      <c r="AB27" s="42" t="s">
        <v>22</v>
      </c>
      <c r="AC27" s="43" t="s">
        <v>23</v>
      </c>
      <c r="AD27" s="41" t="s">
        <v>21</v>
      </c>
      <c r="AE27" s="42" t="s">
        <v>22</v>
      </c>
      <c r="AF27" s="43" t="s">
        <v>23</v>
      </c>
      <c r="AG27" s="42" t="s">
        <v>21</v>
      </c>
      <c r="AH27" s="42" t="s">
        <v>22</v>
      </c>
      <c r="AI27" s="42" t="s">
        <v>23</v>
      </c>
      <c r="AJ27" s="9"/>
      <c r="AK27" s="9"/>
      <c r="AL27" s="9"/>
    </row>
    <row r="28" spans="1:38" s="5" customFormat="1" ht="18" customHeight="1" x14ac:dyDescent="0.25">
      <c r="A28" s="35" t="s">
        <v>2</v>
      </c>
      <c r="B28" s="135">
        <v>90</v>
      </c>
      <c r="C28" s="135">
        <v>5</v>
      </c>
      <c r="D28" s="135">
        <v>0</v>
      </c>
      <c r="E28" s="135">
        <v>3</v>
      </c>
      <c r="F28" s="135">
        <v>0</v>
      </c>
      <c r="G28" s="135">
        <v>0</v>
      </c>
      <c r="H28" s="135">
        <v>255</v>
      </c>
      <c r="I28" s="135">
        <v>4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35" t="s">
        <v>2</v>
      </c>
      <c r="U28" s="135">
        <v>3</v>
      </c>
      <c r="V28" s="135">
        <v>0</v>
      </c>
      <c r="W28" s="135">
        <v>0</v>
      </c>
      <c r="X28" s="135">
        <v>0</v>
      </c>
      <c r="Y28" s="135">
        <v>4</v>
      </c>
      <c r="Z28" s="135">
        <v>2</v>
      </c>
      <c r="AA28" s="135">
        <v>24</v>
      </c>
      <c r="AB28" s="135">
        <v>0</v>
      </c>
      <c r="AC28" s="135">
        <v>2</v>
      </c>
      <c r="AD28" s="135">
        <v>24</v>
      </c>
      <c r="AE28" s="135">
        <v>15</v>
      </c>
      <c r="AF28" s="135">
        <v>16</v>
      </c>
      <c r="AG28" s="135">
        <v>4</v>
      </c>
      <c r="AH28" s="135">
        <v>2</v>
      </c>
      <c r="AI28" s="137">
        <v>1</v>
      </c>
      <c r="AJ28" s="9"/>
      <c r="AK28" s="9"/>
      <c r="AL28" s="9"/>
    </row>
    <row r="29" spans="1:38" s="5" customFormat="1" ht="14.45" customHeight="1" x14ac:dyDescent="0.25">
      <c r="A29" s="19" t="s">
        <v>120</v>
      </c>
      <c r="B29" s="135">
        <v>1</v>
      </c>
      <c r="C29" s="135">
        <v>1</v>
      </c>
      <c r="D29" s="135">
        <v>0</v>
      </c>
      <c r="E29" s="135">
        <v>0</v>
      </c>
      <c r="F29" s="135">
        <v>0</v>
      </c>
      <c r="G29" s="135">
        <v>0</v>
      </c>
      <c r="H29" s="135">
        <v>3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9" t="s">
        <v>120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2</v>
      </c>
      <c r="AD29" s="135">
        <v>0</v>
      </c>
      <c r="AE29" s="135">
        <v>0</v>
      </c>
      <c r="AF29" s="135">
        <v>3</v>
      </c>
      <c r="AG29" s="135">
        <v>0</v>
      </c>
      <c r="AH29" s="135">
        <v>0</v>
      </c>
      <c r="AI29" s="138">
        <v>0</v>
      </c>
      <c r="AJ29" s="9"/>
      <c r="AK29" s="9"/>
      <c r="AL29" s="9"/>
    </row>
    <row r="30" spans="1:38" s="5" customFormat="1" ht="14.45" customHeight="1" x14ac:dyDescent="0.25">
      <c r="A30" s="19" t="s">
        <v>121</v>
      </c>
      <c r="B30" s="135">
        <v>0</v>
      </c>
      <c r="C30" s="135">
        <v>0</v>
      </c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35">
        <v>0</v>
      </c>
      <c r="N30" s="135">
        <v>0</v>
      </c>
      <c r="O30" s="135">
        <v>0</v>
      </c>
      <c r="P30" s="135">
        <v>0</v>
      </c>
      <c r="Q30" s="135">
        <v>0</v>
      </c>
      <c r="R30" s="135">
        <v>0</v>
      </c>
      <c r="S30" s="135">
        <v>0</v>
      </c>
      <c r="T30" s="19" t="s">
        <v>121</v>
      </c>
      <c r="U30" s="135">
        <v>0</v>
      </c>
      <c r="V30" s="135">
        <v>0</v>
      </c>
      <c r="W30" s="135">
        <v>0</v>
      </c>
      <c r="X30" s="135">
        <v>0</v>
      </c>
      <c r="Y30" s="135">
        <v>0</v>
      </c>
      <c r="Z30" s="135">
        <v>0</v>
      </c>
      <c r="AA30" s="135">
        <v>0</v>
      </c>
      <c r="AB30" s="135">
        <v>0</v>
      </c>
      <c r="AC30" s="135">
        <v>0</v>
      </c>
      <c r="AD30" s="135">
        <v>0</v>
      </c>
      <c r="AE30" s="135">
        <v>0</v>
      </c>
      <c r="AF30" s="135">
        <v>0</v>
      </c>
      <c r="AG30" s="135">
        <v>0</v>
      </c>
      <c r="AH30" s="135">
        <v>0</v>
      </c>
      <c r="AI30" s="138">
        <v>0</v>
      </c>
      <c r="AJ30" s="9"/>
      <c r="AK30" s="9"/>
      <c r="AL30" s="9"/>
    </row>
    <row r="31" spans="1:38" s="5" customFormat="1" ht="14.45" customHeight="1" x14ac:dyDescent="0.25">
      <c r="A31" s="19" t="s">
        <v>122</v>
      </c>
      <c r="B31" s="135">
        <v>20</v>
      </c>
      <c r="C31" s="135">
        <v>0</v>
      </c>
      <c r="D31" s="135">
        <v>0</v>
      </c>
      <c r="E31" s="135">
        <v>0</v>
      </c>
      <c r="F31" s="135">
        <v>0</v>
      </c>
      <c r="G31" s="135">
        <v>0</v>
      </c>
      <c r="H31" s="135">
        <v>60</v>
      </c>
      <c r="I31" s="135">
        <v>1</v>
      </c>
      <c r="J31" s="135">
        <v>0</v>
      </c>
      <c r="K31" s="135">
        <v>0</v>
      </c>
      <c r="L31" s="135">
        <v>0</v>
      </c>
      <c r="M31" s="135">
        <v>0</v>
      </c>
      <c r="N31" s="135">
        <v>0</v>
      </c>
      <c r="O31" s="135">
        <v>0</v>
      </c>
      <c r="P31" s="135">
        <v>0</v>
      </c>
      <c r="Q31" s="135">
        <v>0</v>
      </c>
      <c r="R31" s="135">
        <v>0</v>
      </c>
      <c r="S31" s="135">
        <v>0</v>
      </c>
      <c r="T31" s="19" t="s">
        <v>122</v>
      </c>
      <c r="U31" s="135">
        <v>0</v>
      </c>
      <c r="V31" s="135">
        <v>0</v>
      </c>
      <c r="W31" s="135">
        <v>0</v>
      </c>
      <c r="X31" s="135">
        <v>0</v>
      </c>
      <c r="Y31" s="135">
        <v>2</v>
      </c>
      <c r="Z31" s="135">
        <v>1</v>
      </c>
      <c r="AA31" s="135">
        <v>3</v>
      </c>
      <c r="AB31" s="135">
        <v>0</v>
      </c>
      <c r="AC31" s="135">
        <v>0</v>
      </c>
      <c r="AD31" s="135">
        <v>7</v>
      </c>
      <c r="AE31" s="135">
        <v>2</v>
      </c>
      <c r="AF31" s="135">
        <v>2</v>
      </c>
      <c r="AG31" s="135">
        <v>1</v>
      </c>
      <c r="AH31" s="135">
        <v>0</v>
      </c>
      <c r="AI31" s="138">
        <v>0</v>
      </c>
      <c r="AJ31" s="9"/>
      <c r="AK31" s="9"/>
      <c r="AL31" s="9"/>
    </row>
    <row r="32" spans="1:38" s="5" customFormat="1" ht="14.45" customHeight="1" x14ac:dyDescent="0.25">
      <c r="A32" s="19" t="s">
        <v>123</v>
      </c>
      <c r="B32" s="135">
        <v>0</v>
      </c>
      <c r="C32" s="135">
        <v>0</v>
      </c>
      <c r="D32" s="135">
        <v>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135"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9" t="s">
        <v>123</v>
      </c>
      <c r="U32" s="135">
        <v>0</v>
      </c>
      <c r="V32" s="135">
        <v>0</v>
      </c>
      <c r="W32" s="135">
        <v>0</v>
      </c>
      <c r="X32" s="135">
        <v>0</v>
      </c>
      <c r="Y32" s="135">
        <v>0</v>
      </c>
      <c r="Z32" s="135">
        <v>0</v>
      </c>
      <c r="AA32" s="135">
        <v>0</v>
      </c>
      <c r="AB32" s="135">
        <v>0</v>
      </c>
      <c r="AC32" s="135">
        <v>0</v>
      </c>
      <c r="AD32" s="135">
        <v>0</v>
      </c>
      <c r="AE32" s="135">
        <v>0</v>
      </c>
      <c r="AF32" s="135">
        <v>0</v>
      </c>
      <c r="AG32" s="135">
        <v>0</v>
      </c>
      <c r="AH32" s="135">
        <v>0</v>
      </c>
      <c r="AI32" s="138">
        <v>0</v>
      </c>
      <c r="AJ32" s="9"/>
      <c r="AK32" s="9"/>
      <c r="AL32" s="9"/>
    </row>
    <row r="33" spans="1:38" s="5" customFormat="1" ht="14.45" customHeight="1" x14ac:dyDescent="0.25">
      <c r="A33" s="19" t="s">
        <v>124</v>
      </c>
      <c r="B33" s="135">
        <v>0</v>
      </c>
      <c r="C33" s="135">
        <v>0</v>
      </c>
      <c r="D33" s="135">
        <v>0</v>
      </c>
      <c r="E33" s="135">
        <v>0</v>
      </c>
      <c r="F33" s="135">
        <v>0</v>
      </c>
      <c r="G33" s="135">
        <v>0</v>
      </c>
      <c r="H33" s="135">
        <v>1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9" t="s">
        <v>124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8">
        <v>0</v>
      </c>
      <c r="AJ33" s="9"/>
      <c r="AK33" s="9"/>
      <c r="AL33" s="9"/>
    </row>
    <row r="34" spans="1:38" s="5" customFormat="1" ht="14.45" customHeight="1" x14ac:dyDescent="0.25">
      <c r="A34" s="19" t="s">
        <v>125</v>
      </c>
      <c r="B34" s="135">
        <v>29</v>
      </c>
      <c r="C34" s="135">
        <v>1</v>
      </c>
      <c r="D34" s="135">
        <v>0</v>
      </c>
      <c r="E34" s="135">
        <v>0</v>
      </c>
      <c r="F34" s="135">
        <v>0</v>
      </c>
      <c r="G34" s="135">
        <v>0</v>
      </c>
      <c r="H34" s="135">
        <v>62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9" t="s">
        <v>125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11</v>
      </c>
      <c r="AB34" s="135">
        <v>0</v>
      </c>
      <c r="AC34" s="135">
        <v>0</v>
      </c>
      <c r="AD34" s="135">
        <v>2</v>
      </c>
      <c r="AE34" s="135">
        <v>1</v>
      </c>
      <c r="AF34" s="135">
        <v>0</v>
      </c>
      <c r="AG34" s="135">
        <v>0</v>
      </c>
      <c r="AH34" s="135">
        <v>0</v>
      </c>
      <c r="AI34" s="138">
        <v>0</v>
      </c>
      <c r="AJ34" s="9"/>
      <c r="AK34" s="9"/>
      <c r="AL34" s="9"/>
    </row>
    <row r="35" spans="1:38" s="5" customFormat="1" ht="14.45" customHeight="1" x14ac:dyDescent="0.25">
      <c r="A35" s="19" t="s">
        <v>126</v>
      </c>
      <c r="B35" s="135">
        <v>12</v>
      </c>
      <c r="C35" s="135">
        <v>1</v>
      </c>
      <c r="D35" s="135">
        <v>0</v>
      </c>
      <c r="E35" s="135">
        <v>0</v>
      </c>
      <c r="F35" s="135">
        <v>0</v>
      </c>
      <c r="G35" s="135">
        <v>0</v>
      </c>
      <c r="H35" s="135">
        <v>30</v>
      </c>
      <c r="I35" s="135">
        <v>1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9" t="s">
        <v>126</v>
      </c>
      <c r="U35" s="135">
        <v>1</v>
      </c>
      <c r="V35" s="135">
        <v>0</v>
      </c>
      <c r="W35" s="135">
        <v>0</v>
      </c>
      <c r="X35" s="135">
        <v>0</v>
      </c>
      <c r="Y35" s="135">
        <v>1</v>
      </c>
      <c r="Z35" s="135">
        <v>0</v>
      </c>
      <c r="AA35" s="135">
        <v>2</v>
      </c>
      <c r="AB35" s="135">
        <v>0</v>
      </c>
      <c r="AC35" s="135">
        <v>0</v>
      </c>
      <c r="AD35" s="135">
        <v>2</v>
      </c>
      <c r="AE35" s="135">
        <v>1</v>
      </c>
      <c r="AF35" s="135">
        <v>0</v>
      </c>
      <c r="AG35" s="135">
        <v>2</v>
      </c>
      <c r="AH35" s="135">
        <v>0</v>
      </c>
      <c r="AI35" s="138">
        <v>0</v>
      </c>
      <c r="AJ35" s="9"/>
      <c r="AK35" s="9"/>
      <c r="AL35" s="9"/>
    </row>
    <row r="36" spans="1:38" s="5" customFormat="1" ht="14.45" customHeight="1" x14ac:dyDescent="0.25">
      <c r="A36" s="19" t="s">
        <v>127</v>
      </c>
      <c r="B36" s="135">
        <v>13</v>
      </c>
      <c r="C36" s="135">
        <v>1</v>
      </c>
      <c r="D36" s="135">
        <v>0</v>
      </c>
      <c r="E36" s="135">
        <v>2</v>
      </c>
      <c r="F36" s="135">
        <v>0</v>
      </c>
      <c r="G36" s="135">
        <v>0</v>
      </c>
      <c r="H36" s="135">
        <v>6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9" t="s">
        <v>127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1</v>
      </c>
      <c r="AA36" s="135">
        <v>2</v>
      </c>
      <c r="AB36" s="135">
        <v>0</v>
      </c>
      <c r="AC36" s="135">
        <v>0</v>
      </c>
      <c r="AD36" s="135">
        <v>4</v>
      </c>
      <c r="AE36" s="135">
        <v>2</v>
      </c>
      <c r="AF36" s="135">
        <v>0</v>
      </c>
      <c r="AG36" s="135">
        <v>0</v>
      </c>
      <c r="AH36" s="135">
        <v>0</v>
      </c>
      <c r="AI36" s="138">
        <v>0</v>
      </c>
      <c r="AJ36" s="9"/>
      <c r="AK36" s="9"/>
      <c r="AL36" s="9"/>
    </row>
    <row r="37" spans="1:38" s="5" customFormat="1" ht="14.45" customHeight="1" x14ac:dyDescent="0.25">
      <c r="A37" s="19" t="s">
        <v>128</v>
      </c>
      <c r="B37" s="135">
        <v>1</v>
      </c>
      <c r="C37" s="135">
        <v>0</v>
      </c>
      <c r="D37" s="135">
        <v>0</v>
      </c>
      <c r="E37" s="135">
        <v>1</v>
      </c>
      <c r="F37" s="135">
        <v>0</v>
      </c>
      <c r="G37" s="135">
        <v>0</v>
      </c>
      <c r="H37" s="135">
        <v>30</v>
      </c>
      <c r="I37" s="135">
        <v>1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9" t="s">
        <v>128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1</v>
      </c>
      <c r="AE37" s="135">
        <v>0</v>
      </c>
      <c r="AF37" s="135">
        <v>0</v>
      </c>
      <c r="AG37" s="135">
        <v>0</v>
      </c>
      <c r="AH37" s="135">
        <v>0</v>
      </c>
      <c r="AI37" s="138">
        <v>0</v>
      </c>
      <c r="AJ37" s="9"/>
      <c r="AK37" s="9"/>
      <c r="AL37" s="9"/>
    </row>
    <row r="38" spans="1:38" s="5" customFormat="1" ht="14.45" customHeight="1" x14ac:dyDescent="0.25">
      <c r="A38" s="19" t="s">
        <v>129</v>
      </c>
      <c r="B38" s="135">
        <v>0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9" t="s">
        <v>129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8">
        <v>0</v>
      </c>
      <c r="AJ38" s="9"/>
      <c r="AK38" s="9"/>
      <c r="AL38" s="9"/>
    </row>
    <row r="39" spans="1:38" s="5" customFormat="1" ht="14.45" customHeight="1" x14ac:dyDescent="0.25">
      <c r="A39" s="19" t="s">
        <v>130</v>
      </c>
      <c r="B39" s="135">
        <v>0</v>
      </c>
      <c r="C39" s="135">
        <v>0</v>
      </c>
      <c r="D39" s="135">
        <v>0</v>
      </c>
      <c r="E39" s="135">
        <v>0</v>
      </c>
      <c r="F39" s="135">
        <v>0</v>
      </c>
      <c r="G39" s="135">
        <v>0</v>
      </c>
      <c r="H39" s="135">
        <v>1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9" t="s">
        <v>130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1</v>
      </c>
      <c r="AH39" s="135">
        <v>0</v>
      </c>
      <c r="AI39" s="138">
        <v>0</v>
      </c>
      <c r="AJ39" s="9"/>
      <c r="AK39" s="9"/>
      <c r="AL39" s="9"/>
    </row>
    <row r="40" spans="1:38" s="5" customFormat="1" ht="14.45" customHeight="1" x14ac:dyDescent="0.25">
      <c r="A40" s="19" t="s">
        <v>131</v>
      </c>
      <c r="B40" s="135">
        <v>0</v>
      </c>
      <c r="C40" s="135">
        <v>0</v>
      </c>
      <c r="D40" s="135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9" t="s">
        <v>131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8">
        <v>0</v>
      </c>
      <c r="AJ40" s="9"/>
      <c r="AK40" s="9"/>
      <c r="AL40" s="9"/>
    </row>
    <row r="41" spans="1:38" s="5" customFormat="1" ht="14.45" customHeight="1" x14ac:dyDescent="0.25">
      <c r="A41" s="19" t="s">
        <v>132</v>
      </c>
      <c r="B41" s="135">
        <v>1</v>
      </c>
      <c r="C41" s="135">
        <v>0</v>
      </c>
      <c r="D41" s="135">
        <v>0</v>
      </c>
      <c r="E41" s="135">
        <v>0</v>
      </c>
      <c r="F41" s="135">
        <v>0</v>
      </c>
      <c r="G41" s="135">
        <v>0</v>
      </c>
      <c r="H41" s="135">
        <v>2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9" t="s">
        <v>132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1</v>
      </c>
      <c r="AB41" s="135">
        <v>0</v>
      </c>
      <c r="AC41" s="135">
        <v>0</v>
      </c>
      <c r="AD41" s="135">
        <v>1</v>
      </c>
      <c r="AE41" s="135">
        <v>1</v>
      </c>
      <c r="AF41" s="135">
        <v>1</v>
      </c>
      <c r="AG41" s="135">
        <v>0</v>
      </c>
      <c r="AH41" s="135">
        <v>0</v>
      </c>
      <c r="AI41" s="138">
        <v>0</v>
      </c>
      <c r="AJ41" s="9"/>
      <c r="AK41" s="9"/>
      <c r="AL41" s="9"/>
    </row>
    <row r="42" spans="1:38" s="5" customFormat="1" ht="14.45" customHeight="1" x14ac:dyDescent="0.25">
      <c r="A42" s="19" t="s">
        <v>133</v>
      </c>
      <c r="B42" s="135">
        <v>1</v>
      </c>
      <c r="C42" s="135">
        <v>0</v>
      </c>
      <c r="D42" s="135">
        <v>0</v>
      </c>
      <c r="E42" s="135">
        <v>0</v>
      </c>
      <c r="F42" s="135">
        <v>0</v>
      </c>
      <c r="G42" s="135">
        <v>0</v>
      </c>
      <c r="H42" s="135">
        <v>6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9" t="s">
        <v>133</v>
      </c>
      <c r="U42" s="135">
        <v>1</v>
      </c>
      <c r="V42" s="135">
        <v>0</v>
      </c>
      <c r="W42" s="135">
        <v>0</v>
      </c>
      <c r="X42" s="135">
        <v>0</v>
      </c>
      <c r="Y42" s="135">
        <v>1</v>
      </c>
      <c r="Z42" s="135">
        <v>0</v>
      </c>
      <c r="AA42" s="135">
        <v>1</v>
      </c>
      <c r="AB42" s="135">
        <v>0</v>
      </c>
      <c r="AC42" s="135">
        <v>0</v>
      </c>
      <c r="AD42" s="135">
        <v>6</v>
      </c>
      <c r="AE42" s="135">
        <v>6</v>
      </c>
      <c r="AF42" s="135">
        <v>10</v>
      </c>
      <c r="AG42" s="135">
        <v>0</v>
      </c>
      <c r="AH42" s="135">
        <v>1</v>
      </c>
      <c r="AI42" s="138">
        <v>0</v>
      </c>
      <c r="AJ42" s="9"/>
      <c r="AK42" s="9"/>
      <c r="AL42" s="9"/>
    </row>
    <row r="43" spans="1:38" s="5" customFormat="1" ht="14.45" customHeight="1" x14ac:dyDescent="0.25">
      <c r="A43" s="19" t="s">
        <v>134</v>
      </c>
      <c r="B43" s="135">
        <v>0</v>
      </c>
      <c r="C43" s="135">
        <v>0</v>
      </c>
      <c r="D43" s="135">
        <v>0</v>
      </c>
      <c r="E43" s="135">
        <v>0</v>
      </c>
      <c r="F43" s="135">
        <v>0</v>
      </c>
      <c r="G43" s="135">
        <v>0</v>
      </c>
      <c r="H43" s="135">
        <v>1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9" t="s">
        <v>134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1</v>
      </c>
      <c r="AB43" s="135">
        <v>0</v>
      </c>
      <c r="AC43" s="135">
        <v>0</v>
      </c>
      <c r="AD43" s="135">
        <v>0</v>
      </c>
      <c r="AE43" s="135">
        <v>1</v>
      </c>
      <c r="AF43" s="135">
        <v>0</v>
      </c>
      <c r="AG43" s="135">
        <v>0</v>
      </c>
      <c r="AH43" s="135">
        <v>0</v>
      </c>
      <c r="AI43" s="138">
        <v>1</v>
      </c>
      <c r="AJ43" s="9"/>
      <c r="AK43" s="9"/>
      <c r="AL43" s="9"/>
    </row>
    <row r="44" spans="1:38" s="5" customFormat="1" ht="14.45" customHeight="1" x14ac:dyDescent="0.25">
      <c r="A44" s="19" t="s">
        <v>135</v>
      </c>
      <c r="B44" s="135">
        <v>0</v>
      </c>
      <c r="C44" s="135">
        <v>0</v>
      </c>
      <c r="D44" s="135">
        <v>0</v>
      </c>
      <c r="E44" s="135">
        <v>0</v>
      </c>
      <c r="F44" s="135">
        <v>0</v>
      </c>
      <c r="G44" s="135">
        <v>0</v>
      </c>
      <c r="H44" s="135">
        <v>5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9" t="s">
        <v>135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8">
        <v>0</v>
      </c>
      <c r="AJ44" s="9"/>
      <c r="AK44" s="9"/>
      <c r="AL44" s="9"/>
    </row>
    <row r="45" spans="1:38" s="5" customFormat="1" ht="14.45" customHeight="1" x14ac:dyDescent="0.25">
      <c r="A45" s="19" t="s">
        <v>136</v>
      </c>
      <c r="B45" s="135">
        <v>2</v>
      </c>
      <c r="C45" s="135">
        <v>0</v>
      </c>
      <c r="D45" s="135">
        <v>0</v>
      </c>
      <c r="E45" s="135">
        <v>0</v>
      </c>
      <c r="F45" s="135">
        <v>0</v>
      </c>
      <c r="G45" s="135">
        <v>0</v>
      </c>
      <c r="H45" s="135">
        <v>8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9" t="s">
        <v>136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3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8">
        <v>0</v>
      </c>
      <c r="AJ45" s="9"/>
      <c r="AK45" s="9"/>
      <c r="AL45" s="9"/>
    </row>
    <row r="46" spans="1:38" s="5" customFormat="1" ht="14.45" customHeight="1" x14ac:dyDescent="0.25">
      <c r="A46" s="19" t="s">
        <v>167</v>
      </c>
      <c r="B46" s="135">
        <v>1</v>
      </c>
      <c r="C46" s="135">
        <v>0</v>
      </c>
      <c r="D46" s="135">
        <v>0</v>
      </c>
      <c r="E46" s="135">
        <v>0</v>
      </c>
      <c r="F46" s="135">
        <v>0</v>
      </c>
      <c r="G46" s="135">
        <v>0</v>
      </c>
      <c r="H46" s="132">
        <v>1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9" t="s">
        <v>137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8">
        <v>0</v>
      </c>
      <c r="AJ46" s="46"/>
      <c r="AK46" s="46"/>
      <c r="AL46" s="46"/>
    </row>
    <row r="47" spans="1:38" s="5" customFormat="1" ht="14.45" customHeight="1" thickBot="1" x14ac:dyDescent="0.2">
      <c r="A47" s="47" t="s">
        <v>166</v>
      </c>
      <c r="B47" s="136">
        <v>9</v>
      </c>
      <c r="C47" s="136">
        <v>1</v>
      </c>
      <c r="D47" s="136">
        <v>0</v>
      </c>
      <c r="E47" s="136">
        <v>0</v>
      </c>
      <c r="F47" s="136">
        <v>0</v>
      </c>
      <c r="G47" s="136">
        <v>0</v>
      </c>
      <c r="H47" s="136">
        <v>39</v>
      </c>
      <c r="I47" s="136">
        <v>1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36">
        <v>0</v>
      </c>
      <c r="T47" s="47" t="s">
        <v>138</v>
      </c>
      <c r="U47" s="136">
        <v>1</v>
      </c>
      <c r="V47" s="136">
        <v>0</v>
      </c>
      <c r="W47" s="136">
        <v>0</v>
      </c>
      <c r="X47" s="136">
        <v>0</v>
      </c>
      <c r="Y47" s="136">
        <v>0</v>
      </c>
      <c r="Z47" s="136">
        <v>0</v>
      </c>
      <c r="AA47" s="136">
        <v>0</v>
      </c>
      <c r="AB47" s="136">
        <v>0</v>
      </c>
      <c r="AC47" s="136">
        <v>0</v>
      </c>
      <c r="AD47" s="136">
        <v>1</v>
      </c>
      <c r="AE47" s="136">
        <v>1</v>
      </c>
      <c r="AF47" s="136">
        <v>0</v>
      </c>
      <c r="AG47" s="136">
        <v>0</v>
      </c>
      <c r="AH47" s="136">
        <v>1</v>
      </c>
      <c r="AI47" s="139">
        <v>0</v>
      </c>
      <c r="AJ47" s="36"/>
      <c r="AK47" s="36"/>
      <c r="AL47" s="36" t="s">
        <v>158</v>
      </c>
    </row>
    <row r="48" spans="1:38" s="5" customFormat="1" ht="102" customHeight="1" x14ac:dyDescent="0.15">
      <c r="A48" s="99" t="s">
        <v>168</v>
      </c>
      <c r="B48" s="100"/>
      <c r="C48" s="100"/>
      <c r="D48" s="100"/>
      <c r="E48" s="100"/>
      <c r="F48" s="100"/>
      <c r="G48" s="100"/>
      <c r="H48" s="101" t="s">
        <v>169</v>
      </c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1" t="s">
        <v>170</v>
      </c>
      <c r="U48" s="102"/>
      <c r="V48" s="102"/>
      <c r="W48" s="102"/>
      <c r="X48" s="102"/>
      <c r="Y48" s="102"/>
      <c r="Z48" s="102"/>
      <c r="AA48" s="101" t="s">
        <v>171</v>
      </c>
      <c r="AB48" s="102"/>
      <c r="AC48" s="102"/>
      <c r="AD48" s="102"/>
      <c r="AE48" s="102"/>
      <c r="AF48" s="102"/>
      <c r="AG48" s="102"/>
      <c r="AH48" s="102"/>
      <c r="AI48" s="102"/>
      <c r="AJ48" s="36"/>
      <c r="AK48" s="36"/>
      <c r="AL48" s="36"/>
    </row>
    <row r="49" spans="1:38" s="5" customFormat="1" ht="0.75" customHeight="1" x14ac:dyDescent="0.15">
      <c r="A49" s="36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36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36"/>
      <c r="AK49" s="36"/>
      <c r="AL49" s="36"/>
    </row>
    <row r="50" spans="1:38" s="5" customFormat="1" ht="33.75" hidden="1" customHeight="1" x14ac:dyDescent="0.25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9"/>
      <c r="AK50" s="9"/>
      <c r="AL50" s="9"/>
    </row>
    <row r="51" spans="1:38" s="12" customFormat="1" ht="13.5" hidden="1" customHeight="1" x14ac:dyDescent="0.15">
      <c r="A51" s="80"/>
      <c r="B51" s="80"/>
      <c r="C51" s="80"/>
      <c r="D51" s="80"/>
      <c r="E51" s="80"/>
      <c r="F51" s="80"/>
      <c r="G51" s="80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 t="s">
        <v>146</v>
      </c>
      <c r="U51" s="112"/>
      <c r="V51" s="112"/>
      <c r="W51" s="112"/>
      <c r="X51" s="112"/>
      <c r="Y51" s="112"/>
      <c r="Z51" s="112"/>
      <c r="AA51" s="112" t="s">
        <v>147</v>
      </c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</row>
  </sheetData>
  <mergeCells count="44">
    <mergeCell ref="AA1:AL1"/>
    <mergeCell ref="A2:G2"/>
    <mergeCell ref="H2:R2"/>
    <mergeCell ref="T2:Z2"/>
    <mergeCell ref="AA2:AK2"/>
    <mergeCell ref="U3:W3"/>
    <mergeCell ref="X3:Z3"/>
    <mergeCell ref="A1:G1"/>
    <mergeCell ref="T1:Z1"/>
    <mergeCell ref="H1:S1"/>
    <mergeCell ref="N3:P3"/>
    <mergeCell ref="A3:A4"/>
    <mergeCell ref="B3:D3"/>
    <mergeCell ref="E3:G3"/>
    <mergeCell ref="H3:J3"/>
    <mergeCell ref="K3:M3"/>
    <mergeCell ref="A50:L50"/>
    <mergeCell ref="A51:G51"/>
    <mergeCell ref="H51:S51"/>
    <mergeCell ref="T51:Z51"/>
    <mergeCell ref="AA51:AL51"/>
    <mergeCell ref="X26:Z26"/>
    <mergeCell ref="AA26:AC26"/>
    <mergeCell ref="AG26:AI26"/>
    <mergeCell ref="AD26:AF26"/>
    <mergeCell ref="AA3:AC3"/>
    <mergeCell ref="AG3:AI3"/>
    <mergeCell ref="AD3:AF3"/>
    <mergeCell ref="A48:G48"/>
    <mergeCell ref="H48:S48"/>
    <mergeCell ref="T48:Z48"/>
    <mergeCell ref="AA48:AI48"/>
    <mergeCell ref="AJ3:AL3"/>
    <mergeCell ref="A26:A27"/>
    <mergeCell ref="B26:D26"/>
    <mergeCell ref="E26:G26"/>
    <mergeCell ref="H26:J26"/>
    <mergeCell ref="K26:M26"/>
    <mergeCell ref="N26:P26"/>
    <mergeCell ref="Q26:S26"/>
    <mergeCell ref="T26:T27"/>
    <mergeCell ref="U26:W26"/>
    <mergeCell ref="Q3:S3"/>
    <mergeCell ref="T3:T4"/>
  </mergeCells>
  <phoneticPr fontId="2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7" fitToWidth="0" orientation="portrait" r:id="rId1"/>
  <headerFooter alignWithMargins="0"/>
  <colBreaks count="3" manualBreakCount="3">
    <brk id="7" max="1048575" man="1"/>
    <brk id="19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1"/>
  <sheetViews>
    <sheetView view="pageBreakPreview" topLeftCell="A4" zoomScale="130" zoomScaleNormal="110" zoomScaleSheetLayoutView="130" workbookViewId="0">
      <selection activeCell="H14" sqref="H14"/>
    </sheetView>
  </sheetViews>
  <sheetFormatPr defaultRowHeight="16.5" x14ac:dyDescent="0.25"/>
  <cols>
    <col min="1" max="1" width="28.5" style="11" customWidth="1"/>
    <col min="2" max="2" width="8.125" style="11" customWidth="1"/>
    <col min="3" max="3" width="7.5" style="11" customWidth="1"/>
    <col min="4" max="4" width="6.625" style="11" customWidth="1"/>
    <col min="5" max="5" width="6.25" style="11" customWidth="1"/>
    <col min="6" max="6" width="9.5" style="32" customWidth="1"/>
    <col min="7" max="7" width="8.375" style="11" customWidth="1"/>
    <col min="8" max="8" width="7.875" style="11" customWidth="1"/>
    <col min="9" max="9" width="6.625" style="11" customWidth="1"/>
    <col min="10" max="10" width="7.125" style="11" customWidth="1"/>
    <col min="11" max="16384" width="9" style="11"/>
  </cols>
  <sheetData>
    <row r="1" spans="1:10" s="2" customFormat="1" ht="40.5" customHeight="1" x14ac:dyDescent="0.3">
      <c r="A1" s="120" t="s">
        <v>40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3" customFormat="1" ht="12.75" customHeight="1" thickBot="1" x14ac:dyDescent="0.2">
      <c r="A2" s="121" t="s">
        <v>156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s="13" customFormat="1" ht="49.5" customHeight="1" x14ac:dyDescent="0.25">
      <c r="A3" s="122" t="s">
        <v>3</v>
      </c>
      <c r="B3" s="124" t="s">
        <v>115</v>
      </c>
      <c r="C3" s="125"/>
      <c r="D3" s="125"/>
      <c r="E3" s="125"/>
      <c r="F3" s="75" t="s">
        <v>114</v>
      </c>
      <c r="G3" s="106" t="s">
        <v>89</v>
      </c>
      <c r="H3" s="107"/>
      <c r="I3" s="107"/>
      <c r="J3" s="127"/>
    </row>
    <row r="4" spans="1:10" s="13" customFormat="1" ht="34.5" customHeight="1" thickBot="1" x14ac:dyDescent="0.3">
      <c r="A4" s="123"/>
      <c r="B4" s="23" t="s">
        <v>4</v>
      </c>
      <c r="C4" s="25" t="s">
        <v>5</v>
      </c>
      <c r="D4" s="25" t="s">
        <v>15</v>
      </c>
      <c r="E4" s="25" t="s">
        <v>113</v>
      </c>
      <c r="F4" s="126"/>
      <c r="G4" s="48" t="s">
        <v>4</v>
      </c>
      <c r="H4" s="25" t="s">
        <v>5</v>
      </c>
      <c r="I4" s="25" t="s">
        <v>15</v>
      </c>
      <c r="J4" s="26" t="s">
        <v>113</v>
      </c>
    </row>
    <row r="5" spans="1:10" s="5" customFormat="1" ht="15" customHeight="1" x14ac:dyDescent="0.15">
      <c r="A5" s="52" t="s">
        <v>118</v>
      </c>
      <c r="B5" s="49">
        <f>SUM(C5:E5)</f>
        <v>24603</v>
      </c>
      <c r="C5" s="49">
        <v>23155</v>
      </c>
      <c r="D5" s="49">
        <v>1159</v>
      </c>
      <c r="E5" s="49">
        <v>289</v>
      </c>
      <c r="F5" s="140">
        <v>11070474</v>
      </c>
      <c r="G5" s="141">
        <f>B5/F5*1000</f>
        <v>2.2223980653402919</v>
      </c>
      <c r="H5" s="141">
        <f>C5/F5*1000</f>
        <v>2.0915996912146673</v>
      </c>
      <c r="I5" s="141">
        <f>D5/F5*1000</f>
        <v>0.10469289752182247</v>
      </c>
      <c r="J5" s="141">
        <f>E5/F5*1000</f>
        <v>2.610547660380215E-2</v>
      </c>
    </row>
    <row r="6" spans="1:10" s="16" customFormat="1" ht="14.1" customHeight="1" x14ac:dyDescent="0.15">
      <c r="A6" s="33"/>
      <c r="B6" s="50">
        <f>SUM(C6:E6)</f>
        <v>47889</v>
      </c>
      <c r="C6" s="50">
        <v>45510</v>
      </c>
      <c r="D6" s="50">
        <v>1780</v>
      </c>
      <c r="E6" s="50">
        <v>599</v>
      </c>
      <c r="F6" s="51"/>
      <c r="G6" s="142">
        <f>B6/F5*1000</f>
        <v>4.3258310348770976</v>
      </c>
      <c r="H6" s="142">
        <f>C6/F5*1000</f>
        <v>4.1109350873323045</v>
      </c>
      <c r="I6" s="142">
        <f>D6/F5*1000</f>
        <v>0.16078805659089213</v>
      </c>
      <c r="J6" s="142">
        <f>E6/F5*1000</f>
        <v>5.4107890953901346E-2</v>
      </c>
    </row>
    <row r="7" spans="1:10" s="16" customFormat="1" ht="15" customHeight="1" x14ac:dyDescent="0.15">
      <c r="A7" s="34" t="s">
        <v>45</v>
      </c>
      <c r="B7" s="143">
        <f t="shared" ref="B7" si="0">SUM(C7:E7)</f>
        <v>381</v>
      </c>
      <c r="C7" s="143">
        <f>'[1]表9-1勞保局職業傷害'!B6-'[1]表9-1勞保局職業傷害'!AD29-'[1]表9-1勞保局職業傷害'!AG29</f>
        <v>348</v>
      </c>
      <c r="D7" s="143">
        <f>'[1]表9-1勞保局職業傷害'!C6-'[1]表9-1勞保局職業傷害'!AE29-'[1]表9-1勞保局職業傷害'!AH29</f>
        <v>19</v>
      </c>
      <c r="E7" s="143">
        <f>'[1]表9-1勞保局職業傷害'!D6-'[1]表9-1勞保局職業傷害'!AF29-'[1]表9-1勞保局職業傷害'!AI29</f>
        <v>14</v>
      </c>
      <c r="F7" s="144">
        <v>325710</v>
      </c>
      <c r="G7" s="141">
        <f>B7/F7*1000</f>
        <v>1.1697522335820207</v>
      </c>
      <c r="H7" s="141">
        <f>C7/F7*1000</f>
        <v>1.0684351109883026</v>
      </c>
      <c r="I7" s="141">
        <f>D7/F7*1000</f>
        <v>5.8334100887292378E-2</v>
      </c>
      <c r="J7" s="141">
        <f>E7/F7*1000</f>
        <v>4.2983021706425963E-2</v>
      </c>
    </row>
    <row r="8" spans="1:10" s="16" customFormat="1" ht="14.1" customHeight="1" x14ac:dyDescent="0.15">
      <c r="A8" s="33"/>
      <c r="B8" s="144">
        <f>SUM(C8:E8)</f>
        <v>494</v>
      </c>
      <c r="C8" s="144">
        <v>450</v>
      </c>
      <c r="D8" s="144">
        <v>26</v>
      </c>
      <c r="E8" s="144">
        <v>18</v>
      </c>
      <c r="F8" s="50"/>
      <c r="G8" s="142">
        <f>B8/F7*1000</f>
        <v>1.5166866230696017</v>
      </c>
      <c r="H8" s="142">
        <f>C8/F7*1000</f>
        <v>1.3815971262779772</v>
      </c>
      <c r="I8" s="142">
        <f>D8/F7*1000</f>
        <v>7.9825611740505356E-2</v>
      </c>
      <c r="J8" s="142">
        <f>E8/F7*1000</f>
        <v>5.5263885051119094E-2</v>
      </c>
    </row>
    <row r="9" spans="1:10" s="16" customFormat="1" ht="15" customHeight="1" x14ac:dyDescent="0.15">
      <c r="A9" s="34" t="s">
        <v>7</v>
      </c>
      <c r="B9" s="145">
        <f t="shared" ref="B9" si="1">SUM(C9:E9)</f>
        <v>19</v>
      </c>
      <c r="C9" s="145">
        <f>'[1]表9-1勞保局職業傷害'!B7-'[1]表9-1勞保局職業傷害'!AD30-'[1]表9-1勞保局職業傷害'!AG30</f>
        <v>17</v>
      </c>
      <c r="D9" s="145">
        <f>'[1]表9-1勞保局職業傷害'!C7-'[1]表9-1勞保局職業傷害'!AE30-'[1]表9-1勞保局職業傷害'!AH30</f>
        <v>1</v>
      </c>
      <c r="E9" s="145">
        <f>'[1]表9-1勞保局職業傷害'!D7-'[1]表9-1勞保局職業傷害'!AF30-'[1]表9-1勞保局職業傷害'!AI30</f>
        <v>1</v>
      </c>
      <c r="F9" s="50">
        <v>3802</v>
      </c>
      <c r="G9" s="141">
        <f>B9/F9*1000</f>
        <v>4.9973698053655973</v>
      </c>
      <c r="H9" s="141">
        <f>C9/F9*1000</f>
        <v>4.4713308784850074</v>
      </c>
      <c r="I9" s="141">
        <f>D9/F9*1000</f>
        <v>0.26301946344029459</v>
      </c>
      <c r="J9" s="141">
        <f>E9/F9*1000</f>
        <v>0.26301946344029459</v>
      </c>
    </row>
    <row r="10" spans="1:10" s="16" customFormat="1" ht="14.1" customHeight="1" x14ac:dyDescent="0.15">
      <c r="A10" s="34"/>
      <c r="B10" s="144">
        <f>SUM(C10:E10)</f>
        <v>25</v>
      </c>
      <c r="C10" s="144">
        <v>22</v>
      </c>
      <c r="D10" s="144">
        <v>1</v>
      </c>
      <c r="E10" s="144">
        <v>2</v>
      </c>
      <c r="F10" s="50"/>
      <c r="G10" s="142">
        <f>B10/F9*1000</f>
        <v>6.5754865860073641</v>
      </c>
      <c r="H10" s="142">
        <f>C10/F9*1000</f>
        <v>5.7864281956864803</v>
      </c>
      <c r="I10" s="142">
        <f>D10/F9*1000</f>
        <v>0.26301946344029459</v>
      </c>
      <c r="J10" s="142">
        <f>E10/F9*1000</f>
        <v>0.52603892688058917</v>
      </c>
    </row>
    <row r="11" spans="1:10" s="16" customFormat="1" ht="15" customHeight="1" x14ac:dyDescent="0.15">
      <c r="A11" s="34" t="s">
        <v>46</v>
      </c>
      <c r="B11" s="145">
        <f t="shared" ref="B11" si="2">SUM(C11:E11)</f>
        <v>6915</v>
      </c>
      <c r="C11" s="145">
        <f>'[1]表9-1勞保局職業傷害'!B8-'[1]表9-1勞保局職業傷害'!AD31-'[1]表9-1勞保局職業傷害'!AG31</f>
        <v>6267</v>
      </c>
      <c r="D11" s="145">
        <f>'[1]表9-1勞保局職業傷害'!C8-'[1]表9-1勞保局職業傷害'!AE31-'[1]表9-1勞保局職業傷害'!AH31</f>
        <v>568</v>
      </c>
      <c r="E11" s="145">
        <f>'[1]表9-1勞保局職業傷害'!D8-'[1]表9-1勞保局職業傷害'!AF31-'[1]表9-1勞保局職業傷害'!AI31</f>
        <v>80</v>
      </c>
      <c r="F11" s="50">
        <v>3141418</v>
      </c>
      <c r="G11" s="141">
        <f>B11/F11*1000</f>
        <v>2.2012352383541445</v>
      </c>
      <c r="H11" s="141">
        <f>C11/F11*1000</f>
        <v>1.9949589643912398</v>
      </c>
      <c r="I11" s="141">
        <f>D11/F11*1000</f>
        <v>0.18081006730081767</v>
      </c>
      <c r="J11" s="141">
        <f>E11/F11*1000</f>
        <v>2.5466206662086995E-2</v>
      </c>
    </row>
    <row r="12" spans="1:10" s="16" customFormat="1" ht="14.1" customHeight="1" x14ac:dyDescent="0.15">
      <c r="A12" s="34"/>
      <c r="B12" s="144">
        <f>SUM(C12:E12)</f>
        <v>12929</v>
      </c>
      <c r="C12" s="144">
        <v>12058</v>
      </c>
      <c r="D12" s="144">
        <v>725</v>
      </c>
      <c r="E12" s="144">
        <v>146</v>
      </c>
      <c r="F12" s="50"/>
      <c r="G12" s="142">
        <f>B12/F11*1000</f>
        <v>4.1156573241765342</v>
      </c>
      <c r="H12" s="142">
        <f>C12/F11*1000</f>
        <v>3.838393999143062</v>
      </c>
      <c r="I12" s="142">
        <f>D12/F11*1000</f>
        <v>0.23078749787516339</v>
      </c>
      <c r="J12" s="142">
        <f>E12/F11*1000</f>
        <v>4.6475827158308766E-2</v>
      </c>
    </row>
    <row r="13" spans="1:10" s="16" customFormat="1" ht="15" customHeight="1" x14ac:dyDescent="0.15">
      <c r="A13" s="34" t="s">
        <v>9</v>
      </c>
      <c r="B13" s="145">
        <f t="shared" ref="B13" si="3">SUM(C13:E13)</f>
        <v>30</v>
      </c>
      <c r="C13" s="145">
        <f>'[1]表9-1勞保局職業傷害'!B9-'[1]表9-1勞保局職業傷害'!AD32-'[1]表9-1勞保局職業傷害'!AG32</f>
        <v>27</v>
      </c>
      <c r="D13" s="145">
        <f>'[1]表9-1勞保局職業傷害'!C9-'[1]表9-1勞保局職業傷害'!AE32-'[1]表9-1勞保局職業傷害'!AH32</f>
        <v>0</v>
      </c>
      <c r="E13" s="145">
        <f>'[1]表9-1勞保局職業傷害'!D9-'[1]表9-1勞保局職業傷害'!AF32-'[1]表9-1勞保局職業傷害'!AI32</f>
        <v>3</v>
      </c>
      <c r="F13" s="50">
        <v>26063</v>
      </c>
      <c r="G13" s="141">
        <f>B13/F13*1000</f>
        <v>1.151057054061313</v>
      </c>
      <c r="H13" s="141">
        <f>C13/F13*1000</f>
        <v>1.0359513486551817</v>
      </c>
      <c r="I13" s="141">
        <f>D13/F13*1000</f>
        <v>0</v>
      </c>
      <c r="J13" s="141">
        <f>E13/F13*1000</f>
        <v>0.1151057054061313</v>
      </c>
    </row>
    <row r="14" spans="1:10" s="16" customFormat="1" ht="14.1" customHeight="1" x14ac:dyDescent="0.15">
      <c r="A14" s="34"/>
      <c r="B14" s="144">
        <f>SUM(C14:E14)</f>
        <v>58</v>
      </c>
      <c r="C14" s="144">
        <v>53</v>
      </c>
      <c r="D14" s="144">
        <v>2</v>
      </c>
      <c r="E14" s="144">
        <v>3</v>
      </c>
      <c r="F14" s="50"/>
      <c r="G14" s="142">
        <f>B14/F13*1000</f>
        <v>2.2253769711852049</v>
      </c>
      <c r="H14" s="142">
        <f>C14/F13*1000</f>
        <v>2.0335341288416533</v>
      </c>
      <c r="I14" s="142">
        <f>D14/F13*1000</f>
        <v>7.6737136937420874E-2</v>
      </c>
      <c r="J14" s="142">
        <f>E14/F13*1000</f>
        <v>0.1151057054061313</v>
      </c>
    </row>
    <row r="15" spans="1:10" s="16" customFormat="1" ht="15" customHeight="1" x14ac:dyDescent="0.15">
      <c r="A15" s="34" t="s">
        <v>10</v>
      </c>
      <c r="B15" s="145">
        <f t="shared" ref="B15" si="4">SUM(C15:E15)</f>
        <v>205</v>
      </c>
      <c r="C15" s="145">
        <f>'[1]表9-1勞保局職業傷害'!B10-'[1]表9-1勞保局職業傷害'!AD33-'[1]表9-1勞保局職業傷害'!AG33</f>
        <v>193</v>
      </c>
      <c r="D15" s="145">
        <f>'[1]表9-1勞保局職業傷害'!C10-'[1]表9-1勞保局職業傷害'!AE33-'[1]表9-1勞保局職業傷害'!AH33</f>
        <v>6</v>
      </c>
      <c r="E15" s="145">
        <f>'[1]表9-1勞保局職業傷害'!D10-'[1]表9-1勞保局職業傷害'!AF33-'[1]表9-1勞保局職業傷害'!AI33</f>
        <v>6</v>
      </c>
      <c r="F15" s="50">
        <v>55696</v>
      </c>
      <c r="G15" s="141">
        <f>B15/F15*1000</f>
        <v>3.6806952025280091</v>
      </c>
      <c r="H15" s="141">
        <f>C15/F15*1000</f>
        <v>3.4652398735995407</v>
      </c>
      <c r="I15" s="141">
        <f>D15/F15*1000</f>
        <v>0.10772766446423442</v>
      </c>
      <c r="J15" s="141">
        <f>E15/F15*1000</f>
        <v>0.10772766446423442</v>
      </c>
    </row>
    <row r="16" spans="1:10" s="16" customFormat="1" ht="14.1" customHeight="1" x14ac:dyDescent="0.15">
      <c r="A16" s="34"/>
      <c r="B16" s="144">
        <f>SUM(C16:E16)</f>
        <v>367</v>
      </c>
      <c r="C16" s="144">
        <v>350</v>
      </c>
      <c r="D16" s="144">
        <v>10</v>
      </c>
      <c r="E16" s="144">
        <v>7</v>
      </c>
      <c r="F16" s="50"/>
      <c r="G16" s="142">
        <f>B16/F15*1000</f>
        <v>6.5893421430623382</v>
      </c>
      <c r="H16" s="142">
        <f>C16/F15*1000</f>
        <v>6.2841137604136739</v>
      </c>
      <c r="I16" s="142">
        <f>D16/F15*1000</f>
        <v>0.17954610744039071</v>
      </c>
      <c r="J16" s="142">
        <f>E16/F15*1000</f>
        <v>0.12568227520827349</v>
      </c>
    </row>
    <row r="17" spans="1:10" s="16" customFormat="1" ht="15" customHeight="1" x14ac:dyDescent="0.15">
      <c r="A17" s="34" t="s">
        <v>116</v>
      </c>
      <c r="B17" s="145">
        <f t="shared" ref="B17" si="5">SUM(C17:E17)</f>
        <v>5554</v>
      </c>
      <c r="C17" s="145">
        <f>'[1]表9-1勞保局職業傷害'!B11-'[1]表9-1勞保局職業傷害'!AD34-'[1]表9-1勞保局職業傷害'!AG34</f>
        <v>5249</v>
      </c>
      <c r="D17" s="145">
        <f>'[1]表9-1勞保局職業傷害'!C11-'[1]表9-1勞保局職業傷害'!AE34-'[1]表9-1勞保局職業傷害'!AH34</f>
        <v>205</v>
      </c>
      <c r="E17" s="145">
        <f>'[1]表9-1勞保局職業傷害'!D11-'[1]表9-1勞保局職業傷害'!AF34-'[1]表9-1勞保局職業傷害'!AI34</f>
        <v>100</v>
      </c>
      <c r="F17" s="50">
        <v>740374</v>
      </c>
      <c r="G17" s="141">
        <f>B17/F17*1000</f>
        <v>7.5016140491157168</v>
      </c>
      <c r="H17" s="141">
        <f>C17/F17*1000</f>
        <v>7.0896600907109111</v>
      </c>
      <c r="I17" s="141">
        <f>D17/F17*1000</f>
        <v>0.27688708679667307</v>
      </c>
      <c r="J17" s="141">
        <f>E17/F17*1000</f>
        <v>0.13506687160813319</v>
      </c>
    </row>
    <row r="18" spans="1:10" s="16" customFormat="1" ht="14.1" customHeight="1" x14ac:dyDescent="0.15">
      <c r="A18" s="34"/>
      <c r="B18" s="144">
        <f>SUM(C18:E18)</f>
        <v>7164</v>
      </c>
      <c r="C18" s="144">
        <v>6781</v>
      </c>
      <c r="D18" s="144">
        <v>250</v>
      </c>
      <c r="E18" s="144">
        <v>133</v>
      </c>
      <c r="F18" s="50"/>
      <c r="G18" s="142">
        <f>B18/F17*1000</f>
        <v>9.676190682006661</v>
      </c>
      <c r="H18" s="142">
        <f>C18/F17*1000</f>
        <v>9.1588845637475114</v>
      </c>
      <c r="I18" s="142">
        <f>D18/F17*1000</f>
        <v>0.33766717902033294</v>
      </c>
      <c r="J18" s="142">
        <f>E18/F17*1000</f>
        <v>0.17963893923881716</v>
      </c>
    </row>
    <row r="19" spans="1:10" s="16" customFormat="1" ht="15" customHeight="1" x14ac:dyDescent="0.15">
      <c r="A19" s="34" t="s">
        <v>47</v>
      </c>
      <c r="B19" s="145">
        <f t="shared" ref="B19" si="6">SUM(C19:E19)</f>
        <v>3268</v>
      </c>
      <c r="C19" s="145">
        <f>'[1]表9-1勞保局職業傷害'!B12-'[1]表9-1勞保局職業傷害'!AD35-'[1]表9-1勞保局職業傷害'!AG35</f>
        <v>3089</v>
      </c>
      <c r="D19" s="145">
        <f>'[1]表9-1勞保局職業傷害'!C12-'[1]表9-1勞保局職業傷害'!AE35-'[1]表9-1勞保局職業傷害'!AH35</f>
        <v>158</v>
      </c>
      <c r="E19" s="145">
        <f>'[1]表9-1勞保局職業傷害'!D12-'[1]表9-1勞保局職業傷害'!AF35-'[1]表9-1勞保局職業傷害'!AI35</f>
        <v>21</v>
      </c>
      <c r="F19" s="50">
        <v>1894223</v>
      </c>
      <c r="G19" s="141">
        <f>B19/F19*1000</f>
        <v>1.7252456548146655</v>
      </c>
      <c r="H19" s="141">
        <f>C19/F19*1000</f>
        <v>1.630747805300643</v>
      </c>
      <c r="I19" s="141">
        <f>D19/F19*1000</f>
        <v>8.3411509626902428E-2</v>
      </c>
      <c r="J19" s="141">
        <f>E19/F19*1000</f>
        <v>1.1086339887119942E-2</v>
      </c>
    </row>
    <row r="20" spans="1:10" s="16" customFormat="1" ht="14.1" customHeight="1" x14ac:dyDescent="0.15">
      <c r="A20" s="34"/>
      <c r="B20" s="144">
        <f>SUM(C20:E20)</f>
        <v>7569</v>
      </c>
      <c r="C20" s="144">
        <v>7223</v>
      </c>
      <c r="D20" s="144">
        <v>264</v>
      </c>
      <c r="E20" s="144">
        <v>82</v>
      </c>
      <c r="F20" s="50"/>
      <c r="G20" s="142">
        <f>B20/F19*1000</f>
        <v>3.9958336478862306</v>
      </c>
      <c r="H20" s="142">
        <f>C20/F19*1000</f>
        <v>3.8131730002222546</v>
      </c>
      <c r="I20" s="142">
        <f>D20/F19*1000</f>
        <v>0.13937113000950785</v>
      </c>
      <c r="J20" s="142">
        <f>E20/F19*1000</f>
        <v>4.3289517654468347E-2</v>
      </c>
    </row>
    <row r="21" spans="1:10" s="16" customFormat="1" ht="15" customHeight="1" x14ac:dyDescent="0.15">
      <c r="A21" s="34" t="s">
        <v>48</v>
      </c>
      <c r="B21" s="145">
        <f t="shared" ref="B21" si="7">SUM(C21:E21)</f>
        <v>1837</v>
      </c>
      <c r="C21" s="145">
        <f>'[1]表9-1勞保局職業傷害'!B13-'[1]表9-1勞保局職業傷害'!AD36-'[1]表9-1勞保局職業傷害'!AG36</f>
        <v>1748</v>
      </c>
      <c r="D21" s="145">
        <f>'[1]表9-1勞保局職業傷害'!C13-'[1]表9-1勞保局職業傷害'!AE36-'[1]表9-1勞保局職業傷害'!AH36</f>
        <v>70</v>
      </c>
      <c r="E21" s="145">
        <f>'[1]表9-1勞保局職業傷害'!D13-'[1]表9-1勞保局職業傷害'!AF36-'[1]表9-1勞保局職業傷害'!AI36</f>
        <v>19</v>
      </c>
      <c r="F21" s="50">
        <v>439750</v>
      </c>
      <c r="G21" s="141">
        <f>B21/F21*1000</f>
        <v>4.1773735076748153</v>
      </c>
      <c r="H21" s="141">
        <f>C21/F21*1000</f>
        <v>3.9749857873791927</v>
      </c>
      <c r="I21" s="141">
        <f>D21/F21*1000</f>
        <v>0.15918135304150086</v>
      </c>
      <c r="J21" s="141">
        <f>E21/F21*1000</f>
        <v>4.3206367254121657E-2</v>
      </c>
    </row>
    <row r="22" spans="1:10" s="16" customFormat="1" ht="14.1" customHeight="1" x14ac:dyDescent="0.15">
      <c r="A22" s="34"/>
      <c r="B22" s="144">
        <f>SUM(C22:E22)</f>
        <v>2947</v>
      </c>
      <c r="C22" s="144">
        <v>2793</v>
      </c>
      <c r="D22" s="144">
        <v>111</v>
      </c>
      <c r="E22" s="144">
        <v>43</v>
      </c>
      <c r="F22" s="50"/>
      <c r="G22" s="142">
        <f>B22/F21*1000</f>
        <v>6.7015349630471857</v>
      </c>
      <c r="H22" s="142">
        <f>C22/F21*1000</f>
        <v>6.3513359863558838</v>
      </c>
      <c r="I22" s="142">
        <f>D22/F21*1000</f>
        <v>0.25241614553723707</v>
      </c>
      <c r="J22" s="142">
        <f>E22/F21*1000</f>
        <v>9.7782831154064803E-2</v>
      </c>
    </row>
    <row r="23" spans="1:10" s="16" customFormat="1" ht="15" customHeight="1" x14ac:dyDescent="0.15">
      <c r="A23" s="34" t="s">
        <v>49</v>
      </c>
      <c r="B23" s="145">
        <f t="shared" ref="B23" si="8">SUM(C23:E23)</f>
        <v>2211</v>
      </c>
      <c r="C23" s="145">
        <f>'[1]表9-1勞保局職業傷害'!B14-'[1]表9-1勞保局職業傷害'!AD37-'[1]表9-1勞保局職業傷害'!AG37</f>
        <v>2195</v>
      </c>
      <c r="D23" s="145">
        <f>'[1]表9-1勞保局職業傷害'!C14-'[1]表9-1勞保局職業傷害'!AE37-'[1]表9-1勞保局職業傷害'!AH37</f>
        <v>14</v>
      </c>
      <c r="E23" s="145">
        <f>'[1]表9-1勞保局職業傷害'!D14-'[1]表9-1勞保局職業傷害'!AF37-'[1]表9-1勞保局職業傷害'!AI37</f>
        <v>2</v>
      </c>
      <c r="F23" s="50">
        <v>632311</v>
      </c>
      <c r="G23" s="141">
        <f>B23/F23*1000</f>
        <v>3.496697036742995</v>
      </c>
      <c r="H23" s="141">
        <f>C23/F23*1000</f>
        <v>3.4713930328588303</v>
      </c>
      <c r="I23" s="141">
        <f>D23/F23*1000</f>
        <v>2.214100339864402E-2</v>
      </c>
      <c r="J23" s="141">
        <f>E23/F23*1000</f>
        <v>3.1630004855205747E-3</v>
      </c>
    </row>
    <row r="24" spans="1:10" s="16" customFormat="1" ht="14.1" customHeight="1" x14ac:dyDescent="0.15">
      <c r="A24" s="34"/>
      <c r="B24" s="144">
        <f>SUM(C24:E24)</f>
        <v>4619</v>
      </c>
      <c r="C24" s="144">
        <v>4534</v>
      </c>
      <c r="D24" s="144">
        <v>58</v>
      </c>
      <c r="E24" s="144">
        <v>27</v>
      </c>
      <c r="F24" s="50"/>
      <c r="G24" s="142">
        <f>B24/F23*1000</f>
        <v>7.3049496213097669</v>
      </c>
      <c r="H24" s="142">
        <f>C24/F23*1000</f>
        <v>7.1705221006751421</v>
      </c>
      <c r="I24" s="142">
        <f>D24/F23*1000</f>
        <v>9.1727014080096661E-2</v>
      </c>
      <c r="J24" s="142">
        <f>E24/F23*1000</f>
        <v>4.2700506554527756E-2</v>
      </c>
    </row>
    <row r="25" spans="1:10" s="16" customFormat="1" ht="15" customHeight="1" x14ac:dyDescent="0.15">
      <c r="A25" s="34" t="s">
        <v>50</v>
      </c>
      <c r="B25" s="145">
        <f t="shared" ref="B25" si="9">SUM(C25:E25)</f>
        <v>137</v>
      </c>
      <c r="C25" s="145">
        <f>'[1]表9-1勞保局職業傷害'!B15-'[1]表9-1勞保局職業傷害'!AD38-'[1]表9-1勞保局職業傷害'!AG38</f>
        <v>131</v>
      </c>
      <c r="D25" s="145">
        <f>'[1]表9-1勞保局職業傷害'!C15-'[1]表9-1勞保局職業傷害'!AE38-'[1]表9-1勞保局職業傷害'!AH38</f>
        <v>4</v>
      </c>
      <c r="E25" s="145">
        <f>'[1]表9-1勞保局職業傷害'!D15-'[1]表9-1勞保局職業傷害'!AF38-'[1]表9-1勞保局職業傷害'!AI38</f>
        <v>2</v>
      </c>
      <c r="F25" s="50">
        <v>351205</v>
      </c>
      <c r="G25" s="141">
        <f>B25/F25*1000</f>
        <v>0.39008556256317534</v>
      </c>
      <c r="H25" s="141">
        <f>C25/F25*1000</f>
        <v>0.37300152332683195</v>
      </c>
      <c r="I25" s="141">
        <f>D25/F25*1000</f>
        <v>1.1389359490895631E-2</v>
      </c>
      <c r="J25" s="141">
        <f>E25/F25*1000</f>
        <v>5.6946797454478157E-3</v>
      </c>
    </row>
    <row r="26" spans="1:10" s="16" customFormat="1" ht="14.1" customHeight="1" x14ac:dyDescent="0.15">
      <c r="A26" s="34"/>
      <c r="B26" s="144">
        <f>SUM(C26:E26)</f>
        <v>620</v>
      </c>
      <c r="C26" s="144">
        <v>600</v>
      </c>
      <c r="D26" s="144">
        <v>16</v>
      </c>
      <c r="E26" s="144">
        <v>4</v>
      </c>
      <c r="F26" s="50"/>
      <c r="G26" s="142">
        <f>B26/F25*1000</f>
        <v>1.7653507210888226</v>
      </c>
      <c r="H26" s="142">
        <f>C26/F25*1000</f>
        <v>1.7084039236343447</v>
      </c>
      <c r="I26" s="142">
        <f>D26/F25*1000</f>
        <v>4.5557437963582526E-2</v>
      </c>
      <c r="J26" s="142">
        <f>E26/F25*1000</f>
        <v>1.1389359490895631E-2</v>
      </c>
    </row>
    <row r="27" spans="1:10" s="16" customFormat="1" ht="15" customHeight="1" x14ac:dyDescent="0.15">
      <c r="A27" s="34" t="s">
        <v>51</v>
      </c>
      <c r="B27" s="145">
        <f t="shared" ref="B27" si="10">SUM(C27:E27)</f>
        <v>71</v>
      </c>
      <c r="C27" s="145">
        <f>'[1]表9-1勞保局職業傷害'!B16-'[1]表9-1勞保局職業傷害'!AD39-'[1]表9-1勞保局職業傷害'!AG39</f>
        <v>70</v>
      </c>
      <c r="D27" s="145">
        <f>'[1]表9-1勞保局職業傷害'!C16-'[1]表9-1勞保局職業傷害'!AE39-'[1]表9-1勞保局職業傷害'!AH39</f>
        <v>1</v>
      </c>
      <c r="E27" s="145">
        <f>'[1]表9-1勞保局職業傷害'!D16-'[1]表9-1勞保局職業傷害'!AF39-'[1]表9-1勞保局職業傷害'!AI39</f>
        <v>0</v>
      </c>
      <c r="F27" s="50">
        <v>396659</v>
      </c>
      <c r="G27" s="141">
        <f>B27/F27*1000</f>
        <v>0.17899505620696871</v>
      </c>
      <c r="H27" s="141">
        <f>C27/F27*1000</f>
        <v>0.17647399907729308</v>
      </c>
      <c r="I27" s="141">
        <f>D27/F27*1000</f>
        <v>2.5210571296756155E-3</v>
      </c>
      <c r="J27" s="141">
        <f>E27/F27*1000</f>
        <v>0</v>
      </c>
    </row>
    <row r="28" spans="1:10" s="16" customFormat="1" ht="14.1" customHeight="1" x14ac:dyDescent="0.15">
      <c r="A28" s="34"/>
      <c r="B28" s="144">
        <f>SUM(C28:E28)</f>
        <v>522</v>
      </c>
      <c r="C28" s="144">
        <v>503</v>
      </c>
      <c r="D28" s="144">
        <v>15</v>
      </c>
      <c r="E28" s="144">
        <v>4</v>
      </c>
      <c r="F28" s="50"/>
      <c r="G28" s="142">
        <f>B28/F27*1000</f>
        <v>1.3159918216906714</v>
      </c>
      <c r="H28" s="142">
        <f>C28/F27*1000</f>
        <v>1.2680917362268345</v>
      </c>
      <c r="I28" s="142">
        <f>D28/F27*1000</f>
        <v>3.7815856945134237E-2</v>
      </c>
      <c r="J28" s="142">
        <f>E28/F27*1000</f>
        <v>1.0084228518702462E-2</v>
      </c>
    </row>
    <row r="29" spans="1:10" s="16" customFormat="1" ht="15" customHeight="1" x14ac:dyDescent="0.15">
      <c r="A29" s="34" t="s">
        <v>11</v>
      </c>
      <c r="B29" s="145">
        <f t="shared" ref="B29" si="11">SUM(C29:E29)</f>
        <v>188</v>
      </c>
      <c r="C29" s="145">
        <f>'[1]表9-1勞保局職業傷害'!B17-'[1]表9-1勞保局職業傷害'!AD40-'[1]表9-1勞保局職業傷害'!AG40</f>
        <v>183</v>
      </c>
      <c r="D29" s="145">
        <f>'[1]表9-1勞保局職業傷害'!C17-'[1]表9-1勞保局職業傷害'!AE40-'[1]表9-1勞保局職業傷害'!AH40</f>
        <v>3</v>
      </c>
      <c r="E29" s="145">
        <f>'[1]表9-1勞保局職業傷害'!D17-'[1]表9-1勞保局職業傷害'!AF40-'[1]表9-1勞保局職業傷害'!AI40</f>
        <v>2</v>
      </c>
      <c r="F29" s="50">
        <v>168184</v>
      </c>
      <c r="G29" s="141">
        <f>B29/F29*1000</f>
        <v>1.1178233363459069</v>
      </c>
      <c r="H29" s="141">
        <f>C29/F29*1000</f>
        <v>1.0880939922941539</v>
      </c>
      <c r="I29" s="141">
        <f>D29/F29*1000</f>
        <v>1.7837606431051707E-2</v>
      </c>
      <c r="J29" s="141">
        <f>E29/F29*1000</f>
        <v>1.1891737620701138E-2</v>
      </c>
    </row>
    <row r="30" spans="1:10" s="16" customFormat="1" ht="14.1" customHeight="1" x14ac:dyDescent="0.15">
      <c r="A30" s="34"/>
      <c r="B30" s="144">
        <f>SUM(C30:E30)</f>
        <v>673</v>
      </c>
      <c r="C30" s="144">
        <v>648</v>
      </c>
      <c r="D30" s="144">
        <v>18</v>
      </c>
      <c r="E30" s="144">
        <v>7</v>
      </c>
      <c r="F30" s="50"/>
      <c r="G30" s="142">
        <f>B30/F29*1000</f>
        <v>4.0015697093659321</v>
      </c>
      <c r="H30" s="142">
        <f>C30/F29*1000</f>
        <v>3.8529229891071686</v>
      </c>
      <c r="I30" s="142">
        <f>D30/F29*1000</f>
        <v>0.10702563858631023</v>
      </c>
      <c r="J30" s="142">
        <f>E30/F29*1000</f>
        <v>4.1621081672453979E-2</v>
      </c>
    </row>
    <row r="31" spans="1:10" s="16" customFormat="1" ht="15" customHeight="1" x14ac:dyDescent="0.15">
      <c r="A31" s="34" t="s">
        <v>8</v>
      </c>
      <c r="B31" s="145">
        <f t="shared" ref="B31" si="12">SUM(C31:E31)</f>
        <v>421</v>
      </c>
      <c r="C31" s="145">
        <f>'[1]表9-1勞保局職業傷害'!B18-'[1]表9-1勞保局職業傷害'!AD41-'[1]表9-1勞保局職業傷害'!AG41</f>
        <v>397</v>
      </c>
      <c r="D31" s="145">
        <f>'[1]表9-1勞保局職業傷害'!C18-'[1]表9-1勞保局職業傷害'!AE41-'[1]表9-1勞保局職業傷害'!AH41</f>
        <v>20</v>
      </c>
      <c r="E31" s="145">
        <f>'[1]表9-1勞保局職業傷害'!D18-'[1]表9-1勞保局職業傷害'!AF41-'[1]表9-1勞保局職業傷害'!AI41</f>
        <v>4</v>
      </c>
      <c r="F31" s="50">
        <v>462380</v>
      </c>
      <c r="G31" s="141">
        <f>B31/F31*1000</f>
        <v>0.91050650979713654</v>
      </c>
      <c r="H31" s="141">
        <f>C31/F31*1000</f>
        <v>0.85860115056879627</v>
      </c>
      <c r="I31" s="141">
        <f>D31/F31*1000</f>
        <v>4.3254466023616933E-2</v>
      </c>
      <c r="J31" s="141">
        <f>E31/F31*1000</f>
        <v>8.6508932047233873E-3</v>
      </c>
    </row>
    <row r="32" spans="1:10" s="16" customFormat="1" ht="14.1" customHeight="1" x14ac:dyDescent="0.15">
      <c r="A32" s="34"/>
      <c r="B32" s="144">
        <f>SUM(C32:E32)</f>
        <v>1222</v>
      </c>
      <c r="C32" s="144">
        <v>1171</v>
      </c>
      <c r="D32" s="144">
        <v>37</v>
      </c>
      <c r="E32" s="144">
        <v>14</v>
      </c>
      <c r="F32" s="50"/>
      <c r="G32" s="142">
        <f>B32/F31*1000</f>
        <v>2.642847874042995</v>
      </c>
      <c r="H32" s="142">
        <f>C32/F31*1000</f>
        <v>2.5325489856827716</v>
      </c>
      <c r="I32" s="142">
        <f>D32/F31*1000</f>
        <v>8.0020762143691332E-2</v>
      </c>
      <c r="J32" s="142">
        <f>E32/F31*1000</f>
        <v>3.0278126216531854E-2</v>
      </c>
    </row>
    <row r="33" spans="1:12" s="16" customFormat="1" ht="15" customHeight="1" x14ac:dyDescent="0.15">
      <c r="A33" s="34" t="s">
        <v>52</v>
      </c>
      <c r="B33" s="145">
        <f t="shared" ref="B33" si="13">SUM(C33:E33)</f>
        <v>1134</v>
      </c>
      <c r="C33" s="145">
        <f>'[1]表9-1勞保局職業傷害'!B19-'[1]表9-1勞保局職業傷害'!AD42-'[1]表9-1勞保局職業傷害'!AG42</f>
        <v>1077</v>
      </c>
      <c r="D33" s="145">
        <f>'[1]表9-1勞保局職業傷害'!C19-'[1]表9-1勞保局職業傷害'!AE42-'[1]表9-1勞保局職業傷害'!AH42</f>
        <v>40</v>
      </c>
      <c r="E33" s="145">
        <f>'[1]表9-1勞保局職業傷害'!D19-'[1]表9-1勞保局職業傷害'!AF42-'[1]表9-1勞保局職業傷害'!AI42</f>
        <v>17</v>
      </c>
      <c r="F33" s="50">
        <v>451829</v>
      </c>
      <c r="G33" s="141">
        <f>B33/F33*1000</f>
        <v>2.5097990611492405</v>
      </c>
      <c r="H33" s="141">
        <f>C33/F33*1000</f>
        <v>2.3836451400861827</v>
      </c>
      <c r="I33" s="141">
        <f>D33/F33*1000</f>
        <v>8.8529067412671608E-2</v>
      </c>
      <c r="J33" s="141">
        <f>E33/F33*1000</f>
        <v>3.7624853650385433E-2</v>
      </c>
    </row>
    <row r="34" spans="1:12" s="16" customFormat="1" ht="14.1" customHeight="1" x14ac:dyDescent="0.15">
      <c r="A34" s="34"/>
      <c r="B34" s="144">
        <f>SUM(C34:E34)</f>
        <v>2844</v>
      </c>
      <c r="C34" s="144">
        <v>2698</v>
      </c>
      <c r="D34" s="144">
        <v>95</v>
      </c>
      <c r="E34" s="144">
        <v>51</v>
      </c>
      <c r="F34" s="50"/>
      <c r="G34" s="142">
        <f>B34/F33*1000</f>
        <v>6.2944166930409517</v>
      </c>
      <c r="H34" s="142">
        <f>C34/F33*1000</f>
        <v>5.9712855969846999</v>
      </c>
      <c r="I34" s="142">
        <f>D34/F33*1000</f>
        <v>0.21025653510509509</v>
      </c>
      <c r="J34" s="142">
        <f>E34/F33*1000</f>
        <v>0.11287456095115629</v>
      </c>
    </row>
    <row r="35" spans="1:12" s="16" customFormat="1" ht="15" customHeight="1" x14ac:dyDescent="0.15">
      <c r="A35" s="34" t="s">
        <v>112</v>
      </c>
      <c r="B35" s="145">
        <f t="shared" ref="B35" si="14">SUM(C35:E35)</f>
        <v>115</v>
      </c>
      <c r="C35" s="145">
        <f>'[1]表9-1勞保局職業傷害'!B20-'[1]表9-1勞保局職業傷害'!AD43-'[1]表9-1勞保局職業傷害'!AG43</f>
        <v>102</v>
      </c>
      <c r="D35" s="145">
        <f>'[1]表9-1勞保局職業傷害'!C20-'[1]表9-1勞保局職業傷害'!AE43-'[1]表9-1勞保局職業傷害'!AH43</f>
        <v>10</v>
      </c>
      <c r="E35" s="145">
        <f>'[1]表9-1勞保局職業傷害'!D20-'[1]表9-1勞保局職業傷害'!AF43-'[1]表9-1勞保局職業傷害'!AI43</f>
        <v>3</v>
      </c>
      <c r="F35" s="50">
        <v>154617</v>
      </c>
      <c r="G35" s="141">
        <f>B35/F35*1000</f>
        <v>0.74377332376129401</v>
      </c>
      <c r="H35" s="141">
        <f>C35/F35*1000</f>
        <v>0.6596946002056695</v>
      </c>
      <c r="I35" s="141">
        <f>D35/F35*1000</f>
        <v>6.4675941196634265E-2</v>
      </c>
      <c r="J35" s="141">
        <f>E35/F35*1000</f>
        <v>1.9402782358990279E-2</v>
      </c>
    </row>
    <row r="36" spans="1:12" s="16" customFormat="1" ht="14.1" customHeight="1" x14ac:dyDescent="0.15">
      <c r="A36" s="34"/>
      <c r="B36" s="144">
        <f>SUM(C36:E36)</f>
        <v>295</v>
      </c>
      <c r="C36" s="144">
        <v>263</v>
      </c>
      <c r="D36" s="144">
        <v>21</v>
      </c>
      <c r="E36" s="144">
        <v>11</v>
      </c>
      <c r="F36" s="50"/>
      <c r="G36" s="142">
        <f>B36/F35*1000</f>
        <v>1.9079402653007107</v>
      </c>
      <c r="H36" s="142">
        <f>C36/F35*1000</f>
        <v>1.7009772534714813</v>
      </c>
      <c r="I36" s="142">
        <f>D36/F35*1000</f>
        <v>0.13581947651293194</v>
      </c>
      <c r="J36" s="142">
        <f>E36/F35*1000</f>
        <v>7.114353531629769E-2</v>
      </c>
    </row>
    <row r="37" spans="1:12" s="16" customFormat="1" ht="15" customHeight="1" x14ac:dyDescent="0.15">
      <c r="A37" s="34" t="s">
        <v>53</v>
      </c>
      <c r="B37" s="145">
        <f t="shared" ref="B37" si="15">SUM(C37:E37)</f>
        <v>186</v>
      </c>
      <c r="C37" s="145">
        <f>'[1]表9-1勞保局職業傷害'!B21-'[1]表9-1勞保局職業傷害'!AD44-'[1]表9-1勞保局職業傷害'!AG44</f>
        <v>179</v>
      </c>
      <c r="D37" s="145">
        <f>'[1]表9-1勞保局職業傷害'!C21-'[1]表9-1勞保局職業傷害'!AE44-'[1]表9-1勞保局職業傷害'!AH44</f>
        <v>7</v>
      </c>
      <c r="E37" s="145">
        <f>'[1]表9-1勞保局職業傷害'!D21-'[1]表9-1勞保局職業傷害'!AF44-'[1]表9-1勞保局職業傷害'!AI44</f>
        <v>0</v>
      </c>
      <c r="F37" s="50">
        <v>372945</v>
      </c>
      <c r="G37" s="141">
        <f>B37/F37*1000</f>
        <v>0.49873305715319949</v>
      </c>
      <c r="H37" s="141">
        <f>C37/F37*1000</f>
        <v>0.4799635334968963</v>
      </c>
      <c r="I37" s="141">
        <f>D37/F37*1000</f>
        <v>1.8769523656303209E-2</v>
      </c>
      <c r="J37" s="141">
        <f>E37/F37*1000</f>
        <v>0</v>
      </c>
    </row>
    <row r="38" spans="1:12" s="16" customFormat="1" ht="14.1" customHeight="1" x14ac:dyDescent="0.15">
      <c r="A38" s="34"/>
      <c r="B38" s="144">
        <f>SUM(C38:E38)</f>
        <v>591</v>
      </c>
      <c r="C38" s="144">
        <v>566</v>
      </c>
      <c r="D38" s="144">
        <v>17</v>
      </c>
      <c r="E38" s="144">
        <v>8</v>
      </c>
      <c r="F38" s="50"/>
      <c r="G38" s="142">
        <f>B38/F37*1000</f>
        <v>1.5846840686964565</v>
      </c>
      <c r="H38" s="142">
        <f>C38/F37*1000</f>
        <v>1.5176500556382306</v>
      </c>
      <c r="I38" s="142">
        <f>D38/F37*1000</f>
        <v>4.558312887959351E-2</v>
      </c>
      <c r="J38" s="142">
        <f>E38/F37*1000</f>
        <v>2.1450884178632241E-2</v>
      </c>
    </row>
    <row r="39" spans="1:12" s="16" customFormat="1" ht="15" customHeight="1" x14ac:dyDescent="0.15">
      <c r="A39" s="34" t="s">
        <v>12</v>
      </c>
      <c r="B39" s="145">
        <f t="shared" ref="B39" si="16">SUM(C39:E39)</f>
        <v>664</v>
      </c>
      <c r="C39" s="145">
        <f>'[1]表9-1勞保局職業傷害'!B22-'[1]表9-1勞保局職業傷害'!AD45-'[1]表9-1勞保局職業傷害'!AG45</f>
        <v>659</v>
      </c>
      <c r="D39" s="145">
        <f>'[1]表9-1勞保局職業傷害'!C22-'[1]表9-1勞保局職業傷害'!AE45-'[1]表9-1勞保局職業傷害'!AH45</f>
        <v>5</v>
      </c>
      <c r="E39" s="145">
        <f>'[1]表9-1勞保局職業傷害'!D22-'[1]表9-1勞保局職業傷害'!AF45-'[1]表9-1勞保局職業傷害'!AI45</f>
        <v>0</v>
      </c>
      <c r="F39" s="50">
        <v>602714</v>
      </c>
      <c r="G39" s="141">
        <f>B39/F39*1000</f>
        <v>1.1016833854863168</v>
      </c>
      <c r="H39" s="141">
        <f>C39/F39*1000</f>
        <v>1.0933875768606669</v>
      </c>
      <c r="I39" s="141">
        <f>D39/F39*1000</f>
        <v>8.2958086256499763E-3</v>
      </c>
      <c r="J39" s="141">
        <f>E39/F39*1000</f>
        <v>0</v>
      </c>
    </row>
    <row r="40" spans="1:12" s="16" customFormat="1" ht="14.1" customHeight="1" x14ac:dyDescent="0.15">
      <c r="A40" s="34"/>
      <c r="B40" s="144">
        <f>SUM(C40:E40)</f>
        <v>2529</v>
      </c>
      <c r="C40" s="144">
        <v>2474</v>
      </c>
      <c r="D40" s="144">
        <v>38</v>
      </c>
      <c r="E40" s="144">
        <v>17</v>
      </c>
      <c r="F40" s="50"/>
      <c r="G40" s="142">
        <f>B40/F39*1000</f>
        <v>4.196020002853758</v>
      </c>
      <c r="H40" s="142">
        <f>C40/F39*1000</f>
        <v>4.1047661079716082</v>
      </c>
      <c r="I40" s="142">
        <f>D40/F39*1000</f>
        <v>6.3048145554939816E-2</v>
      </c>
      <c r="J40" s="142">
        <f>E40/F39*1000</f>
        <v>2.8205749327209918E-2</v>
      </c>
    </row>
    <row r="41" spans="1:12" s="16" customFormat="1" ht="15" customHeight="1" x14ac:dyDescent="0.15">
      <c r="A41" s="34" t="s">
        <v>13</v>
      </c>
      <c r="B41" s="145">
        <f t="shared" ref="B41" si="17">SUM(C41:E41)</f>
        <v>183</v>
      </c>
      <c r="C41" s="145">
        <f>'[1]表9-1勞保局職業傷害'!B23-'[1]表9-1勞保局職業傷害'!AD46-'[1]表9-1勞保局職業傷害'!AG46</f>
        <v>178</v>
      </c>
      <c r="D41" s="145">
        <f>'[1]表9-1勞保局職業傷害'!C23-'[1]表9-1勞保局職業傷害'!AE46-'[1]表9-1勞保局職業傷害'!AH46</f>
        <v>2</v>
      </c>
      <c r="E41" s="145">
        <f>'[1]表9-1勞保局職業傷害'!D23-'[1]表9-1勞保局職業傷害'!AF46-'[1]表9-1勞保局職業傷害'!AI46</f>
        <v>3</v>
      </c>
      <c r="F41" s="50">
        <v>115461</v>
      </c>
      <c r="G41" s="141">
        <f>B41/F41*1000</f>
        <v>1.584950762595162</v>
      </c>
      <c r="H41" s="141">
        <f>C41/F41*1000</f>
        <v>1.5416460969504855</v>
      </c>
      <c r="I41" s="141">
        <f>D41/F41*1000</f>
        <v>1.7321866257870622E-2</v>
      </c>
      <c r="J41" s="141">
        <f>E41/F41*1000</f>
        <v>2.5982799386805935E-2</v>
      </c>
    </row>
    <row r="42" spans="1:12" s="16" customFormat="1" ht="14.1" customHeight="1" x14ac:dyDescent="0.15">
      <c r="A42" s="34"/>
      <c r="B42" s="144">
        <f>SUM(C42:E42)</f>
        <v>385</v>
      </c>
      <c r="C42" s="144">
        <v>370</v>
      </c>
      <c r="D42" s="144">
        <v>11</v>
      </c>
      <c r="E42" s="144">
        <v>4</v>
      </c>
      <c r="F42" s="50"/>
      <c r="G42" s="142">
        <f>B42/F41*1000</f>
        <v>3.3344592546400946</v>
      </c>
      <c r="H42" s="142">
        <f>C42/F41*1000</f>
        <v>3.2045452577060654</v>
      </c>
      <c r="I42" s="142">
        <f>D42/F41*1000</f>
        <v>9.5270264418288425E-2</v>
      </c>
      <c r="J42" s="142">
        <f>E42/F41*1000</f>
        <v>3.4643732515741245E-2</v>
      </c>
    </row>
    <row r="43" spans="1:12" s="16" customFormat="1" ht="12.95" customHeight="1" x14ac:dyDescent="0.15">
      <c r="A43" s="34" t="s">
        <v>54</v>
      </c>
      <c r="B43" s="145">
        <f t="shared" ref="B43" si="18">SUM(C43:E43)</f>
        <v>1084</v>
      </c>
      <c r="C43" s="145">
        <f>'[1]表9-1勞保局職業傷害'!B24-'[1]表9-1勞保局職業傷害'!AD47-'[1]表9-1勞保局職業傷害'!AG47</f>
        <v>1046</v>
      </c>
      <c r="D43" s="145">
        <f>'[1]表9-1勞保局職業傷害'!C24-'[1]表9-1勞保局職業傷害'!AE47-'[1]表9-1勞保局職業傷害'!AH47</f>
        <v>26</v>
      </c>
      <c r="E43" s="145">
        <f>'[1]表9-1勞保局職業傷害'!D24-'[1]表9-1勞保局職業傷害'!AF47-'[1]表9-1勞保局職業傷害'!AI47</f>
        <v>12</v>
      </c>
      <c r="F43" s="50">
        <v>735133</v>
      </c>
      <c r="G43" s="141">
        <f>B43/F43*1000</f>
        <v>1.4745631062678453</v>
      </c>
      <c r="H43" s="141">
        <f>C43/F43*1000</f>
        <v>1.42287177966436</v>
      </c>
      <c r="I43" s="141">
        <f>D43/F43*1000</f>
        <v>3.5367749781332086E-2</v>
      </c>
      <c r="J43" s="141">
        <f>E43/F43*1000</f>
        <v>1.6323576822153272E-2</v>
      </c>
    </row>
    <row r="44" spans="1:12" s="16" customFormat="1" ht="14.1" customHeight="1" thickBot="1" x14ac:dyDescent="0.2">
      <c r="A44" s="53"/>
      <c r="B44" s="146">
        <f>SUM(C44:E44)</f>
        <v>2036</v>
      </c>
      <c r="C44" s="146">
        <v>1953</v>
      </c>
      <c r="D44" s="146">
        <v>65</v>
      </c>
      <c r="E44" s="146">
        <v>18</v>
      </c>
      <c r="F44" s="147"/>
      <c r="G44" s="148">
        <f>B44/F43*1000</f>
        <v>2.7695668674920046</v>
      </c>
      <c r="H44" s="148">
        <f>C44/F43*1000</f>
        <v>2.6566621278054448</v>
      </c>
      <c r="I44" s="148">
        <f>D44/F43*1000</f>
        <v>8.8419374453330202E-2</v>
      </c>
      <c r="J44" s="148">
        <f>E44/F43*1000</f>
        <v>2.4485365233229903E-2</v>
      </c>
    </row>
    <row r="45" spans="1:12" s="5" customFormat="1" ht="59.25" customHeight="1" x14ac:dyDescent="0.15">
      <c r="A45" s="84" t="s">
        <v>173</v>
      </c>
      <c r="B45" s="84"/>
      <c r="C45" s="84"/>
      <c r="D45" s="84"/>
      <c r="E45" s="84"/>
      <c r="F45" s="84"/>
      <c r="G45" s="111"/>
      <c r="H45" s="111"/>
      <c r="I45" s="111"/>
      <c r="J45" s="111"/>
      <c r="K45" s="16"/>
      <c r="L45" s="16"/>
    </row>
    <row r="46" spans="1:12" s="5" customFormat="1" ht="12" customHeight="1" x14ac:dyDescent="0.25">
      <c r="A46" s="118" t="s">
        <v>148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7"/>
    </row>
    <row r="47" spans="1:12" s="5" customFormat="1" ht="12" customHeight="1" x14ac:dyDescent="0.15">
      <c r="B47" s="3"/>
      <c r="C47" s="3"/>
      <c r="D47" s="3"/>
      <c r="E47" s="3"/>
      <c r="F47" s="30"/>
      <c r="G47" s="3"/>
      <c r="H47" s="3"/>
      <c r="I47" s="3"/>
      <c r="J47" s="3"/>
    </row>
    <row r="48" spans="1:12" s="5" customFormat="1" ht="12" customHeight="1" x14ac:dyDescent="0.15">
      <c r="A48" s="3"/>
      <c r="B48" s="3"/>
      <c r="C48" s="3"/>
      <c r="D48" s="3"/>
      <c r="E48" s="3"/>
      <c r="F48" s="30"/>
      <c r="G48" s="3"/>
      <c r="H48" s="3"/>
      <c r="I48" s="3"/>
      <c r="J48" s="3"/>
    </row>
    <row r="49" spans="1:10" s="5" customFormat="1" ht="12" customHeight="1" x14ac:dyDescent="0.15">
      <c r="B49" s="3"/>
      <c r="C49" s="3"/>
      <c r="D49" s="3"/>
      <c r="E49" s="3"/>
      <c r="F49" s="30"/>
      <c r="G49" s="3"/>
      <c r="H49" s="3"/>
      <c r="I49" s="3"/>
      <c r="J49" s="3"/>
    </row>
    <row r="50" spans="1:10" ht="12" customHeight="1" x14ac:dyDescent="0.25">
      <c r="B50" s="3"/>
      <c r="C50" s="3"/>
      <c r="D50" s="3"/>
      <c r="E50" s="3"/>
      <c r="F50" s="30"/>
      <c r="G50" s="3"/>
      <c r="H50" s="3"/>
      <c r="I50" s="3"/>
      <c r="J50" s="3"/>
    </row>
    <row r="51" spans="1:10" ht="17.45" customHeight="1" x14ac:dyDescent="0.25">
      <c r="A51" s="10"/>
      <c r="B51" s="10"/>
      <c r="C51" s="10"/>
      <c r="D51" s="10"/>
      <c r="E51" s="10"/>
      <c r="F51" s="31"/>
      <c r="G51" s="10"/>
      <c r="H51" s="10"/>
      <c r="I51" s="10"/>
      <c r="J51" s="10"/>
    </row>
  </sheetData>
  <mergeCells count="8">
    <mergeCell ref="A46:J46"/>
    <mergeCell ref="A45:J45"/>
    <mergeCell ref="A1:J1"/>
    <mergeCell ref="A2:J2"/>
    <mergeCell ref="A3:A4"/>
    <mergeCell ref="B3:E3"/>
    <mergeCell ref="F3:F4"/>
    <mergeCell ref="G3:J3"/>
  </mergeCells>
  <phoneticPr fontId="1" type="noConversion"/>
  <printOptions horizontalCentered="1" verticalCentered="1"/>
  <pageMargins left="0.16" right="0.16" top="0.16" bottom="0.16" header="0.16" footer="0.16"/>
  <pageSetup paperSize="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3"/>
  <sheetViews>
    <sheetView view="pageBreakPreview" zoomScale="130" zoomScaleNormal="110" zoomScaleSheetLayoutView="130" workbookViewId="0">
      <selection activeCell="G9" sqref="G9"/>
    </sheetView>
  </sheetViews>
  <sheetFormatPr defaultRowHeight="16.5" x14ac:dyDescent="0.25"/>
  <cols>
    <col min="1" max="1" width="15.625" style="11" customWidth="1"/>
    <col min="2" max="2" width="9.125" style="11" customWidth="1"/>
    <col min="3" max="5" width="8.125" style="11" customWidth="1"/>
    <col min="6" max="6" width="13.625" style="11" customWidth="1"/>
    <col min="7" max="7" width="9.125" style="11" customWidth="1"/>
    <col min="8" max="9" width="8.125" style="11" customWidth="1"/>
    <col min="10" max="10" width="10.375" style="11" customWidth="1"/>
    <col min="11" max="16384" width="9" style="11"/>
  </cols>
  <sheetData>
    <row r="1" spans="1:10" s="2" customFormat="1" ht="41.25" customHeight="1" x14ac:dyDescent="0.3">
      <c r="A1" s="120" t="s">
        <v>41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3" customFormat="1" ht="12.75" customHeight="1" thickBot="1" x14ac:dyDescent="0.2">
      <c r="A2" s="129" t="s">
        <v>162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s="13" customFormat="1" ht="36.75" customHeight="1" x14ac:dyDescent="0.25">
      <c r="A3" s="130" t="s">
        <v>58</v>
      </c>
      <c r="B3" s="88" t="s">
        <v>56</v>
      </c>
      <c r="C3" s="76"/>
      <c r="D3" s="76"/>
      <c r="E3" s="76"/>
      <c r="F3" s="75" t="s">
        <v>57</v>
      </c>
      <c r="G3" s="106" t="s">
        <v>26</v>
      </c>
      <c r="H3" s="107"/>
      <c r="I3" s="107"/>
      <c r="J3" s="127"/>
    </row>
    <row r="4" spans="1:10" s="13" customFormat="1" ht="26.25" customHeight="1" thickBot="1" x14ac:dyDescent="0.3">
      <c r="A4" s="131"/>
      <c r="B4" s="23" t="s">
        <v>4</v>
      </c>
      <c r="C4" s="25" t="s">
        <v>5</v>
      </c>
      <c r="D4" s="25" t="s">
        <v>14</v>
      </c>
      <c r="E4" s="25" t="s">
        <v>6</v>
      </c>
      <c r="F4" s="126"/>
      <c r="G4" s="24" t="s">
        <v>4</v>
      </c>
      <c r="H4" s="25" t="s">
        <v>5</v>
      </c>
      <c r="I4" s="25" t="s">
        <v>15</v>
      </c>
      <c r="J4" s="26" t="s">
        <v>6</v>
      </c>
    </row>
    <row r="5" spans="1:10" s="5" customFormat="1" ht="21.95" customHeight="1" x14ac:dyDescent="0.15">
      <c r="A5" s="27" t="s">
        <v>27</v>
      </c>
      <c r="B5" s="55">
        <v>40001</v>
      </c>
      <c r="C5" s="55">
        <v>36842</v>
      </c>
      <c r="D5" s="55">
        <v>2840</v>
      </c>
      <c r="E5" s="55">
        <v>319</v>
      </c>
      <c r="F5" s="56">
        <v>9579078</v>
      </c>
      <c r="G5" s="57">
        <v>4.1758716235529132</v>
      </c>
      <c r="H5" s="57">
        <v>3.846090406613246</v>
      </c>
      <c r="I5" s="57">
        <v>0.29647947328542473</v>
      </c>
      <c r="J5" s="57">
        <v>3.3301743654243127E-2</v>
      </c>
    </row>
    <row r="6" spans="1:10" s="5" customFormat="1" ht="21" customHeight="1" x14ac:dyDescent="0.15">
      <c r="A6" s="27"/>
      <c r="B6" s="56">
        <v>61788</v>
      </c>
      <c r="C6" s="56">
        <v>57269</v>
      </c>
      <c r="D6" s="56">
        <v>3863</v>
      </c>
      <c r="E6" s="56">
        <v>656</v>
      </c>
      <c r="F6" s="56"/>
      <c r="G6" s="58">
        <v>6.4503076392112062</v>
      </c>
      <c r="H6" s="58">
        <v>5.9785503364728845</v>
      </c>
      <c r="I6" s="58">
        <v>0.40327472017661825</v>
      </c>
      <c r="J6" s="58">
        <v>6.8482582561703753E-2</v>
      </c>
    </row>
    <row r="7" spans="1:10" s="5" customFormat="1" ht="21.95" customHeight="1" x14ac:dyDescent="0.15">
      <c r="A7" s="27" t="s">
        <v>28</v>
      </c>
      <c r="B7" s="55">
        <v>39275</v>
      </c>
      <c r="C7" s="55">
        <v>36193</v>
      </c>
      <c r="D7" s="55">
        <v>2769</v>
      </c>
      <c r="E7" s="55">
        <v>313</v>
      </c>
      <c r="F7" s="56">
        <v>9769598</v>
      </c>
      <c r="G7" s="57">
        <v>4.0201244718564668</v>
      </c>
      <c r="H7" s="57">
        <v>3.7046560155289909</v>
      </c>
      <c r="I7" s="57">
        <v>0.28343029058104535</v>
      </c>
      <c r="J7" s="57">
        <v>3.2038165746430917E-2</v>
      </c>
    </row>
    <row r="8" spans="1:10" s="5" customFormat="1" ht="21" customHeight="1" x14ac:dyDescent="0.15">
      <c r="A8" s="27"/>
      <c r="B8" s="56">
        <v>61636</v>
      </c>
      <c r="C8" s="56">
        <v>57173</v>
      </c>
      <c r="D8" s="56">
        <v>3839</v>
      </c>
      <c r="E8" s="56">
        <v>624</v>
      </c>
      <c r="F8" s="56"/>
      <c r="G8" s="58">
        <v>6.3089596931214569</v>
      </c>
      <c r="H8" s="58">
        <v>5.8521343457530186</v>
      </c>
      <c r="I8" s="58">
        <v>0.39295373258961119</v>
      </c>
      <c r="J8" s="58">
        <v>6.3871614778827135E-2</v>
      </c>
    </row>
    <row r="9" spans="1:10" s="5" customFormat="1" ht="21.95" customHeight="1" x14ac:dyDescent="0.15">
      <c r="A9" s="27" t="s">
        <v>29</v>
      </c>
      <c r="B9" s="55">
        <v>36089</v>
      </c>
      <c r="C9" s="55">
        <v>33302</v>
      </c>
      <c r="D9" s="55">
        <v>2498</v>
      </c>
      <c r="E9" s="55">
        <v>289</v>
      </c>
      <c r="F9" s="56">
        <v>9697958</v>
      </c>
      <c r="G9" s="57">
        <v>3.7212988548723347</v>
      </c>
      <c r="H9" s="57">
        <v>3.4339187692914326</v>
      </c>
      <c r="I9" s="57">
        <v>0.25757999776860241</v>
      </c>
      <c r="J9" s="57">
        <v>2.9800087812300282E-2</v>
      </c>
    </row>
    <row r="10" spans="1:10" s="5" customFormat="1" ht="21" customHeight="1" x14ac:dyDescent="0.15">
      <c r="A10" s="27"/>
      <c r="B10" s="56">
        <v>58292</v>
      </c>
      <c r="C10" s="56">
        <v>54133</v>
      </c>
      <c r="D10" s="56">
        <v>3566</v>
      </c>
      <c r="E10" s="56">
        <v>593</v>
      </c>
      <c r="F10" s="56"/>
      <c r="G10" s="58">
        <v>6.0107498918844557</v>
      </c>
      <c r="H10" s="58">
        <v>5.5818967250631522</v>
      </c>
      <c r="I10" s="58">
        <v>0.36770627383620347</v>
      </c>
      <c r="J10" s="58">
        <v>6.1146892985100579E-2</v>
      </c>
    </row>
    <row r="11" spans="1:10" s="5" customFormat="1" ht="21.95" customHeight="1" x14ac:dyDescent="0.15">
      <c r="A11" s="27" t="s">
        <v>30</v>
      </c>
      <c r="B11" s="55">
        <v>34130</v>
      </c>
      <c r="C11" s="55">
        <v>31607</v>
      </c>
      <c r="D11" s="55">
        <v>2255</v>
      </c>
      <c r="E11" s="55">
        <v>268</v>
      </c>
      <c r="F11" s="56">
        <v>9844123</v>
      </c>
      <c r="G11" s="57">
        <v>3.4670432297524116</v>
      </c>
      <c r="H11" s="57">
        <v>3.2107481793959707</v>
      </c>
      <c r="I11" s="57">
        <v>0.22907068511842041</v>
      </c>
      <c r="J11" s="57">
        <v>2.7224365238020694E-2</v>
      </c>
    </row>
    <row r="12" spans="1:10" s="5" customFormat="1" ht="21" customHeight="1" x14ac:dyDescent="0.15">
      <c r="A12" s="27"/>
      <c r="B12" s="56">
        <v>56697</v>
      </c>
      <c r="C12" s="56">
        <v>52854</v>
      </c>
      <c r="D12" s="56">
        <v>3261</v>
      </c>
      <c r="E12" s="56">
        <v>582</v>
      </c>
      <c r="F12" s="56"/>
      <c r="G12" s="58">
        <v>5.7594769996270871</v>
      </c>
      <c r="H12" s="58">
        <v>5.369091792128156</v>
      </c>
      <c r="I12" s="58">
        <v>0.33126363821337867</v>
      </c>
      <c r="J12" s="58">
        <v>5.9121569285552407E-2</v>
      </c>
    </row>
    <row r="13" spans="1:10" s="5" customFormat="1" ht="21.95" customHeight="1" x14ac:dyDescent="0.15">
      <c r="A13" s="27" t="s">
        <v>31</v>
      </c>
      <c r="B13" s="55">
        <v>31967</v>
      </c>
      <c r="C13" s="55">
        <v>29558</v>
      </c>
      <c r="D13" s="55">
        <v>2146</v>
      </c>
      <c r="E13" s="55">
        <v>263</v>
      </c>
      <c r="F13" s="56">
        <v>10017241</v>
      </c>
      <c r="G13" s="57">
        <v>3.1911980554326287</v>
      </c>
      <c r="H13" s="57">
        <v>2.9507126762748346</v>
      </c>
      <c r="I13" s="57">
        <v>0.21423064494505023</v>
      </c>
      <c r="J13" s="57">
        <v>2.6254734212743807E-2</v>
      </c>
    </row>
    <row r="14" spans="1:10" s="5" customFormat="1" ht="21" customHeight="1" x14ac:dyDescent="0.15">
      <c r="A14" s="27"/>
      <c r="B14" s="56">
        <v>54193</v>
      </c>
      <c r="C14" s="56">
        <v>50609</v>
      </c>
      <c r="D14" s="56">
        <v>3005</v>
      </c>
      <c r="E14" s="56">
        <v>579</v>
      </c>
      <c r="F14" s="56"/>
      <c r="G14" s="58">
        <v>5.4099726661263317</v>
      </c>
      <c r="H14" s="58">
        <v>5.0521895200484845</v>
      </c>
      <c r="I14" s="58">
        <v>0.2999827996551146</v>
      </c>
      <c r="J14" s="58">
        <v>5.7800346422732567E-2</v>
      </c>
    </row>
    <row r="15" spans="1:10" s="5" customFormat="1" ht="21.95" customHeight="1" x14ac:dyDescent="0.15">
      <c r="A15" s="27" t="s">
        <v>32</v>
      </c>
      <c r="B15" s="55">
        <v>29885</v>
      </c>
      <c r="C15" s="55">
        <v>27814</v>
      </c>
      <c r="D15" s="55">
        <v>1794</v>
      </c>
      <c r="E15" s="55">
        <v>277</v>
      </c>
      <c r="F15" s="56">
        <v>10121779</v>
      </c>
      <c r="G15" s="57">
        <v>2.9525442614319606</v>
      </c>
      <c r="H15" s="57">
        <v>2.7479359574190578</v>
      </c>
      <c r="I15" s="57">
        <v>0.17724157286293915</v>
      </c>
      <c r="J15" s="57">
        <v>2.7366731149963294E-2</v>
      </c>
    </row>
    <row r="16" spans="1:10" s="5" customFormat="1" ht="21" customHeight="1" x14ac:dyDescent="0.15">
      <c r="A16" s="27"/>
      <c r="B16" s="56">
        <v>51496</v>
      </c>
      <c r="C16" s="56">
        <v>48356</v>
      </c>
      <c r="D16" s="56">
        <v>2577</v>
      </c>
      <c r="E16" s="56">
        <v>563</v>
      </c>
      <c r="F16" s="56"/>
      <c r="G16" s="58">
        <v>5.0876432754458829</v>
      </c>
      <c r="H16" s="58">
        <v>4.7774211245040608</v>
      </c>
      <c r="I16" s="58">
        <v>0.25459951687168014</v>
      </c>
      <c r="J16" s="58">
        <v>5.5622634070141994E-2</v>
      </c>
    </row>
    <row r="17" spans="1:10" s="5" customFormat="1" ht="21.95" customHeight="1" x14ac:dyDescent="0.15">
      <c r="A17" s="27" t="s">
        <v>33</v>
      </c>
      <c r="B17" s="55">
        <v>28349</v>
      </c>
      <c r="C17" s="55">
        <v>26341</v>
      </c>
      <c r="D17" s="55">
        <v>1752</v>
      </c>
      <c r="E17" s="55">
        <v>256</v>
      </c>
      <c r="F17" s="56">
        <v>10224876</v>
      </c>
      <c r="G17" s="57">
        <v>2.7725518466461816</v>
      </c>
      <c r="H17" s="57">
        <v>2.5761680550462827</v>
      </c>
      <c r="I17" s="57">
        <v>0.17134681418477232</v>
      </c>
      <c r="J17" s="57">
        <v>2.503697741512655E-2</v>
      </c>
    </row>
    <row r="18" spans="1:10" s="5" customFormat="1" ht="21" customHeight="1" x14ac:dyDescent="0.15">
      <c r="A18" s="27"/>
      <c r="B18" s="56">
        <v>50387</v>
      </c>
      <c r="C18" s="56">
        <v>47437</v>
      </c>
      <c r="D18" s="56">
        <v>2428</v>
      </c>
      <c r="E18" s="56">
        <v>522</v>
      </c>
      <c r="F18" s="56"/>
      <c r="G18" s="58">
        <v>4.927883519593677</v>
      </c>
      <c r="H18" s="58">
        <v>4.6393714751615551</v>
      </c>
      <c r="I18" s="58">
        <v>0.23746008267159086</v>
      </c>
      <c r="J18" s="58">
        <v>5.1051961760531478E-2</v>
      </c>
    </row>
    <row r="19" spans="1:10" s="5" customFormat="1" ht="21.95" customHeight="1" x14ac:dyDescent="0.15">
      <c r="A19" s="27" t="s">
        <v>34</v>
      </c>
      <c r="B19" s="59">
        <v>26997</v>
      </c>
      <c r="C19" s="59">
        <v>25039</v>
      </c>
      <c r="D19" s="59">
        <v>1706</v>
      </c>
      <c r="E19" s="59">
        <v>252</v>
      </c>
      <c r="F19" s="56">
        <v>10337471</v>
      </c>
      <c r="G19" s="60">
        <v>2.6115672443377891</v>
      </c>
      <c r="H19" s="60">
        <v>2.4221592114299333</v>
      </c>
      <c r="I19" s="60">
        <v>0.16503069670112488</v>
      </c>
      <c r="J19" s="60">
        <v>2.4377336206731225E-2</v>
      </c>
    </row>
    <row r="20" spans="1:10" s="5" customFormat="1" ht="21" customHeight="1" x14ac:dyDescent="0.15">
      <c r="A20" s="27"/>
      <c r="B20" s="61">
        <v>49716</v>
      </c>
      <c r="C20" s="61">
        <v>46794</v>
      </c>
      <c r="D20" s="61">
        <v>2378</v>
      </c>
      <c r="E20" s="61">
        <v>544</v>
      </c>
      <c r="F20" s="61"/>
      <c r="G20" s="62">
        <v>4.8093001859279747</v>
      </c>
      <c r="H20" s="62">
        <v>4.5266391684832579</v>
      </c>
      <c r="I20" s="62">
        <v>0.23003692658574149</v>
      </c>
      <c r="J20" s="62">
        <v>5.2624090858975341E-2</v>
      </c>
    </row>
    <row r="21" spans="1:10" s="5" customFormat="1" ht="21.95" customHeight="1" x14ac:dyDescent="0.15">
      <c r="A21" s="27" t="s">
        <v>35</v>
      </c>
      <c r="B21" s="55">
        <v>26019</v>
      </c>
      <c r="C21" s="55">
        <v>24323</v>
      </c>
      <c r="D21" s="55">
        <v>1456</v>
      </c>
      <c r="E21" s="55">
        <v>240</v>
      </c>
      <c r="F21" s="56">
        <v>10426165</v>
      </c>
      <c r="G21" s="57">
        <v>2.4955484590930608</v>
      </c>
      <c r="H21" s="57">
        <v>2.3328807859841083</v>
      </c>
      <c r="I21" s="57">
        <v>0.13964866276334587</v>
      </c>
      <c r="J21" s="57">
        <v>2.3019010345606463E-2</v>
      </c>
    </row>
    <row r="22" spans="1:10" s="5" customFormat="1" ht="21" customHeight="1" x14ac:dyDescent="0.15">
      <c r="A22" s="27"/>
      <c r="B22" s="56">
        <v>49326</v>
      </c>
      <c r="C22" s="56">
        <v>46723</v>
      </c>
      <c r="D22" s="56">
        <v>2118</v>
      </c>
      <c r="E22" s="56">
        <v>485</v>
      </c>
      <c r="F22" s="56"/>
      <c r="G22" s="58">
        <f>B22/F21*1000</f>
        <v>4.7309821012807687</v>
      </c>
      <c r="H22" s="58">
        <f>C22/F21*1000</f>
        <v>4.4813217515740451</v>
      </c>
      <c r="I22" s="58">
        <f>D22/F21*1000</f>
        <v>0.20314276629997702</v>
      </c>
      <c r="J22" s="58">
        <f>E22/F21*1000</f>
        <v>4.6517583406746388E-2</v>
      </c>
    </row>
    <row r="23" spans="1:10" s="5" customFormat="1" ht="21.95" customHeight="1" x14ac:dyDescent="0.15">
      <c r="A23" s="27" t="s">
        <v>36</v>
      </c>
      <c r="B23" s="55">
        <v>26778</v>
      </c>
      <c r="C23" s="55">
        <v>25110</v>
      </c>
      <c r="D23" s="55">
        <v>1422</v>
      </c>
      <c r="E23" s="55">
        <v>246</v>
      </c>
      <c r="F23" s="56">
        <v>10504349</v>
      </c>
      <c r="G23" s="57">
        <v>2.5492298475612341</v>
      </c>
      <c r="H23" s="57">
        <v>2.3904384745784819</v>
      </c>
      <c r="I23" s="57">
        <v>0.13537250142774196</v>
      </c>
      <c r="J23" s="57">
        <v>2.3418871555010216E-2</v>
      </c>
    </row>
    <row r="24" spans="1:10" s="5" customFormat="1" ht="21" customHeight="1" x14ac:dyDescent="0.15">
      <c r="A24" s="27"/>
      <c r="B24" s="56">
        <v>51018</v>
      </c>
      <c r="C24" s="56">
        <v>48408</v>
      </c>
      <c r="D24" s="56">
        <v>2091</v>
      </c>
      <c r="E24" s="56">
        <v>519</v>
      </c>
      <c r="F24" s="56"/>
      <c r="G24" s="58">
        <v>4.8568454837134603</v>
      </c>
      <c r="H24" s="58">
        <v>4.6083769684346931</v>
      </c>
      <c r="I24" s="58">
        <v>0.19906040821758683</v>
      </c>
      <c r="J24" s="58">
        <v>4.9408107061180088E-2</v>
      </c>
    </row>
    <row r="25" spans="1:10" s="5" customFormat="1" ht="21.95" customHeight="1" x14ac:dyDescent="0.15">
      <c r="A25" s="27" t="s">
        <v>37</v>
      </c>
      <c r="B25" s="55">
        <v>26317</v>
      </c>
      <c r="C25" s="55">
        <v>24712</v>
      </c>
      <c r="D25" s="55">
        <v>1384</v>
      </c>
      <c r="E25" s="55">
        <v>221</v>
      </c>
      <c r="F25" s="56">
        <v>10656909.75</v>
      </c>
      <c r="G25" s="57">
        <f>B25/F25*1000</f>
        <v>2.4694776081781118</v>
      </c>
      <c r="H25" s="57">
        <f>C25/F25*1000</f>
        <v>2.3188710967548545</v>
      </c>
      <c r="I25" s="57">
        <f>D25/F25*1000</f>
        <v>0.12986879240485263</v>
      </c>
      <c r="J25" s="57">
        <f>E25/F25*1000</f>
        <v>2.0737719018404936E-2</v>
      </c>
    </row>
    <row r="26" spans="1:10" s="5" customFormat="1" ht="21" customHeight="1" x14ac:dyDescent="0.15">
      <c r="A26" s="27"/>
      <c r="B26" s="56">
        <v>50428</v>
      </c>
      <c r="C26" s="56">
        <v>47923</v>
      </c>
      <c r="D26" s="56">
        <v>2002</v>
      </c>
      <c r="E26" s="56">
        <v>503</v>
      </c>
      <c r="F26" s="56"/>
      <c r="G26" s="58">
        <f>B26/F25*1000</f>
        <v>4.7319533695028237</v>
      </c>
      <c r="H26" s="58">
        <f>C26/F25*1000</f>
        <v>4.4968946086833474</v>
      </c>
      <c r="I26" s="58">
        <f>D26/F25*1000</f>
        <v>0.1878593369902565</v>
      </c>
      <c r="J26" s="58">
        <f>E26/F25*1000</f>
        <v>4.7199423829220287E-2</v>
      </c>
    </row>
    <row r="27" spans="1:10" s="5" customFormat="1" ht="21.95" customHeight="1" x14ac:dyDescent="0.15">
      <c r="A27" s="27" t="s">
        <v>119</v>
      </c>
      <c r="B27" s="55">
        <v>24741</v>
      </c>
      <c r="C27" s="55">
        <v>23235</v>
      </c>
      <c r="D27" s="55">
        <v>1269</v>
      </c>
      <c r="E27" s="55">
        <v>237</v>
      </c>
      <c r="F27" s="56">
        <v>10902918.25</v>
      </c>
      <c r="G27" s="57">
        <v>2.2692089798985697</v>
      </c>
      <c r="H27" s="57">
        <v>2.131080823246565</v>
      </c>
      <c r="I27" s="57">
        <v>0.11639085709919911</v>
      </c>
      <c r="J27" s="57">
        <v>2.1737299552805504E-2</v>
      </c>
    </row>
    <row r="28" spans="1:10" s="5" customFormat="1" ht="21.95" customHeight="1" x14ac:dyDescent="0.15">
      <c r="A28" s="27"/>
      <c r="B28" s="56">
        <v>46544</v>
      </c>
      <c r="C28" s="56">
        <v>44225</v>
      </c>
      <c r="D28" s="56">
        <v>1797</v>
      </c>
      <c r="E28" s="56">
        <v>522</v>
      </c>
      <c r="F28" s="56"/>
      <c r="G28" s="58">
        <v>4.2689488201931622</v>
      </c>
      <c r="H28" s="58">
        <v>4.0562534714043181</v>
      </c>
      <c r="I28" s="58">
        <v>0.16481825863456326</v>
      </c>
      <c r="J28" s="58">
        <v>4.7877090154280481E-2</v>
      </c>
    </row>
    <row r="29" spans="1:10" s="5" customFormat="1" ht="21.95" customHeight="1" x14ac:dyDescent="0.15">
      <c r="A29" s="27" t="s">
        <v>159</v>
      </c>
      <c r="B29" s="55">
        <v>24603</v>
      </c>
      <c r="C29" s="55">
        <v>23155</v>
      </c>
      <c r="D29" s="55">
        <v>1159</v>
      </c>
      <c r="E29" s="55">
        <v>289</v>
      </c>
      <c r="F29" s="56">
        <v>11070474</v>
      </c>
      <c r="G29" s="57">
        <f>B29/F29*1000</f>
        <v>2.2223980653402919</v>
      </c>
      <c r="H29" s="57">
        <f>C29/F29*1000</f>
        <v>2.0915996912146673</v>
      </c>
      <c r="I29" s="57">
        <f>D29/F29*1000</f>
        <v>0.10469289752182247</v>
      </c>
      <c r="J29" s="57">
        <f>E29/F29*1000</f>
        <v>2.610547660380215E-2</v>
      </c>
    </row>
    <row r="30" spans="1:10" s="5" customFormat="1" ht="21" customHeight="1" thickBot="1" x14ac:dyDescent="0.2">
      <c r="A30" s="27"/>
      <c r="B30" s="56">
        <v>47889</v>
      </c>
      <c r="C30" s="56">
        <v>45510</v>
      </c>
      <c r="D30" s="56">
        <v>1780</v>
      </c>
      <c r="E30" s="56">
        <v>599</v>
      </c>
      <c r="F30" s="56"/>
      <c r="G30" s="58">
        <f>B30/F29*1000</f>
        <v>4.3258310348770976</v>
      </c>
      <c r="H30" s="58">
        <f>C30/F29*1000</f>
        <v>4.1109350873323045</v>
      </c>
      <c r="I30" s="58">
        <f>D30/F29*1000</f>
        <v>0.16078805659089213</v>
      </c>
      <c r="J30" s="58">
        <f>E30/F29*1000</f>
        <v>5.4107890953901346E-2</v>
      </c>
    </row>
    <row r="31" spans="1:10" s="5" customFormat="1" ht="114.75" customHeight="1" x14ac:dyDescent="0.15">
      <c r="A31" s="84" t="s">
        <v>174</v>
      </c>
      <c r="B31" s="84"/>
      <c r="C31" s="84"/>
      <c r="D31" s="84"/>
      <c r="E31" s="84"/>
      <c r="F31" s="84"/>
      <c r="G31" s="84"/>
      <c r="H31" s="84"/>
      <c r="I31" s="84"/>
      <c r="J31" s="84"/>
    </row>
    <row r="32" spans="1:10" s="5" customFormat="1" ht="18" customHeight="1" x14ac:dyDescent="0.15"/>
    <row r="33" spans="1:10" ht="12" customHeight="1" x14ac:dyDescent="0.25">
      <c r="A33" s="128" t="s">
        <v>149</v>
      </c>
      <c r="B33" s="128"/>
      <c r="C33" s="128"/>
      <c r="D33" s="128"/>
      <c r="E33" s="128"/>
      <c r="F33" s="128"/>
      <c r="G33" s="128"/>
      <c r="H33" s="128"/>
      <c r="I33" s="128"/>
      <c r="J33" s="128"/>
    </row>
  </sheetData>
  <mergeCells count="8">
    <mergeCell ref="A33:J33"/>
    <mergeCell ref="A1:J1"/>
    <mergeCell ref="A2:J2"/>
    <mergeCell ref="A3:A4"/>
    <mergeCell ref="B3:E3"/>
    <mergeCell ref="F3:F4"/>
    <mergeCell ref="G3:J3"/>
    <mergeCell ref="A31:J31"/>
  </mergeCells>
  <phoneticPr fontId="1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view="pageBreakPreview" zoomScale="145" zoomScaleNormal="172" zoomScaleSheetLayoutView="145" workbookViewId="0">
      <selection activeCell="G11" sqref="G11"/>
    </sheetView>
  </sheetViews>
  <sheetFormatPr defaultRowHeight="16.5" x14ac:dyDescent="0.25"/>
  <cols>
    <col min="1" max="1" width="15.625" style="11" customWidth="1"/>
    <col min="2" max="2" width="9.125" style="11" customWidth="1"/>
    <col min="3" max="5" width="8.125" style="11" customWidth="1"/>
    <col min="6" max="6" width="13.625" style="20" customWidth="1"/>
    <col min="7" max="7" width="9.125" style="11" customWidth="1"/>
    <col min="8" max="10" width="8.125" style="11" customWidth="1"/>
    <col min="11" max="16384" width="9" style="11"/>
  </cols>
  <sheetData>
    <row r="1" spans="1:10" s="2" customFormat="1" ht="48" customHeight="1" x14ac:dyDescent="0.3">
      <c r="A1" s="120" t="s">
        <v>42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5" customFormat="1" ht="12.75" customHeight="1" thickBot="1" x14ac:dyDescent="0.2">
      <c r="A2" s="129" t="s">
        <v>161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s="6" customFormat="1" ht="34.5" customHeight="1" x14ac:dyDescent="0.25">
      <c r="A3" s="130" t="s">
        <v>58</v>
      </c>
      <c r="B3" s="88" t="s">
        <v>56</v>
      </c>
      <c r="C3" s="76"/>
      <c r="D3" s="76"/>
      <c r="E3" s="76"/>
      <c r="F3" s="75" t="s">
        <v>57</v>
      </c>
      <c r="G3" s="106" t="s">
        <v>26</v>
      </c>
      <c r="H3" s="107"/>
      <c r="I3" s="107"/>
      <c r="J3" s="127"/>
    </row>
    <row r="4" spans="1:10" s="6" customFormat="1" ht="25.5" customHeight="1" thickBot="1" x14ac:dyDescent="0.3">
      <c r="A4" s="131"/>
      <c r="B4" s="23" t="s">
        <v>4</v>
      </c>
      <c r="C4" s="25" t="s">
        <v>5</v>
      </c>
      <c r="D4" s="25" t="s">
        <v>14</v>
      </c>
      <c r="E4" s="25" t="s">
        <v>6</v>
      </c>
      <c r="F4" s="126"/>
      <c r="G4" s="24" t="s">
        <v>4</v>
      </c>
      <c r="H4" s="25" t="s">
        <v>5</v>
      </c>
      <c r="I4" s="25" t="s">
        <v>15</v>
      </c>
      <c r="J4" s="26" t="s">
        <v>6</v>
      </c>
    </row>
    <row r="5" spans="1:10" s="5" customFormat="1" ht="21.95" customHeight="1" x14ac:dyDescent="0.15">
      <c r="A5" s="27" t="s">
        <v>27</v>
      </c>
      <c r="B5" s="63">
        <v>559</v>
      </c>
      <c r="C5" s="63">
        <v>477</v>
      </c>
      <c r="D5" s="63">
        <v>58</v>
      </c>
      <c r="E5" s="63">
        <v>24</v>
      </c>
      <c r="F5" s="64">
        <v>378105</v>
      </c>
      <c r="G5" s="65">
        <v>1.4784253051401066</v>
      </c>
      <c r="H5" s="65">
        <v>1.2615543301463878</v>
      </c>
      <c r="I5" s="65">
        <v>0.15339654328824004</v>
      </c>
      <c r="J5" s="65">
        <v>6.3474431705478646E-2</v>
      </c>
    </row>
    <row r="6" spans="1:10" s="5" customFormat="1" ht="21" customHeight="1" x14ac:dyDescent="0.15">
      <c r="A6" s="27"/>
      <c r="B6" s="64">
        <v>698</v>
      </c>
      <c r="C6" s="64">
        <v>589</v>
      </c>
      <c r="D6" s="64">
        <v>70</v>
      </c>
      <c r="E6" s="64">
        <v>39</v>
      </c>
      <c r="F6" s="64"/>
      <c r="G6" s="66">
        <v>1.846048055434337</v>
      </c>
      <c r="H6" s="66">
        <v>1.5577683447719548</v>
      </c>
      <c r="I6" s="66">
        <v>0.18513375914097935</v>
      </c>
      <c r="J6" s="66">
        <v>0.10314595152140278</v>
      </c>
    </row>
    <row r="7" spans="1:10" s="5" customFormat="1" ht="21.95" customHeight="1" x14ac:dyDescent="0.15">
      <c r="A7" s="27" t="s">
        <v>28</v>
      </c>
      <c r="B7" s="63">
        <v>541</v>
      </c>
      <c r="C7" s="63">
        <v>456</v>
      </c>
      <c r="D7" s="63">
        <v>55</v>
      </c>
      <c r="E7" s="63">
        <v>30</v>
      </c>
      <c r="F7" s="64">
        <v>378158</v>
      </c>
      <c r="G7" s="65">
        <v>1.4306189476356443</v>
      </c>
      <c r="H7" s="65">
        <v>1.2058451758259776</v>
      </c>
      <c r="I7" s="65">
        <v>0.14544185234743148</v>
      </c>
      <c r="J7" s="65">
        <v>7.9331919462235362E-2</v>
      </c>
    </row>
    <row r="8" spans="1:10" s="5" customFormat="1" ht="21" customHeight="1" x14ac:dyDescent="0.15">
      <c r="A8" s="27"/>
      <c r="B8" s="64">
        <v>691</v>
      </c>
      <c r="C8" s="64">
        <v>580</v>
      </c>
      <c r="D8" s="64">
        <v>68</v>
      </c>
      <c r="E8" s="64">
        <v>43</v>
      </c>
      <c r="F8" s="64"/>
      <c r="G8" s="66">
        <v>1.827278544946821</v>
      </c>
      <c r="H8" s="66">
        <v>1.5337504429365503</v>
      </c>
      <c r="I8" s="66">
        <v>0.17981901744773349</v>
      </c>
      <c r="J8" s="66">
        <v>0.11370908456253735</v>
      </c>
    </row>
    <row r="9" spans="1:10" s="5" customFormat="1" ht="21.95" customHeight="1" x14ac:dyDescent="0.15">
      <c r="A9" s="27" t="s">
        <v>29</v>
      </c>
      <c r="B9" s="63">
        <v>489</v>
      </c>
      <c r="C9" s="63">
        <v>405</v>
      </c>
      <c r="D9" s="63">
        <v>51</v>
      </c>
      <c r="E9" s="63">
        <v>33</v>
      </c>
      <c r="F9" s="64">
        <v>366904</v>
      </c>
      <c r="G9" s="65">
        <v>1.3327736955715936</v>
      </c>
      <c r="H9" s="65">
        <v>1.1038309748599089</v>
      </c>
      <c r="I9" s="65">
        <v>0.13900093757495147</v>
      </c>
      <c r="J9" s="65">
        <v>8.9941783136733316E-2</v>
      </c>
    </row>
    <row r="10" spans="1:10" s="5" customFormat="1" ht="21" customHeight="1" x14ac:dyDescent="0.15">
      <c r="A10" s="27"/>
      <c r="B10" s="64">
        <v>636</v>
      </c>
      <c r="C10" s="64">
        <v>513</v>
      </c>
      <c r="D10" s="64">
        <v>69</v>
      </c>
      <c r="E10" s="64">
        <v>54</v>
      </c>
      <c r="F10" s="64"/>
      <c r="G10" s="66">
        <v>1.7334234568170421</v>
      </c>
      <c r="H10" s="66">
        <v>1.3981859014892177</v>
      </c>
      <c r="I10" s="66">
        <v>0.18806009201316967</v>
      </c>
      <c r="J10" s="66">
        <v>0.14717746331465451</v>
      </c>
    </row>
    <row r="11" spans="1:10" s="5" customFormat="1" ht="21.95" customHeight="1" x14ac:dyDescent="0.15">
      <c r="A11" s="27" t="s">
        <v>30</v>
      </c>
      <c r="B11" s="63">
        <v>479</v>
      </c>
      <c r="C11" s="63">
        <v>411</v>
      </c>
      <c r="D11" s="63">
        <v>50</v>
      </c>
      <c r="E11" s="63">
        <v>18</v>
      </c>
      <c r="F11" s="64">
        <v>365603</v>
      </c>
      <c r="G11" s="65">
        <v>1.3101643039034143</v>
      </c>
      <c r="H11" s="65">
        <v>1.1241702064808001</v>
      </c>
      <c r="I11" s="65">
        <v>0.13676036575192216</v>
      </c>
      <c r="J11" s="65">
        <v>4.9233731670691977E-2</v>
      </c>
    </row>
    <row r="12" spans="1:10" s="5" customFormat="1" ht="21" customHeight="1" x14ac:dyDescent="0.15">
      <c r="A12" s="27"/>
      <c r="B12" s="64">
        <v>602</v>
      </c>
      <c r="C12" s="64">
        <v>509</v>
      </c>
      <c r="D12" s="64">
        <v>65</v>
      </c>
      <c r="E12" s="64">
        <v>28</v>
      </c>
      <c r="F12" s="64"/>
      <c r="G12" s="66">
        <v>1.6465948036531428</v>
      </c>
      <c r="H12" s="66">
        <v>1.3922205233545677</v>
      </c>
      <c r="I12" s="66">
        <v>0.17778847547749879</v>
      </c>
      <c r="J12" s="66">
        <v>7.6585804821076409E-2</v>
      </c>
    </row>
    <row r="13" spans="1:10" s="5" customFormat="1" ht="21.95" customHeight="1" x14ac:dyDescent="0.15">
      <c r="A13" s="27" t="s">
        <v>31</v>
      </c>
      <c r="B13" s="63">
        <v>424</v>
      </c>
      <c r="C13" s="63">
        <v>363</v>
      </c>
      <c r="D13" s="63">
        <v>34</v>
      </c>
      <c r="E13" s="63">
        <v>27</v>
      </c>
      <c r="F13" s="64">
        <v>365562</v>
      </c>
      <c r="G13" s="65">
        <v>1.1598579721086986</v>
      </c>
      <c r="H13" s="65">
        <v>0.99299161291381488</v>
      </c>
      <c r="I13" s="65">
        <v>9.3007478895508838E-2</v>
      </c>
      <c r="J13" s="65">
        <v>7.3858880299374666E-2</v>
      </c>
    </row>
    <row r="14" spans="1:10" s="5" customFormat="1" ht="21" customHeight="1" x14ac:dyDescent="0.15">
      <c r="A14" s="27"/>
      <c r="B14" s="64">
        <v>539</v>
      </c>
      <c r="C14" s="64">
        <v>449</v>
      </c>
      <c r="D14" s="64">
        <v>40</v>
      </c>
      <c r="E14" s="64">
        <v>50</v>
      </c>
      <c r="F14" s="64"/>
      <c r="G14" s="66">
        <v>1.4744420919023313</v>
      </c>
      <c r="H14" s="66">
        <v>1.228245824237749</v>
      </c>
      <c r="I14" s="66">
        <v>0.10942056340648099</v>
      </c>
      <c r="J14" s="66">
        <v>0.13677570425810123</v>
      </c>
    </row>
    <row r="15" spans="1:10" s="5" customFormat="1" ht="21.95" customHeight="1" x14ac:dyDescent="0.15">
      <c r="A15" s="27" t="s">
        <v>32</v>
      </c>
      <c r="B15" s="63">
        <v>394</v>
      </c>
      <c r="C15" s="63">
        <v>342</v>
      </c>
      <c r="D15" s="63">
        <v>29</v>
      </c>
      <c r="E15" s="63">
        <v>23</v>
      </c>
      <c r="F15" s="64">
        <v>362233.92</v>
      </c>
      <c r="G15" s="65">
        <v>1.0876949348089764</v>
      </c>
      <c r="H15" s="65">
        <v>0.94414128859053292</v>
      </c>
      <c r="I15" s="65">
        <v>8.0058764237208924E-2</v>
      </c>
      <c r="J15" s="65">
        <v>6.3494881981234666E-2</v>
      </c>
    </row>
    <row r="16" spans="1:10" s="5" customFormat="1" ht="21" customHeight="1" x14ac:dyDescent="0.15">
      <c r="A16" s="27"/>
      <c r="B16" s="64">
        <v>520</v>
      </c>
      <c r="C16" s="64">
        <v>441</v>
      </c>
      <c r="D16" s="64">
        <v>43</v>
      </c>
      <c r="E16" s="64">
        <v>36</v>
      </c>
      <c r="F16" s="64"/>
      <c r="G16" s="66">
        <v>1.435536462184436</v>
      </c>
      <c r="H16" s="66">
        <v>1.2174453458141081</v>
      </c>
      <c r="I16" s="66">
        <v>0.11870782283448221</v>
      </c>
      <c r="J16" s="66">
        <v>9.9383293535845574E-2</v>
      </c>
    </row>
    <row r="17" spans="1:10" s="5" customFormat="1" ht="21.95" customHeight="1" x14ac:dyDescent="0.15">
      <c r="A17" s="27" t="s">
        <v>33</v>
      </c>
      <c r="B17" s="63">
        <v>393</v>
      </c>
      <c r="C17" s="63">
        <v>328</v>
      </c>
      <c r="D17" s="63">
        <v>35</v>
      </c>
      <c r="E17" s="63">
        <v>30</v>
      </c>
      <c r="F17" s="64">
        <v>355950</v>
      </c>
      <c r="G17" s="65">
        <v>1.104087652760219</v>
      </c>
      <c r="H17" s="65">
        <v>0.92147773563702773</v>
      </c>
      <c r="I17" s="65">
        <v>9.8328416912487712E-2</v>
      </c>
      <c r="J17" s="65">
        <v>8.4281500210703755E-2</v>
      </c>
    </row>
    <row r="18" spans="1:10" s="5" customFormat="1" ht="21" customHeight="1" x14ac:dyDescent="0.15">
      <c r="A18" s="27"/>
      <c r="B18" s="64">
        <v>499</v>
      </c>
      <c r="C18" s="64">
        <v>414</v>
      </c>
      <c r="D18" s="64">
        <v>42</v>
      </c>
      <c r="E18" s="64">
        <v>43</v>
      </c>
      <c r="F18" s="64"/>
      <c r="G18" s="66">
        <v>1.4018822868380392</v>
      </c>
      <c r="H18" s="66">
        <v>1.1630847029077118</v>
      </c>
      <c r="I18" s="66">
        <v>0.11799410029498526</v>
      </c>
      <c r="J18" s="66">
        <v>0.12080348363534203</v>
      </c>
    </row>
    <row r="19" spans="1:10" s="5" customFormat="1" ht="21.95" customHeight="1" x14ac:dyDescent="0.15">
      <c r="A19" s="27" t="s">
        <v>34</v>
      </c>
      <c r="B19" s="67">
        <v>367</v>
      </c>
      <c r="C19" s="67">
        <v>312</v>
      </c>
      <c r="D19" s="67">
        <v>26</v>
      </c>
      <c r="E19" s="67">
        <v>29</v>
      </c>
      <c r="F19" s="68">
        <v>348447.58333333331</v>
      </c>
      <c r="G19" s="69">
        <v>1.0532430631005953</v>
      </c>
      <c r="H19" s="69">
        <v>0.89540009724083336</v>
      </c>
      <c r="I19" s="69">
        <v>7.4616674770069447E-2</v>
      </c>
      <c r="J19" s="69">
        <v>8.322629108969283E-2</v>
      </c>
    </row>
    <row r="20" spans="1:10" s="5" customFormat="1" ht="21" customHeight="1" x14ac:dyDescent="0.15">
      <c r="A20" s="27"/>
      <c r="B20" s="68">
        <v>472</v>
      </c>
      <c r="C20" s="68">
        <v>398</v>
      </c>
      <c r="D20" s="68">
        <v>36</v>
      </c>
      <c r="E20" s="68">
        <v>38</v>
      </c>
      <c r="F20" s="68"/>
      <c r="G20" s="70">
        <v>1.3545796342874143</v>
      </c>
      <c r="H20" s="70">
        <v>1.1422090984033706</v>
      </c>
      <c r="I20" s="70">
        <v>0.10331539583548076</v>
      </c>
      <c r="J20" s="70">
        <v>0.10905514004856302</v>
      </c>
    </row>
    <row r="21" spans="1:10" s="5" customFormat="1" ht="21.95" customHeight="1" x14ac:dyDescent="0.15">
      <c r="A21" s="27" t="s">
        <v>35</v>
      </c>
      <c r="B21" s="63">
        <v>384</v>
      </c>
      <c r="C21" s="63">
        <v>328</v>
      </c>
      <c r="D21" s="63">
        <v>25</v>
      </c>
      <c r="E21" s="63">
        <v>31</v>
      </c>
      <c r="F21" s="64">
        <v>340960</v>
      </c>
      <c r="G21" s="65">
        <v>1.1262318160488034</v>
      </c>
      <c r="H21" s="65">
        <v>0.96198967620835285</v>
      </c>
      <c r="I21" s="65">
        <v>7.3322383857343965E-2</v>
      </c>
      <c r="J21" s="65">
        <v>9.0919755983106518E-2</v>
      </c>
    </row>
    <row r="22" spans="1:10" s="5" customFormat="1" ht="21" customHeight="1" x14ac:dyDescent="0.15">
      <c r="A22" s="27"/>
      <c r="B22" s="64">
        <v>492</v>
      </c>
      <c r="C22" s="64">
        <v>421</v>
      </c>
      <c r="D22" s="64">
        <v>29</v>
      </c>
      <c r="E22" s="64">
        <v>42</v>
      </c>
      <c r="F22" s="64"/>
      <c r="G22" s="66">
        <v>1.4429845143125295</v>
      </c>
      <c r="H22" s="66">
        <v>1.2347489441576724</v>
      </c>
      <c r="I22" s="66">
        <v>8.5053965274519014E-2</v>
      </c>
      <c r="J22" s="66">
        <v>0.12318160488033786</v>
      </c>
    </row>
    <row r="23" spans="1:10" s="5" customFormat="1" ht="21.95" customHeight="1" x14ac:dyDescent="0.15">
      <c r="A23" s="27" t="s">
        <v>36</v>
      </c>
      <c r="B23" s="63">
        <v>438</v>
      </c>
      <c r="C23" s="63">
        <v>387</v>
      </c>
      <c r="D23" s="63">
        <v>26</v>
      </c>
      <c r="E23" s="63">
        <v>25</v>
      </c>
      <c r="F23" s="64">
        <v>335476</v>
      </c>
      <c r="G23" s="65">
        <v>1.3056075546387818</v>
      </c>
      <c r="H23" s="65">
        <v>1.1535847571808415</v>
      </c>
      <c r="I23" s="65">
        <v>7.7501818311891166E-2</v>
      </c>
      <c r="J23" s="65">
        <v>7.4520979146049188E-2</v>
      </c>
    </row>
    <row r="24" spans="1:10" s="5" customFormat="1" ht="21" customHeight="1" x14ac:dyDescent="0.15">
      <c r="A24" s="27"/>
      <c r="B24" s="64">
        <v>572</v>
      </c>
      <c r="C24" s="64">
        <v>507</v>
      </c>
      <c r="D24" s="64">
        <v>32</v>
      </c>
      <c r="E24" s="64">
        <v>33</v>
      </c>
      <c r="F24" s="64"/>
      <c r="G24" s="66">
        <v>1.7050400028616055</v>
      </c>
      <c r="H24" s="66">
        <v>1.5112854570818779</v>
      </c>
      <c r="I24" s="66">
        <v>9.5386853306942965E-2</v>
      </c>
      <c r="J24" s="66">
        <v>9.8367692472784943E-2</v>
      </c>
    </row>
    <row r="25" spans="1:10" s="5" customFormat="1" ht="21.95" customHeight="1" x14ac:dyDescent="0.15">
      <c r="A25" s="27" t="s">
        <v>37</v>
      </c>
      <c r="B25" s="55">
        <v>386</v>
      </c>
      <c r="C25" s="55">
        <v>341</v>
      </c>
      <c r="D25" s="55">
        <v>28</v>
      </c>
      <c r="E25" s="55">
        <v>17</v>
      </c>
      <c r="F25" s="56">
        <v>332474.17</v>
      </c>
      <c r="G25" s="57">
        <f>B25/F25*1000</f>
        <v>1.1609924464207251</v>
      </c>
      <c r="H25" s="57">
        <f>C25/F25*1000</f>
        <v>1.0256435860867028</v>
      </c>
      <c r="I25" s="57">
        <f>D25/F25*1000</f>
        <v>8.4217068652280569E-2</v>
      </c>
      <c r="J25" s="57">
        <f>E25/F25*1000</f>
        <v>5.1131791681741777E-2</v>
      </c>
    </row>
    <row r="26" spans="1:10" s="5" customFormat="1" ht="21" customHeight="1" x14ac:dyDescent="0.15">
      <c r="A26" s="27"/>
      <c r="B26" s="56">
        <v>502</v>
      </c>
      <c r="C26" s="56">
        <v>439</v>
      </c>
      <c r="D26" s="56">
        <v>35</v>
      </c>
      <c r="E26" s="56">
        <v>28</v>
      </c>
      <c r="F26" s="56"/>
      <c r="G26" s="58">
        <f>B26/F25*1000</f>
        <v>1.5098917308373159</v>
      </c>
      <c r="H26" s="58">
        <f>C26/F25*1000</f>
        <v>1.3204033263696846</v>
      </c>
      <c r="I26" s="58">
        <f>D26/F25*1000</f>
        <v>0.10527133581535071</v>
      </c>
      <c r="J26" s="58">
        <f>E26/F25*1000</f>
        <v>8.4217068652280569E-2</v>
      </c>
    </row>
    <row r="27" spans="1:10" s="5" customFormat="1" ht="21.95" customHeight="1" x14ac:dyDescent="0.15">
      <c r="A27" s="27" t="s">
        <v>119</v>
      </c>
      <c r="B27" s="55">
        <v>359</v>
      </c>
      <c r="C27" s="55">
        <v>312</v>
      </c>
      <c r="D27" s="55">
        <v>25</v>
      </c>
      <c r="E27" s="55">
        <v>22</v>
      </c>
      <c r="F27" s="56">
        <v>330779.08333333331</v>
      </c>
      <c r="G27" s="57">
        <v>1.0853165090799524</v>
      </c>
      <c r="H27" s="57">
        <v>0.94322771819761886</v>
      </c>
      <c r="I27" s="57">
        <v>7.5579144086347666E-2</v>
      </c>
      <c r="J27" s="57">
        <v>6.6509646795985949E-2</v>
      </c>
    </row>
    <row r="28" spans="1:10" s="5" customFormat="1" ht="21.95" customHeight="1" x14ac:dyDescent="0.15">
      <c r="A28" s="27"/>
      <c r="B28" s="56">
        <v>474</v>
      </c>
      <c r="C28" s="56">
        <v>408</v>
      </c>
      <c r="D28" s="56">
        <v>34</v>
      </c>
      <c r="E28" s="56">
        <v>32</v>
      </c>
      <c r="F28" s="56"/>
      <c r="G28" s="58">
        <v>1.4329805718771518</v>
      </c>
      <c r="H28" s="58">
        <v>1.2334516314891939</v>
      </c>
      <c r="I28" s="58">
        <v>0.10278763595743283</v>
      </c>
      <c r="J28" s="58">
        <v>9.6741304430525005E-2</v>
      </c>
    </row>
    <row r="29" spans="1:10" s="5" customFormat="1" ht="21.95" customHeight="1" x14ac:dyDescent="0.15">
      <c r="A29" s="27" t="s">
        <v>160</v>
      </c>
      <c r="B29" s="55">
        <v>381</v>
      </c>
      <c r="C29" s="55">
        <v>348</v>
      </c>
      <c r="D29" s="55">
        <v>19</v>
      </c>
      <c r="E29" s="55">
        <v>14</v>
      </c>
      <c r="F29" s="56">
        <v>325710</v>
      </c>
      <c r="G29" s="57">
        <v>1.17</v>
      </c>
      <c r="H29" s="57">
        <v>1.0680000000000001</v>
      </c>
      <c r="I29" s="57">
        <v>5.8000000000000003E-2</v>
      </c>
      <c r="J29" s="57">
        <v>4.2999999999999997E-2</v>
      </c>
    </row>
    <row r="30" spans="1:10" s="5" customFormat="1" ht="21" customHeight="1" thickBot="1" x14ac:dyDescent="0.2">
      <c r="A30" s="27"/>
      <c r="B30" s="56">
        <v>494</v>
      </c>
      <c r="C30" s="56">
        <v>450</v>
      </c>
      <c r="D30" s="56">
        <v>26</v>
      </c>
      <c r="E30" s="56">
        <v>18</v>
      </c>
      <c r="F30" s="56"/>
      <c r="G30" s="58">
        <v>1.5169999999999999</v>
      </c>
      <c r="H30" s="58">
        <v>1.3819999999999999</v>
      </c>
      <c r="I30" s="58">
        <v>0.08</v>
      </c>
      <c r="J30" s="58">
        <v>5.5E-2</v>
      </c>
    </row>
    <row r="31" spans="1:10" s="5" customFormat="1" ht="66" customHeight="1" x14ac:dyDescent="0.15">
      <c r="A31" s="84" t="s">
        <v>175</v>
      </c>
      <c r="B31" s="84"/>
      <c r="C31" s="84"/>
      <c r="D31" s="84"/>
      <c r="E31" s="84"/>
      <c r="F31" s="84"/>
      <c r="G31" s="84"/>
      <c r="H31" s="84"/>
      <c r="I31" s="84"/>
      <c r="J31" s="84"/>
    </row>
    <row r="32" spans="1:10" s="5" customFormat="1" ht="47.25" customHeight="1" x14ac:dyDescent="0.15">
      <c r="F32" s="10"/>
    </row>
    <row r="33" spans="1:10" s="5" customFormat="1" ht="12" customHeight="1" x14ac:dyDescent="0.15">
      <c r="A33" s="128" t="s">
        <v>150</v>
      </c>
      <c r="B33" s="128"/>
      <c r="C33" s="128"/>
      <c r="D33" s="128"/>
      <c r="E33" s="128"/>
      <c r="F33" s="128"/>
      <c r="G33" s="128"/>
      <c r="H33" s="128"/>
      <c r="I33" s="128"/>
      <c r="J33" s="128"/>
    </row>
  </sheetData>
  <mergeCells count="8">
    <mergeCell ref="A33:J33"/>
    <mergeCell ref="A3:A4"/>
    <mergeCell ref="A1:J1"/>
    <mergeCell ref="A2:J2"/>
    <mergeCell ref="B3:E3"/>
    <mergeCell ref="F3:F4"/>
    <mergeCell ref="G3:J3"/>
    <mergeCell ref="A31:J31"/>
  </mergeCells>
  <phoneticPr fontId="1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10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"/>
  <sheetViews>
    <sheetView view="pageBreakPreview" zoomScale="160" zoomScaleNormal="160" zoomScaleSheetLayoutView="160" workbookViewId="0">
      <selection activeCell="G10" sqref="G10"/>
    </sheetView>
  </sheetViews>
  <sheetFormatPr defaultColWidth="8.75" defaultRowHeight="16.5" x14ac:dyDescent="0.25"/>
  <cols>
    <col min="1" max="1" width="15.625" style="11" customWidth="1"/>
    <col min="2" max="2" width="9.125" style="9" customWidth="1"/>
    <col min="3" max="5" width="8.125" style="9" customWidth="1"/>
    <col min="6" max="6" width="13.625" style="18" customWidth="1"/>
    <col min="7" max="7" width="9.125" style="9" customWidth="1"/>
    <col min="8" max="10" width="8.125" style="9" customWidth="1"/>
    <col min="11" max="16384" width="8.75" style="9"/>
  </cols>
  <sheetData>
    <row r="1" spans="1:10" s="2" customFormat="1" ht="48" customHeight="1" x14ac:dyDescent="0.3">
      <c r="A1" s="120" t="s">
        <v>43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3" customFormat="1" ht="12.75" customHeight="1" thickBot="1" x14ac:dyDescent="0.2">
      <c r="A2" s="129" t="s">
        <v>163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s="13" customFormat="1" ht="34.5" customHeight="1" x14ac:dyDescent="0.25">
      <c r="A3" s="130" t="s">
        <v>58</v>
      </c>
      <c r="B3" s="88" t="s">
        <v>56</v>
      </c>
      <c r="C3" s="76"/>
      <c r="D3" s="76"/>
      <c r="E3" s="76"/>
      <c r="F3" s="75" t="s">
        <v>57</v>
      </c>
      <c r="G3" s="106" t="s">
        <v>26</v>
      </c>
      <c r="H3" s="107"/>
      <c r="I3" s="107"/>
      <c r="J3" s="127"/>
    </row>
    <row r="4" spans="1:10" s="13" customFormat="1" ht="25.5" customHeight="1" thickBot="1" x14ac:dyDescent="0.3">
      <c r="A4" s="131"/>
      <c r="B4" s="23" t="s">
        <v>4</v>
      </c>
      <c r="C4" s="25" t="s">
        <v>5</v>
      </c>
      <c r="D4" s="25" t="s">
        <v>14</v>
      </c>
      <c r="E4" s="25" t="s">
        <v>6</v>
      </c>
      <c r="F4" s="126"/>
      <c r="G4" s="24" t="s">
        <v>4</v>
      </c>
      <c r="H4" s="25" t="s">
        <v>5</v>
      </c>
      <c r="I4" s="25" t="s">
        <v>15</v>
      </c>
      <c r="J4" s="26" t="s">
        <v>6</v>
      </c>
    </row>
    <row r="5" spans="1:10" s="5" customFormat="1" ht="21.95" customHeight="1" x14ac:dyDescent="0.15">
      <c r="A5" s="27" t="s">
        <v>27</v>
      </c>
      <c r="B5" s="55">
        <v>32</v>
      </c>
      <c r="C5" s="55">
        <v>25</v>
      </c>
      <c r="D5" s="55">
        <v>5</v>
      </c>
      <c r="E5" s="55">
        <v>2</v>
      </c>
      <c r="F5" s="56">
        <v>4709</v>
      </c>
      <c r="G5" s="57">
        <v>6.7954979825865367</v>
      </c>
      <c r="H5" s="57">
        <v>5.3089827988957321</v>
      </c>
      <c r="I5" s="57">
        <v>1.0617965597791463</v>
      </c>
      <c r="J5" s="57">
        <v>0.42471862391165854</v>
      </c>
    </row>
    <row r="6" spans="1:10" s="5" customFormat="1" ht="21" customHeight="1" x14ac:dyDescent="0.15">
      <c r="A6" s="27"/>
      <c r="B6" s="56">
        <v>40</v>
      </c>
      <c r="C6" s="56">
        <v>30</v>
      </c>
      <c r="D6" s="56">
        <v>8</v>
      </c>
      <c r="E6" s="56">
        <v>2</v>
      </c>
      <c r="F6" s="56"/>
      <c r="G6" s="58">
        <v>8.4943724782331707</v>
      </c>
      <c r="H6" s="58">
        <v>6.370779358674878</v>
      </c>
      <c r="I6" s="58">
        <v>1.6988744956466342</v>
      </c>
      <c r="J6" s="58">
        <v>0.42471862391165854</v>
      </c>
    </row>
    <row r="7" spans="1:10" s="5" customFormat="1" ht="21.95" customHeight="1" x14ac:dyDescent="0.15">
      <c r="A7" s="27" t="s">
        <v>28</v>
      </c>
      <c r="B7" s="55">
        <v>43</v>
      </c>
      <c r="C7" s="55">
        <v>37</v>
      </c>
      <c r="D7" s="55">
        <v>4</v>
      </c>
      <c r="E7" s="55">
        <v>2</v>
      </c>
      <c r="F7" s="56">
        <v>4637</v>
      </c>
      <c r="G7" s="57">
        <v>9.273237006685358</v>
      </c>
      <c r="H7" s="57">
        <v>7.9792969592408882</v>
      </c>
      <c r="I7" s="57">
        <v>0.86262669829631233</v>
      </c>
      <c r="J7" s="57">
        <v>0.43131334914815617</v>
      </c>
    </row>
    <row r="8" spans="1:10" s="5" customFormat="1" ht="21" customHeight="1" x14ac:dyDescent="0.15">
      <c r="A8" s="27"/>
      <c r="B8" s="56">
        <v>51</v>
      </c>
      <c r="C8" s="56">
        <v>43</v>
      </c>
      <c r="D8" s="56">
        <v>5</v>
      </c>
      <c r="E8" s="56">
        <v>3</v>
      </c>
      <c r="F8" s="56"/>
      <c r="G8" s="58">
        <v>10.998490403277982</v>
      </c>
      <c r="H8" s="58">
        <v>9.273237006685358</v>
      </c>
      <c r="I8" s="58">
        <v>1.0782833728703904</v>
      </c>
      <c r="J8" s="58">
        <v>0.64697002372223422</v>
      </c>
    </row>
    <row r="9" spans="1:10" s="5" customFormat="1" ht="21.95" customHeight="1" x14ac:dyDescent="0.15">
      <c r="A9" s="27" t="s">
        <v>29</v>
      </c>
      <c r="B9" s="55">
        <v>36</v>
      </c>
      <c r="C9" s="55">
        <v>33</v>
      </c>
      <c r="D9" s="55">
        <v>3</v>
      </c>
      <c r="E9" s="55">
        <v>0</v>
      </c>
      <c r="F9" s="56">
        <v>3970</v>
      </c>
      <c r="G9" s="57">
        <v>9.0680100755667503</v>
      </c>
      <c r="H9" s="57">
        <v>8.3123425692695214</v>
      </c>
      <c r="I9" s="57">
        <v>0.75566750629722923</v>
      </c>
      <c r="J9" s="57">
        <v>0</v>
      </c>
    </row>
    <row r="10" spans="1:10" s="5" customFormat="1" ht="21" customHeight="1" x14ac:dyDescent="0.15">
      <c r="A10" s="27"/>
      <c r="B10" s="56">
        <v>42</v>
      </c>
      <c r="C10" s="56">
        <v>39</v>
      </c>
      <c r="D10" s="56">
        <v>3</v>
      </c>
      <c r="E10" s="56">
        <v>0</v>
      </c>
      <c r="F10" s="56"/>
      <c r="G10" s="58">
        <v>10.57934508816121</v>
      </c>
      <c r="H10" s="58">
        <v>9.8236775818639792</v>
      </c>
      <c r="I10" s="58">
        <v>0.75566750629722923</v>
      </c>
      <c r="J10" s="58">
        <v>0</v>
      </c>
    </row>
    <row r="11" spans="1:10" s="5" customFormat="1" ht="21.95" customHeight="1" x14ac:dyDescent="0.15">
      <c r="A11" s="27" t="s">
        <v>30</v>
      </c>
      <c r="B11" s="55">
        <v>24</v>
      </c>
      <c r="C11" s="55">
        <v>18</v>
      </c>
      <c r="D11" s="55">
        <v>3</v>
      </c>
      <c r="E11" s="55">
        <v>3</v>
      </c>
      <c r="F11" s="56">
        <v>3916</v>
      </c>
      <c r="G11" s="57">
        <v>6.1287027579162405</v>
      </c>
      <c r="H11" s="57">
        <v>4.5965270684371804</v>
      </c>
      <c r="I11" s="57">
        <v>0.76608784473953007</v>
      </c>
      <c r="J11" s="57">
        <v>0.76608784473953007</v>
      </c>
    </row>
    <row r="12" spans="1:10" s="5" customFormat="1" ht="21" customHeight="1" x14ac:dyDescent="0.15">
      <c r="A12" s="27"/>
      <c r="B12" s="56">
        <v>30</v>
      </c>
      <c r="C12" s="56">
        <v>23</v>
      </c>
      <c r="D12" s="56">
        <v>4</v>
      </c>
      <c r="E12" s="56">
        <v>3</v>
      </c>
      <c r="F12" s="56"/>
      <c r="G12" s="58">
        <v>7.6608784473953015</v>
      </c>
      <c r="H12" s="58">
        <v>5.8733401430030643</v>
      </c>
      <c r="I12" s="58">
        <v>1.021450459652707</v>
      </c>
      <c r="J12" s="58">
        <v>0.76608784473953007</v>
      </c>
    </row>
    <row r="13" spans="1:10" s="5" customFormat="1" ht="21.95" customHeight="1" x14ac:dyDescent="0.15">
      <c r="A13" s="27" t="s">
        <v>31</v>
      </c>
      <c r="B13" s="55">
        <v>24</v>
      </c>
      <c r="C13" s="55">
        <v>21</v>
      </c>
      <c r="D13" s="55">
        <v>3</v>
      </c>
      <c r="E13" s="55">
        <v>0</v>
      </c>
      <c r="F13" s="56">
        <v>3875</v>
      </c>
      <c r="G13" s="57">
        <v>6.193548387096774</v>
      </c>
      <c r="H13" s="57">
        <v>5.4193548387096779</v>
      </c>
      <c r="I13" s="57">
        <v>0.77419354838709675</v>
      </c>
      <c r="J13" s="57">
        <v>0</v>
      </c>
    </row>
    <row r="14" spans="1:10" s="5" customFormat="1" ht="21" customHeight="1" x14ac:dyDescent="0.15">
      <c r="A14" s="27"/>
      <c r="B14" s="56">
        <v>31</v>
      </c>
      <c r="C14" s="56">
        <v>25</v>
      </c>
      <c r="D14" s="56">
        <v>3</v>
      </c>
      <c r="E14" s="56">
        <v>3</v>
      </c>
      <c r="F14" s="56"/>
      <c r="G14" s="58">
        <v>8</v>
      </c>
      <c r="H14" s="58">
        <v>6.4516129032258061</v>
      </c>
      <c r="I14" s="58">
        <v>0.77419354838709675</v>
      </c>
      <c r="J14" s="58">
        <v>0.77419354838709675</v>
      </c>
    </row>
    <row r="15" spans="1:10" s="5" customFormat="1" ht="21.95" customHeight="1" x14ac:dyDescent="0.15">
      <c r="A15" s="27" t="s">
        <v>32</v>
      </c>
      <c r="B15" s="55">
        <v>14</v>
      </c>
      <c r="C15" s="55">
        <v>10</v>
      </c>
      <c r="D15" s="55">
        <v>2</v>
      </c>
      <c r="E15" s="55">
        <v>2</v>
      </c>
      <c r="F15" s="56">
        <v>3763.83</v>
      </c>
      <c r="G15" s="57">
        <v>3.7196153917684911</v>
      </c>
      <c r="H15" s="57">
        <v>2.6568681369774936</v>
      </c>
      <c r="I15" s="57">
        <v>0.53137362739549876</v>
      </c>
      <c r="J15" s="57">
        <v>0.53137362739549876</v>
      </c>
    </row>
    <row r="16" spans="1:10" s="5" customFormat="1" ht="21" customHeight="1" x14ac:dyDescent="0.15">
      <c r="A16" s="27"/>
      <c r="B16" s="56">
        <v>20</v>
      </c>
      <c r="C16" s="56">
        <v>16</v>
      </c>
      <c r="D16" s="56">
        <v>2</v>
      </c>
      <c r="E16" s="56">
        <v>2</v>
      </c>
      <c r="F16" s="56"/>
      <c r="G16" s="58">
        <v>5.3137362739549872</v>
      </c>
      <c r="H16" s="58">
        <v>4.2509890191639901</v>
      </c>
      <c r="I16" s="58">
        <v>0.53137362739549876</v>
      </c>
      <c r="J16" s="58">
        <v>0.53137362739549876</v>
      </c>
    </row>
    <row r="17" spans="1:10" s="5" customFormat="1" ht="21.95" customHeight="1" x14ac:dyDescent="0.15">
      <c r="A17" s="27" t="s">
        <v>33</v>
      </c>
      <c r="B17" s="55">
        <v>16</v>
      </c>
      <c r="C17" s="55">
        <v>15</v>
      </c>
      <c r="D17" s="55">
        <v>1</v>
      </c>
      <c r="E17" s="55">
        <v>0</v>
      </c>
      <c r="F17" s="56">
        <v>3658.08</v>
      </c>
      <c r="G17" s="57">
        <v>4.373879193456677</v>
      </c>
      <c r="H17" s="57">
        <v>4.100511743865634</v>
      </c>
      <c r="I17" s="57">
        <v>0.27336744959104231</v>
      </c>
      <c r="J17" s="57">
        <v>0</v>
      </c>
    </row>
    <row r="18" spans="1:10" s="5" customFormat="1" ht="21" customHeight="1" x14ac:dyDescent="0.15">
      <c r="A18" s="27"/>
      <c r="B18" s="56">
        <v>20</v>
      </c>
      <c r="C18" s="56">
        <v>17</v>
      </c>
      <c r="D18" s="56">
        <v>3</v>
      </c>
      <c r="E18" s="56">
        <v>0</v>
      </c>
      <c r="F18" s="56"/>
      <c r="G18" s="58">
        <v>5.4673489918208462</v>
      </c>
      <c r="H18" s="58">
        <v>4.6472466430477191</v>
      </c>
      <c r="I18" s="58">
        <v>0.82010234877312693</v>
      </c>
      <c r="J18" s="58">
        <v>0</v>
      </c>
    </row>
    <row r="19" spans="1:10" s="5" customFormat="1" ht="21.95" customHeight="1" x14ac:dyDescent="0.15">
      <c r="A19" s="27" t="s">
        <v>34</v>
      </c>
      <c r="B19" s="59">
        <v>26</v>
      </c>
      <c r="C19" s="59">
        <v>24</v>
      </c>
      <c r="D19" s="59">
        <v>2</v>
      </c>
      <c r="E19" s="59">
        <v>0</v>
      </c>
      <c r="F19" s="61">
        <v>3729.5833333333335</v>
      </c>
      <c r="G19" s="60">
        <v>6.9712881242319291</v>
      </c>
      <c r="H19" s="60">
        <v>6.4350351915987032</v>
      </c>
      <c r="I19" s="60">
        <v>0.53625293263322527</v>
      </c>
      <c r="J19" s="60">
        <v>0</v>
      </c>
    </row>
    <row r="20" spans="1:10" s="5" customFormat="1" ht="21" customHeight="1" x14ac:dyDescent="0.15">
      <c r="A20" s="27"/>
      <c r="B20" s="61">
        <v>33</v>
      </c>
      <c r="C20" s="61">
        <v>30</v>
      </c>
      <c r="D20" s="61">
        <v>2</v>
      </c>
      <c r="E20" s="61">
        <v>1</v>
      </c>
      <c r="F20" s="61"/>
      <c r="G20" s="62">
        <v>8.8481733884482168</v>
      </c>
      <c r="H20" s="62">
        <v>8.0437939894983792</v>
      </c>
      <c r="I20" s="62">
        <v>0.53625293263322527</v>
      </c>
      <c r="J20" s="62">
        <v>0.26812646631661263</v>
      </c>
    </row>
    <row r="21" spans="1:10" s="5" customFormat="1" ht="21.95" customHeight="1" x14ac:dyDescent="0.15">
      <c r="A21" s="27" t="s">
        <v>35</v>
      </c>
      <c r="B21" s="55">
        <v>25</v>
      </c>
      <c r="C21" s="55">
        <v>21</v>
      </c>
      <c r="D21" s="55">
        <v>3</v>
      </c>
      <c r="E21" s="55">
        <v>1</v>
      </c>
      <c r="F21" s="56">
        <v>3699</v>
      </c>
      <c r="G21" s="57">
        <v>6.758583400919167</v>
      </c>
      <c r="H21" s="57">
        <v>5.6772100567721004</v>
      </c>
      <c r="I21" s="57">
        <v>0.81103000811030013</v>
      </c>
      <c r="J21" s="57">
        <v>0.27034333603676669</v>
      </c>
    </row>
    <row r="22" spans="1:10" s="5" customFormat="1" ht="21" customHeight="1" x14ac:dyDescent="0.15">
      <c r="A22" s="27"/>
      <c r="B22" s="56">
        <v>31</v>
      </c>
      <c r="C22" s="56">
        <v>26</v>
      </c>
      <c r="D22" s="56">
        <v>4</v>
      </c>
      <c r="E22" s="56">
        <v>1</v>
      </c>
      <c r="F22" s="56"/>
      <c r="G22" s="58">
        <v>8.3806434171397672</v>
      </c>
      <c r="H22" s="58">
        <v>7.0289267369559338</v>
      </c>
      <c r="I22" s="58">
        <v>1.0813733441470668</v>
      </c>
      <c r="J22" s="58">
        <v>0.27034333603676669</v>
      </c>
    </row>
    <row r="23" spans="1:10" s="5" customFormat="1" ht="21.95" customHeight="1" x14ac:dyDescent="0.15">
      <c r="A23" s="27" t="s">
        <v>36</v>
      </c>
      <c r="B23" s="55">
        <v>16</v>
      </c>
      <c r="C23" s="55">
        <v>14</v>
      </c>
      <c r="D23" s="55">
        <v>1</v>
      </c>
      <c r="E23" s="55">
        <v>1</v>
      </c>
      <c r="F23" s="56">
        <v>3706</v>
      </c>
      <c r="G23" s="57">
        <f>B23/F23*1000</f>
        <v>4.3173232595790614</v>
      </c>
      <c r="H23" s="57">
        <f>C23/F23*1000</f>
        <v>3.7776578521316786</v>
      </c>
      <c r="I23" s="57">
        <f>D23/F23*1000</f>
        <v>0.26983270372369134</v>
      </c>
      <c r="J23" s="57">
        <f>E23/F23*1000</f>
        <v>0.26983270372369134</v>
      </c>
    </row>
    <row r="24" spans="1:10" s="5" customFormat="1" ht="21" customHeight="1" x14ac:dyDescent="0.15">
      <c r="A24" s="27"/>
      <c r="B24" s="56">
        <v>21</v>
      </c>
      <c r="C24" s="56">
        <v>19</v>
      </c>
      <c r="D24" s="56">
        <v>1</v>
      </c>
      <c r="E24" s="56">
        <v>1</v>
      </c>
      <c r="F24" s="56"/>
      <c r="G24" s="58">
        <f>B24/F23*1000</f>
        <v>5.6664867781975179</v>
      </c>
      <c r="H24" s="58">
        <f>C24/F23*1000</f>
        <v>5.1268213707501351</v>
      </c>
      <c r="I24" s="58">
        <f>D24/F23*1000</f>
        <v>0.26983270372369134</v>
      </c>
      <c r="J24" s="58">
        <f>E24/F23*1000</f>
        <v>0.26983270372369134</v>
      </c>
    </row>
    <row r="25" spans="1:10" s="5" customFormat="1" ht="21.95" customHeight="1" x14ac:dyDescent="0.15">
      <c r="A25" s="27" t="s">
        <v>37</v>
      </c>
      <c r="B25" s="55">
        <v>16</v>
      </c>
      <c r="C25" s="55">
        <v>13</v>
      </c>
      <c r="D25" s="55">
        <v>2</v>
      </c>
      <c r="E25" s="55">
        <v>1</v>
      </c>
      <c r="F25" s="56">
        <v>3753.25</v>
      </c>
      <c r="G25" s="57">
        <f>B25/F25*1000</f>
        <v>4.2629720908545927</v>
      </c>
      <c r="H25" s="57">
        <f>C25/F25*1000</f>
        <v>3.4636648238193564</v>
      </c>
      <c r="I25" s="57">
        <f>D25/F25*1000</f>
        <v>0.53287151135682409</v>
      </c>
      <c r="J25" s="57">
        <f>E25/F25*1000</f>
        <v>0.26643575567841205</v>
      </c>
    </row>
    <row r="26" spans="1:10" s="5" customFormat="1" ht="21" customHeight="1" x14ac:dyDescent="0.15">
      <c r="A26" s="27"/>
      <c r="B26" s="56">
        <v>21</v>
      </c>
      <c r="C26" s="56">
        <v>18</v>
      </c>
      <c r="D26" s="56">
        <v>2</v>
      </c>
      <c r="E26" s="56">
        <v>1</v>
      </c>
      <c r="F26" s="56"/>
      <c r="G26" s="58">
        <f>B26/F25*1000</f>
        <v>5.5951508692466527</v>
      </c>
      <c r="H26" s="58">
        <f>C26/F25*1000</f>
        <v>4.7958436022114173</v>
      </c>
      <c r="I26" s="58">
        <f>D26/F25*1000</f>
        <v>0.53287151135682409</v>
      </c>
      <c r="J26" s="58">
        <f>E26/F25*1000</f>
        <v>0.26643575567841205</v>
      </c>
    </row>
    <row r="27" spans="1:10" s="5" customFormat="1" ht="21.95" customHeight="1" x14ac:dyDescent="0.15">
      <c r="A27" s="27" t="s">
        <v>119</v>
      </c>
      <c r="B27" s="55">
        <v>22</v>
      </c>
      <c r="C27" s="55">
        <v>19</v>
      </c>
      <c r="D27" s="55">
        <v>3</v>
      </c>
      <c r="E27" s="55">
        <v>0</v>
      </c>
      <c r="F27" s="56">
        <v>3757.8333333333335</v>
      </c>
      <c r="G27" s="57">
        <v>5.8544373974364659</v>
      </c>
      <c r="H27" s="57">
        <v>5.0561050250587662</v>
      </c>
      <c r="I27" s="57">
        <v>0.79833237237769983</v>
      </c>
      <c r="J27" s="57">
        <v>0</v>
      </c>
    </row>
    <row r="28" spans="1:10" s="5" customFormat="1" ht="21.95" customHeight="1" x14ac:dyDescent="0.15">
      <c r="A28" s="27"/>
      <c r="B28" s="56">
        <v>27</v>
      </c>
      <c r="C28" s="56">
        <v>24</v>
      </c>
      <c r="D28" s="56">
        <v>3</v>
      </c>
      <c r="E28" s="56">
        <v>0</v>
      </c>
      <c r="F28" s="56"/>
      <c r="G28" s="58">
        <v>7.1849913513992991</v>
      </c>
      <c r="H28" s="58">
        <v>6.3866589790215986</v>
      </c>
      <c r="I28" s="58">
        <v>0.79833237237769983</v>
      </c>
      <c r="J28" s="58">
        <v>0</v>
      </c>
    </row>
    <row r="29" spans="1:10" s="5" customFormat="1" ht="21.95" customHeight="1" x14ac:dyDescent="0.15">
      <c r="A29" s="27" t="s">
        <v>159</v>
      </c>
      <c r="B29" s="55">
        <v>19</v>
      </c>
      <c r="C29" s="55">
        <v>17</v>
      </c>
      <c r="D29" s="55">
        <v>1</v>
      </c>
      <c r="E29" s="55">
        <v>1</v>
      </c>
      <c r="F29" s="56">
        <v>3802</v>
      </c>
      <c r="G29" s="57">
        <v>4.9969999999999999</v>
      </c>
      <c r="H29" s="57">
        <v>4.4710000000000001</v>
      </c>
      <c r="I29" s="57">
        <v>0.26300000000000001</v>
      </c>
      <c r="J29" s="57">
        <v>0.26300000000000001</v>
      </c>
    </row>
    <row r="30" spans="1:10" s="5" customFormat="1" ht="21" customHeight="1" thickBot="1" x14ac:dyDescent="0.2">
      <c r="A30" s="27"/>
      <c r="B30" s="56">
        <v>25</v>
      </c>
      <c r="C30" s="56">
        <v>22</v>
      </c>
      <c r="D30" s="56">
        <v>1</v>
      </c>
      <c r="E30" s="56">
        <v>2</v>
      </c>
      <c r="F30" s="56"/>
      <c r="G30" s="58">
        <v>6.5750000000000002</v>
      </c>
      <c r="H30" s="58">
        <v>5.7859999999999996</v>
      </c>
      <c r="I30" s="58">
        <v>0.26300000000000001</v>
      </c>
      <c r="J30" s="58">
        <v>0.52600000000000002</v>
      </c>
    </row>
    <row r="31" spans="1:10" s="5" customFormat="1" ht="69" customHeight="1" x14ac:dyDescent="0.15">
      <c r="A31" s="84" t="s">
        <v>176</v>
      </c>
      <c r="B31" s="84"/>
      <c r="C31" s="84"/>
      <c r="D31" s="84"/>
      <c r="E31" s="84"/>
      <c r="F31" s="84"/>
      <c r="G31" s="84"/>
      <c r="H31" s="84"/>
      <c r="I31" s="84"/>
      <c r="J31" s="84"/>
    </row>
    <row r="32" spans="1:10" s="5" customFormat="1" ht="60.75" customHeight="1" x14ac:dyDescent="0.15">
      <c r="F32" s="10"/>
    </row>
    <row r="33" spans="1:10" s="5" customFormat="1" ht="11.25" customHeight="1" x14ac:dyDescent="0.15">
      <c r="A33" s="128" t="s">
        <v>151</v>
      </c>
      <c r="B33" s="128"/>
      <c r="C33" s="128"/>
      <c r="D33" s="128"/>
      <c r="E33" s="128"/>
      <c r="F33" s="128"/>
      <c r="G33" s="128"/>
      <c r="H33" s="128"/>
      <c r="I33" s="128"/>
      <c r="J33" s="128"/>
    </row>
  </sheetData>
  <mergeCells count="8">
    <mergeCell ref="A33:J33"/>
    <mergeCell ref="A1:J1"/>
    <mergeCell ref="A2:J2"/>
    <mergeCell ref="A3:A4"/>
    <mergeCell ref="B3:E3"/>
    <mergeCell ref="F3:F4"/>
    <mergeCell ref="G3:J3"/>
    <mergeCell ref="A31:J31"/>
  </mergeCells>
  <phoneticPr fontId="1" type="noConversion"/>
  <printOptions horizontalCentered="1" verticalCentered="1"/>
  <pageMargins left="0.16" right="0.16" top="0.16" bottom="0.16" header="0.16" footer="0.16"/>
  <pageSetup paperSize="9" scale="10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3"/>
  <sheetViews>
    <sheetView view="pageBreakPreview" zoomScale="145" zoomScaleNormal="160" zoomScaleSheetLayoutView="145" workbookViewId="0">
      <selection activeCell="F10" sqref="F10"/>
    </sheetView>
  </sheetViews>
  <sheetFormatPr defaultRowHeight="16.5" x14ac:dyDescent="0.25"/>
  <cols>
    <col min="1" max="1" width="15.625" style="11" customWidth="1"/>
    <col min="2" max="2" width="9.125" style="11" customWidth="1"/>
    <col min="3" max="5" width="8.125" style="11" customWidth="1"/>
    <col min="6" max="6" width="13.625" style="20" customWidth="1"/>
    <col min="7" max="7" width="9.125" style="11" customWidth="1"/>
    <col min="8" max="10" width="8.125" style="11" customWidth="1"/>
    <col min="11" max="16384" width="9" style="11"/>
  </cols>
  <sheetData>
    <row r="1" spans="1:10" s="2" customFormat="1" ht="48" customHeight="1" x14ac:dyDescent="0.3">
      <c r="A1" s="120" t="s">
        <v>44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3" customFormat="1" ht="12.75" customHeight="1" thickBot="1" x14ac:dyDescent="0.2">
      <c r="A2" s="129" t="s">
        <v>164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s="13" customFormat="1" ht="34.5" customHeight="1" x14ac:dyDescent="0.25">
      <c r="A3" s="130" t="s">
        <v>58</v>
      </c>
      <c r="B3" s="88" t="s">
        <v>56</v>
      </c>
      <c r="C3" s="76"/>
      <c r="D3" s="76"/>
      <c r="E3" s="76"/>
      <c r="F3" s="75" t="s">
        <v>57</v>
      </c>
      <c r="G3" s="106" t="s">
        <v>26</v>
      </c>
      <c r="H3" s="107"/>
      <c r="I3" s="107"/>
      <c r="J3" s="127"/>
    </row>
    <row r="4" spans="1:10" s="13" customFormat="1" ht="25.5" customHeight="1" thickBot="1" x14ac:dyDescent="0.3">
      <c r="A4" s="131"/>
      <c r="B4" s="23" t="s">
        <v>4</v>
      </c>
      <c r="C4" s="25" t="s">
        <v>5</v>
      </c>
      <c r="D4" s="25" t="s">
        <v>14</v>
      </c>
      <c r="E4" s="25" t="s">
        <v>6</v>
      </c>
      <c r="F4" s="126"/>
      <c r="G4" s="24" t="s">
        <v>4</v>
      </c>
      <c r="H4" s="25" t="s">
        <v>5</v>
      </c>
      <c r="I4" s="25" t="s">
        <v>15</v>
      </c>
      <c r="J4" s="26" t="s">
        <v>6</v>
      </c>
    </row>
    <row r="5" spans="1:10" s="5" customFormat="1" ht="21.95" customHeight="1" x14ac:dyDescent="0.15">
      <c r="A5" s="27" t="s">
        <v>27</v>
      </c>
      <c r="B5" s="55">
        <v>15556</v>
      </c>
      <c r="C5" s="55">
        <v>13930</v>
      </c>
      <c r="D5" s="55">
        <v>1520</v>
      </c>
      <c r="E5" s="55">
        <v>106</v>
      </c>
      <c r="F5" s="56">
        <v>2972870</v>
      </c>
      <c r="G5" s="57">
        <v>5.2326539673783241</v>
      </c>
      <c r="H5" s="57">
        <v>4.685707750422992</v>
      </c>
      <c r="I5" s="57">
        <v>0.51129043651421013</v>
      </c>
      <c r="J5" s="57">
        <v>3.5655780441122553E-2</v>
      </c>
    </row>
    <row r="6" spans="1:10" s="5" customFormat="1" ht="21" customHeight="1" x14ac:dyDescent="0.15">
      <c r="A6" s="27"/>
      <c r="B6" s="56">
        <v>22094</v>
      </c>
      <c r="C6" s="56">
        <v>20104</v>
      </c>
      <c r="D6" s="56">
        <v>1783</v>
      </c>
      <c r="E6" s="56">
        <v>207</v>
      </c>
      <c r="F6" s="56"/>
      <c r="G6" s="58">
        <v>7.4318755949637891</v>
      </c>
      <c r="H6" s="58">
        <v>6.7624887734747903</v>
      </c>
      <c r="I6" s="58">
        <v>0.59975713704265576</v>
      </c>
      <c r="J6" s="58">
        <v>6.9629684446343099E-2</v>
      </c>
    </row>
    <row r="7" spans="1:10" s="5" customFormat="1" ht="21.95" customHeight="1" x14ac:dyDescent="0.15">
      <c r="A7" s="27" t="s">
        <v>28</v>
      </c>
      <c r="B7" s="55">
        <v>14806</v>
      </c>
      <c r="C7" s="55">
        <v>13279</v>
      </c>
      <c r="D7" s="55">
        <v>1430</v>
      </c>
      <c r="E7" s="55">
        <v>97</v>
      </c>
      <c r="F7" s="56">
        <v>3005249</v>
      </c>
      <c r="G7" s="57">
        <v>4.926713227423086</v>
      </c>
      <c r="H7" s="57">
        <v>4.4186022522592969</v>
      </c>
      <c r="I7" s="57">
        <v>0.47583411557578087</v>
      </c>
      <c r="J7" s="57">
        <v>3.2276859588007516E-2</v>
      </c>
    </row>
    <row r="8" spans="1:10" s="5" customFormat="1" ht="21" customHeight="1" x14ac:dyDescent="0.15">
      <c r="A8" s="27"/>
      <c r="B8" s="56">
        <v>21238</v>
      </c>
      <c r="C8" s="56">
        <v>19325</v>
      </c>
      <c r="D8" s="56">
        <v>1722</v>
      </c>
      <c r="E8" s="56">
        <v>191</v>
      </c>
      <c r="F8" s="56"/>
      <c r="G8" s="58">
        <v>7.0669684941247803</v>
      </c>
      <c r="H8" s="58">
        <v>6.4304155828685081</v>
      </c>
      <c r="I8" s="58">
        <v>0.57299744546957665</v>
      </c>
      <c r="J8" s="58">
        <v>6.3555465786695214E-2</v>
      </c>
    </row>
    <row r="9" spans="1:10" s="5" customFormat="1" ht="21.95" customHeight="1" x14ac:dyDescent="0.15">
      <c r="A9" s="27" t="s">
        <v>29</v>
      </c>
      <c r="B9" s="55">
        <v>13672</v>
      </c>
      <c r="C9" s="55">
        <v>12237</v>
      </c>
      <c r="D9" s="55">
        <v>1348</v>
      </c>
      <c r="E9" s="55">
        <v>87</v>
      </c>
      <c r="F9" s="56">
        <v>3101137</v>
      </c>
      <c r="G9" s="57">
        <v>4.4087055812110201</v>
      </c>
      <c r="H9" s="57">
        <v>3.9459720741134627</v>
      </c>
      <c r="I9" s="57">
        <v>0.434679280534849</v>
      </c>
      <c r="J9" s="57">
        <v>2.8054226562709096E-2</v>
      </c>
    </row>
    <row r="10" spans="1:10" s="5" customFormat="1" ht="21" customHeight="1" x14ac:dyDescent="0.15">
      <c r="A10" s="27"/>
      <c r="B10" s="56">
        <v>20085</v>
      </c>
      <c r="C10" s="56">
        <v>18301</v>
      </c>
      <c r="D10" s="56">
        <v>1619</v>
      </c>
      <c r="E10" s="56">
        <v>165</v>
      </c>
      <c r="F10" s="56"/>
      <c r="G10" s="58">
        <v>6.4766567874943934</v>
      </c>
      <c r="H10" s="58">
        <v>5.9013839117717151</v>
      </c>
      <c r="I10" s="58">
        <v>0.5220665839658164</v>
      </c>
      <c r="J10" s="58">
        <v>5.3206291756862083E-2</v>
      </c>
    </row>
    <row r="11" spans="1:10" s="5" customFormat="1" ht="21.95" customHeight="1" x14ac:dyDescent="0.15">
      <c r="A11" s="27" t="s">
        <v>30</v>
      </c>
      <c r="B11" s="55">
        <v>12211</v>
      </c>
      <c r="C11" s="55">
        <v>10983</v>
      </c>
      <c r="D11" s="55">
        <v>1157</v>
      </c>
      <c r="E11" s="55">
        <v>71</v>
      </c>
      <c r="F11" s="56">
        <v>3143333</v>
      </c>
      <c r="G11" s="57">
        <v>3.8847299983806995</v>
      </c>
      <c r="H11" s="57">
        <v>3.4940618763586295</v>
      </c>
      <c r="I11" s="57">
        <v>0.36808063288235771</v>
      </c>
      <c r="J11" s="57">
        <v>2.2587489139712529E-2</v>
      </c>
    </row>
    <row r="12" spans="1:10" s="5" customFormat="1" ht="21" customHeight="1" x14ac:dyDescent="0.15">
      <c r="A12" s="27"/>
      <c r="B12" s="56">
        <v>18967</v>
      </c>
      <c r="C12" s="56">
        <v>17362</v>
      </c>
      <c r="D12" s="56">
        <v>1442</v>
      </c>
      <c r="E12" s="56">
        <v>163</v>
      </c>
      <c r="F12" s="56"/>
      <c r="G12" s="58">
        <v>6.0340409368017962</v>
      </c>
      <c r="H12" s="58">
        <v>5.5234364287843505</v>
      </c>
      <c r="I12" s="58">
        <v>0.4587487230910629</v>
      </c>
      <c r="J12" s="58">
        <v>5.1855784926382285E-2</v>
      </c>
    </row>
    <row r="13" spans="1:10" s="5" customFormat="1" ht="21.95" customHeight="1" x14ac:dyDescent="0.15">
      <c r="A13" s="27" t="s">
        <v>31</v>
      </c>
      <c r="B13" s="55">
        <v>11263</v>
      </c>
      <c r="C13" s="55">
        <v>10051</v>
      </c>
      <c r="D13" s="55">
        <v>1148</v>
      </c>
      <c r="E13" s="55">
        <v>64</v>
      </c>
      <c r="F13" s="56">
        <v>3172778</v>
      </c>
      <c r="G13" s="57">
        <v>3.5498859359211394</v>
      </c>
      <c r="H13" s="57">
        <v>3.1678863128778629</v>
      </c>
      <c r="I13" s="57">
        <v>0.36182802578686568</v>
      </c>
      <c r="J13" s="57">
        <v>2.0171597256410628E-2</v>
      </c>
    </row>
    <row r="14" spans="1:10" s="5" customFormat="1" ht="21" customHeight="1" x14ac:dyDescent="0.15">
      <c r="A14" s="27"/>
      <c r="B14" s="56">
        <v>17492</v>
      </c>
      <c r="C14" s="56">
        <v>15981</v>
      </c>
      <c r="D14" s="56">
        <v>1358</v>
      </c>
      <c r="E14" s="56">
        <v>153</v>
      </c>
      <c r="F14" s="56"/>
      <c r="G14" s="58">
        <v>5.5131496751427305</v>
      </c>
      <c r="H14" s="58">
        <v>5.0369108711671604</v>
      </c>
      <c r="I14" s="58">
        <v>0.42801607928446306</v>
      </c>
      <c r="J14" s="58">
        <v>4.822272469110666E-2</v>
      </c>
    </row>
    <row r="15" spans="1:10" s="5" customFormat="1" ht="21.95" customHeight="1" x14ac:dyDescent="0.15">
      <c r="A15" s="27" t="s">
        <v>32</v>
      </c>
      <c r="B15" s="55">
        <v>10134</v>
      </c>
      <c r="C15" s="55">
        <v>9072</v>
      </c>
      <c r="D15" s="55">
        <v>967</v>
      </c>
      <c r="E15" s="55">
        <v>95</v>
      </c>
      <c r="F15" s="56">
        <v>3157993.67</v>
      </c>
      <c r="G15" s="57">
        <v>3.2089994657905696</v>
      </c>
      <c r="H15" s="57">
        <v>2.8727100013471532</v>
      </c>
      <c r="I15" s="57">
        <v>0.30620707355629373</v>
      </c>
      <c r="J15" s="57">
        <v>3.0082390887122962E-2</v>
      </c>
    </row>
    <row r="16" spans="1:10" s="5" customFormat="1" ht="21" customHeight="1" x14ac:dyDescent="0.15">
      <c r="A16" s="27"/>
      <c r="B16" s="56">
        <v>15968</v>
      </c>
      <c r="C16" s="56">
        <v>14628</v>
      </c>
      <c r="D16" s="56">
        <v>1178</v>
      </c>
      <c r="E16" s="56">
        <v>162</v>
      </c>
      <c r="F16" s="56"/>
      <c r="G16" s="58">
        <v>5.0563749230060999</v>
      </c>
      <c r="H16" s="58">
        <v>4.6320548831245762</v>
      </c>
      <c r="I16" s="58">
        <v>0.37302164700032475</v>
      </c>
      <c r="J16" s="58">
        <v>5.129839288119916E-2</v>
      </c>
    </row>
    <row r="17" spans="1:10" s="5" customFormat="1" ht="21.95" customHeight="1" x14ac:dyDescent="0.15">
      <c r="A17" s="27" t="s">
        <v>33</v>
      </c>
      <c r="B17" s="55">
        <v>9206</v>
      </c>
      <c r="C17" s="55">
        <v>8222</v>
      </c>
      <c r="D17" s="55">
        <v>918</v>
      </c>
      <c r="E17" s="55">
        <v>66</v>
      </c>
      <c r="F17" s="56">
        <v>3170165.08</v>
      </c>
      <c r="G17" s="57">
        <v>2.903949721129349</v>
      </c>
      <c r="H17" s="57">
        <v>2.5935557904763749</v>
      </c>
      <c r="I17" s="57">
        <v>0.28957482554820141</v>
      </c>
      <c r="J17" s="57">
        <v>2.0819105104772653E-2</v>
      </c>
    </row>
    <row r="18" spans="1:10" s="5" customFormat="1" ht="21" customHeight="1" x14ac:dyDescent="0.15">
      <c r="A18" s="27"/>
      <c r="B18" s="56">
        <v>15086</v>
      </c>
      <c r="C18" s="56">
        <v>13836</v>
      </c>
      <c r="D18" s="56">
        <v>1111</v>
      </c>
      <c r="E18" s="56">
        <v>139</v>
      </c>
      <c r="F18" s="56"/>
      <c r="G18" s="58">
        <v>4.7587427213727302</v>
      </c>
      <c r="H18" s="58">
        <v>4.3644414883277944</v>
      </c>
      <c r="I18" s="58">
        <v>0.35045493593033961</v>
      </c>
      <c r="J18" s="58">
        <v>4.3846297114596942E-2</v>
      </c>
    </row>
    <row r="19" spans="1:10" s="5" customFormat="1" ht="21.95" customHeight="1" x14ac:dyDescent="0.15">
      <c r="A19" s="27" t="s">
        <v>34</v>
      </c>
      <c r="B19" s="59">
        <v>8628</v>
      </c>
      <c r="C19" s="59">
        <v>7684</v>
      </c>
      <c r="D19" s="59">
        <v>880</v>
      </c>
      <c r="E19" s="59">
        <v>64</v>
      </c>
      <c r="F19" s="61">
        <v>3174819.75</v>
      </c>
      <c r="G19" s="60">
        <v>2.7176345995705744</v>
      </c>
      <c r="H19" s="60">
        <v>2.420294884457614</v>
      </c>
      <c r="I19" s="60">
        <v>0.27718109035953931</v>
      </c>
      <c r="J19" s="60">
        <v>2.0158624753421041E-2</v>
      </c>
    </row>
    <row r="20" spans="1:10" s="5" customFormat="1" ht="21" customHeight="1" x14ac:dyDescent="0.15">
      <c r="A20" s="27"/>
      <c r="B20" s="61">
        <v>14772</v>
      </c>
      <c r="C20" s="61">
        <v>13550</v>
      </c>
      <c r="D20" s="61">
        <v>1063</v>
      </c>
      <c r="E20" s="61">
        <v>159</v>
      </c>
      <c r="F20" s="61"/>
      <c r="G20" s="62">
        <v>4.6528625758989941</v>
      </c>
      <c r="H20" s="62">
        <v>4.2679588345133608</v>
      </c>
      <c r="I20" s="62">
        <v>0.33482215801385257</v>
      </c>
      <c r="J20" s="62">
        <v>5.0081583371780397E-2</v>
      </c>
    </row>
    <row r="21" spans="1:10" s="5" customFormat="1" ht="21.95" customHeight="1" x14ac:dyDescent="0.15">
      <c r="A21" s="27" t="s">
        <v>35</v>
      </c>
      <c r="B21" s="55">
        <v>7899</v>
      </c>
      <c r="C21" s="55">
        <v>7109</v>
      </c>
      <c r="D21" s="55">
        <v>714</v>
      </c>
      <c r="E21" s="55">
        <v>76</v>
      </c>
      <c r="F21" s="56">
        <v>3166610</v>
      </c>
      <c r="G21" s="57">
        <v>2.4944656904386711</v>
      </c>
      <c r="H21" s="57">
        <v>2.2449875418823284</v>
      </c>
      <c r="I21" s="57">
        <v>0.22547771907497294</v>
      </c>
      <c r="J21" s="57">
        <v>2.4000429481369667E-2</v>
      </c>
    </row>
    <row r="22" spans="1:10" s="5" customFormat="1" ht="21" customHeight="1" x14ac:dyDescent="0.15">
      <c r="A22" s="27"/>
      <c r="B22" s="56">
        <v>14113</v>
      </c>
      <c r="C22" s="56">
        <v>13105</v>
      </c>
      <c r="D22" s="56">
        <v>869</v>
      </c>
      <c r="E22" s="56">
        <v>139</v>
      </c>
      <c r="F22" s="56"/>
      <c r="G22" s="58">
        <v>4.456816595665396</v>
      </c>
      <c r="H22" s="58">
        <v>4.1384951099124931</v>
      </c>
      <c r="I22" s="58">
        <v>0.27442596341197684</v>
      </c>
      <c r="J22" s="58">
        <v>4.3895522340926099E-2</v>
      </c>
    </row>
    <row r="23" spans="1:10" s="5" customFormat="1" ht="21.95" customHeight="1" x14ac:dyDescent="0.15">
      <c r="A23" s="27" t="s">
        <v>36</v>
      </c>
      <c r="B23" s="55">
        <v>7920</v>
      </c>
      <c r="C23" s="55">
        <v>7193</v>
      </c>
      <c r="D23" s="55">
        <v>665</v>
      </c>
      <c r="E23" s="55">
        <v>62</v>
      </c>
      <c r="F23" s="56">
        <v>3146260</v>
      </c>
      <c r="G23" s="57">
        <f>B23/F23*1000</f>
        <v>2.5172744782694374</v>
      </c>
      <c r="H23" s="57">
        <f>C23/F23*1000</f>
        <v>2.2862064800747555</v>
      </c>
      <c r="I23" s="57">
        <f>D23/F23*1000</f>
        <v>0.21136206162237067</v>
      </c>
      <c r="J23" s="57">
        <f>E23/F23*1000</f>
        <v>1.9705936572311251E-2</v>
      </c>
    </row>
    <row r="24" spans="1:10" s="5" customFormat="1" ht="21" customHeight="1" x14ac:dyDescent="0.15">
      <c r="A24" s="27"/>
      <c r="B24" s="56">
        <v>14268</v>
      </c>
      <c r="C24" s="56">
        <v>13289</v>
      </c>
      <c r="D24" s="56">
        <v>842</v>
      </c>
      <c r="E24" s="56">
        <v>137</v>
      </c>
      <c r="F24" s="56"/>
      <c r="G24" s="58">
        <f>B24/F23*1000</f>
        <v>4.5349081131247901</v>
      </c>
      <c r="H24" s="58">
        <f>C24/F23*1000</f>
        <v>4.2237450178942613</v>
      </c>
      <c r="I24" s="58">
        <f>D24/F23*1000</f>
        <v>0.26761933215945283</v>
      </c>
      <c r="J24" s="58">
        <f>E24/F23*1000</f>
        <v>4.3543763071074867E-2</v>
      </c>
    </row>
    <row r="25" spans="1:10" s="5" customFormat="1" ht="21.95" customHeight="1" x14ac:dyDescent="0.15">
      <c r="A25" s="27" t="s">
        <v>37</v>
      </c>
      <c r="B25" s="55">
        <v>8155</v>
      </c>
      <c r="C25" s="55">
        <v>7363</v>
      </c>
      <c r="D25" s="55">
        <v>723</v>
      </c>
      <c r="E25" s="55">
        <v>69</v>
      </c>
      <c r="F25" s="56">
        <v>3173593.58</v>
      </c>
      <c r="G25" s="57">
        <f>B25/F25*1000</f>
        <v>2.5696422035237418</v>
      </c>
      <c r="H25" s="57">
        <f>C25/F25*1000</f>
        <v>2.3200828380803564</v>
      </c>
      <c r="I25" s="57">
        <f>D25/F25*1000</f>
        <v>0.22781745102975662</v>
      </c>
      <c r="J25" s="57">
        <f>E25/F25*1000</f>
        <v>2.1741914413628226E-2</v>
      </c>
    </row>
    <row r="26" spans="1:10" s="5" customFormat="1" ht="21" customHeight="1" x14ac:dyDescent="0.15">
      <c r="A26" s="27"/>
      <c r="B26" s="56">
        <v>14446</v>
      </c>
      <c r="C26" s="56">
        <v>13431</v>
      </c>
      <c r="D26" s="56">
        <v>870</v>
      </c>
      <c r="E26" s="56">
        <v>145</v>
      </c>
      <c r="F26" s="56"/>
      <c r="G26" s="58">
        <f>B26/F25*1000</f>
        <v>4.5519376176706281</v>
      </c>
      <c r="H26" s="58">
        <f>C26/F25*1000</f>
        <v>4.2321109056440687</v>
      </c>
      <c r="I26" s="58">
        <f>D26/F25*1000</f>
        <v>0.27413718173705154</v>
      </c>
      <c r="J26" s="58">
        <f>E26/F25*1000</f>
        <v>4.568953028950859E-2</v>
      </c>
    </row>
    <row r="27" spans="1:10" s="5" customFormat="1" ht="21.95" customHeight="1" x14ac:dyDescent="0.15">
      <c r="A27" s="27" t="s">
        <v>119</v>
      </c>
      <c r="B27" s="55">
        <v>7019</v>
      </c>
      <c r="C27" s="55">
        <v>6361</v>
      </c>
      <c r="D27" s="55">
        <v>605</v>
      </c>
      <c r="E27" s="55">
        <v>53</v>
      </c>
      <c r="F27" s="56">
        <v>3184398.0833333335</v>
      </c>
      <c r="G27" s="57">
        <v>2.204184218278614</v>
      </c>
      <c r="H27" s="57">
        <v>1.9975517612865457</v>
      </c>
      <c r="I27" s="57">
        <v>0.1899888092404276</v>
      </c>
      <c r="J27" s="57">
        <v>1.6643647751640768E-2</v>
      </c>
    </row>
    <row r="28" spans="1:10" s="5" customFormat="1" ht="21.95" customHeight="1" x14ac:dyDescent="0.15">
      <c r="A28" s="27"/>
      <c r="B28" s="56">
        <v>12645</v>
      </c>
      <c r="C28" s="56">
        <v>11798</v>
      </c>
      <c r="D28" s="56">
        <v>729</v>
      </c>
      <c r="E28" s="56">
        <v>118</v>
      </c>
      <c r="F28" s="56"/>
      <c r="G28" s="58">
        <v>3.9709231286697637</v>
      </c>
      <c r="H28" s="58">
        <v>3.704938795733165</v>
      </c>
      <c r="I28" s="58">
        <v>0.22892866435747394</v>
      </c>
      <c r="J28" s="58">
        <v>3.7055668579124727E-2</v>
      </c>
    </row>
    <row r="29" spans="1:10" s="5" customFormat="1" ht="21.95" customHeight="1" x14ac:dyDescent="0.15">
      <c r="A29" s="27" t="s">
        <v>160</v>
      </c>
      <c r="B29" s="55">
        <v>6915</v>
      </c>
      <c r="C29" s="55">
        <v>6267</v>
      </c>
      <c r="D29" s="55">
        <v>568</v>
      </c>
      <c r="E29" s="55">
        <v>80</v>
      </c>
      <c r="F29" s="56">
        <v>3141418</v>
      </c>
      <c r="G29" s="57">
        <v>2.2010000000000001</v>
      </c>
      <c r="H29" s="57">
        <v>1.9950000000000001</v>
      </c>
      <c r="I29" s="57">
        <v>0.18099999999999999</v>
      </c>
      <c r="J29" s="57">
        <v>2.5000000000000001E-2</v>
      </c>
    </row>
    <row r="30" spans="1:10" s="5" customFormat="1" ht="21" customHeight="1" thickBot="1" x14ac:dyDescent="0.2">
      <c r="A30" s="27"/>
      <c r="B30" s="56">
        <v>12929</v>
      </c>
      <c r="C30" s="56">
        <v>12058</v>
      </c>
      <c r="D30" s="56">
        <v>725</v>
      </c>
      <c r="E30" s="56">
        <v>146</v>
      </c>
      <c r="F30" s="56"/>
      <c r="G30" s="58">
        <v>4.1159999999999997</v>
      </c>
      <c r="H30" s="58">
        <v>3.8380000000000001</v>
      </c>
      <c r="I30" s="58">
        <v>0.23100000000000001</v>
      </c>
      <c r="J30" s="58">
        <v>4.5999999999999999E-2</v>
      </c>
    </row>
    <row r="31" spans="1:10" s="5" customFormat="1" ht="65.25" customHeight="1" x14ac:dyDescent="0.15">
      <c r="A31" s="84" t="s">
        <v>177</v>
      </c>
      <c r="B31" s="84"/>
      <c r="C31" s="84"/>
      <c r="D31" s="84"/>
      <c r="E31" s="84"/>
      <c r="F31" s="84"/>
      <c r="G31" s="84"/>
      <c r="H31" s="84"/>
      <c r="I31" s="84"/>
      <c r="J31" s="84"/>
    </row>
    <row r="32" spans="1:10" s="5" customFormat="1" ht="42" customHeight="1" x14ac:dyDescent="0.15">
      <c r="F32" s="10"/>
    </row>
    <row r="33" spans="1:10" s="12" customFormat="1" ht="12.75" customHeight="1" x14ac:dyDescent="0.15">
      <c r="A33" s="80" t="s">
        <v>152</v>
      </c>
      <c r="B33" s="80"/>
      <c r="C33" s="80"/>
      <c r="D33" s="80"/>
      <c r="E33" s="80"/>
      <c r="F33" s="80"/>
      <c r="G33" s="80"/>
      <c r="H33" s="80"/>
      <c r="I33" s="80"/>
      <c r="J33" s="80"/>
    </row>
  </sheetData>
  <mergeCells count="8">
    <mergeCell ref="A33:J33"/>
    <mergeCell ref="A1:J1"/>
    <mergeCell ref="A2:J2"/>
    <mergeCell ref="A3:A4"/>
    <mergeCell ref="B3:E3"/>
    <mergeCell ref="F3:F4"/>
    <mergeCell ref="G3:J3"/>
    <mergeCell ref="A31:J31"/>
  </mergeCells>
  <phoneticPr fontId="1" type="noConversion"/>
  <printOptions horizontalCentered="1" verticalCentered="1"/>
  <pageMargins left="0.16" right="0.16" top="0.16" bottom="0.16" header="0.16" footer="0.16"/>
  <pageSetup paperSize="9" scale="10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view="pageBreakPreview" zoomScale="160" zoomScaleNormal="184" zoomScaleSheetLayoutView="160" workbookViewId="0">
      <selection activeCell="D7" sqref="D7"/>
    </sheetView>
  </sheetViews>
  <sheetFormatPr defaultColWidth="8.75" defaultRowHeight="16.5" x14ac:dyDescent="0.25"/>
  <cols>
    <col min="1" max="1" width="15.625" style="9" customWidth="1"/>
    <col min="2" max="2" width="9.125" style="9" customWidth="1"/>
    <col min="3" max="5" width="8.125" style="9" customWidth="1"/>
    <col min="6" max="6" width="13.625" style="21" customWidth="1"/>
    <col min="7" max="7" width="9.125" style="9" customWidth="1"/>
    <col min="8" max="10" width="8.125" style="9" customWidth="1"/>
    <col min="11" max="16384" width="8.75" style="9"/>
  </cols>
  <sheetData>
    <row r="1" spans="1:10" s="2" customFormat="1" ht="48" customHeight="1" x14ac:dyDescent="0.3">
      <c r="A1" s="120" t="s">
        <v>117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3" customFormat="1" ht="12.75" customHeight="1" thickBot="1" x14ac:dyDescent="0.2">
      <c r="A2" s="129" t="s">
        <v>162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s="3" customFormat="1" ht="34.5" customHeight="1" x14ac:dyDescent="0.15">
      <c r="A3" s="130" t="s">
        <v>58</v>
      </c>
      <c r="B3" s="88" t="s">
        <v>56</v>
      </c>
      <c r="C3" s="76"/>
      <c r="D3" s="76"/>
      <c r="E3" s="76"/>
      <c r="F3" s="75" t="s">
        <v>57</v>
      </c>
      <c r="G3" s="106" t="s">
        <v>26</v>
      </c>
      <c r="H3" s="107"/>
      <c r="I3" s="107"/>
      <c r="J3" s="127"/>
    </row>
    <row r="4" spans="1:10" s="3" customFormat="1" ht="25.5" customHeight="1" thickBot="1" x14ac:dyDescent="0.2">
      <c r="A4" s="131"/>
      <c r="B4" s="23" t="s">
        <v>4</v>
      </c>
      <c r="C4" s="25" t="s">
        <v>5</v>
      </c>
      <c r="D4" s="25" t="s">
        <v>14</v>
      </c>
      <c r="E4" s="25" t="s">
        <v>6</v>
      </c>
      <c r="F4" s="126"/>
      <c r="G4" s="24" t="s">
        <v>4</v>
      </c>
      <c r="H4" s="25" t="s">
        <v>5</v>
      </c>
      <c r="I4" s="25" t="s">
        <v>15</v>
      </c>
      <c r="J4" s="26" t="s">
        <v>6</v>
      </c>
    </row>
    <row r="5" spans="1:10" s="5" customFormat="1" ht="21.95" customHeight="1" x14ac:dyDescent="0.15">
      <c r="A5" s="27" t="s">
        <v>27</v>
      </c>
      <c r="B5" s="55">
        <v>9783</v>
      </c>
      <c r="C5" s="55">
        <v>9242</v>
      </c>
      <c r="D5" s="55">
        <v>450</v>
      </c>
      <c r="E5" s="55">
        <v>91</v>
      </c>
      <c r="F5" s="56">
        <v>726030</v>
      </c>
      <c r="G5" s="57">
        <v>13.474649807859178</v>
      </c>
      <c r="H5" s="57">
        <v>12.729501535749211</v>
      </c>
      <c r="I5" s="57">
        <v>0.61980909879757029</v>
      </c>
      <c r="J5" s="57">
        <v>0.12533917331239755</v>
      </c>
    </row>
    <row r="6" spans="1:10" s="5" customFormat="1" ht="21" customHeight="1" x14ac:dyDescent="0.15">
      <c r="A6" s="27"/>
      <c r="B6" s="56">
        <v>11756</v>
      </c>
      <c r="C6" s="56">
        <v>11045</v>
      </c>
      <c r="D6" s="56">
        <v>590</v>
      </c>
      <c r="E6" s="56">
        <v>121</v>
      </c>
      <c r="F6" s="56"/>
      <c r="G6" s="58">
        <v>16.192168367698304</v>
      </c>
      <c r="H6" s="58">
        <v>15.212869991598142</v>
      </c>
      <c r="I6" s="58">
        <v>0.81263859620125889</v>
      </c>
      <c r="J6" s="58">
        <v>0.16665977989890227</v>
      </c>
    </row>
    <row r="7" spans="1:10" s="5" customFormat="1" ht="21.95" customHeight="1" x14ac:dyDescent="0.15">
      <c r="A7" s="27" t="s">
        <v>28</v>
      </c>
      <c r="B7" s="55">
        <v>9696</v>
      </c>
      <c r="C7" s="55">
        <v>9116</v>
      </c>
      <c r="D7" s="55">
        <v>485</v>
      </c>
      <c r="E7" s="55">
        <v>95</v>
      </c>
      <c r="F7" s="56">
        <v>725593</v>
      </c>
      <c r="G7" s="57">
        <v>13.362863202925055</v>
      </c>
      <c r="H7" s="57">
        <v>12.563517012981107</v>
      </c>
      <c r="I7" s="57">
        <v>0.66841879676347482</v>
      </c>
      <c r="J7" s="57">
        <v>0.13092739318047444</v>
      </c>
    </row>
    <row r="8" spans="1:10" s="5" customFormat="1" ht="21" customHeight="1" x14ac:dyDescent="0.15">
      <c r="A8" s="27"/>
      <c r="B8" s="56">
        <v>11536</v>
      </c>
      <c r="C8" s="56">
        <v>10822</v>
      </c>
      <c r="D8" s="56">
        <v>599</v>
      </c>
      <c r="E8" s="56">
        <v>115</v>
      </c>
      <c r="F8" s="56"/>
      <c r="G8" s="58">
        <v>15.898720081367928</v>
      </c>
      <c r="H8" s="58">
        <v>14.914697357885204</v>
      </c>
      <c r="I8" s="58">
        <v>0.82553166858004423</v>
      </c>
      <c r="J8" s="58">
        <v>0.15849105490267959</v>
      </c>
    </row>
    <row r="9" spans="1:10" s="5" customFormat="1" ht="21.95" customHeight="1" x14ac:dyDescent="0.15">
      <c r="A9" s="27" t="s">
        <v>29</v>
      </c>
      <c r="B9" s="55">
        <v>8669</v>
      </c>
      <c r="C9" s="55">
        <v>8194</v>
      </c>
      <c r="D9" s="55">
        <v>392</v>
      </c>
      <c r="E9" s="55">
        <v>83</v>
      </c>
      <c r="F9" s="56">
        <v>689499</v>
      </c>
      <c r="G9" s="57">
        <v>12.572897132555667</v>
      </c>
      <c r="H9" s="57">
        <v>11.88399112979134</v>
      </c>
      <c r="I9" s="57">
        <v>0.56852874333392789</v>
      </c>
      <c r="J9" s="57">
        <v>0.12037725943039801</v>
      </c>
    </row>
    <row r="10" spans="1:10" s="5" customFormat="1" ht="21" customHeight="1" x14ac:dyDescent="0.15">
      <c r="A10" s="27"/>
      <c r="B10" s="56">
        <v>10451</v>
      </c>
      <c r="C10" s="56">
        <v>9859</v>
      </c>
      <c r="D10" s="56">
        <v>483</v>
      </c>
      <c r="E10" s="56">
        <v>109</v>
      </c>
      <c r="F10" s="56"/>
      <c r="G10" s="58">
        <v>15.157382389242043</v>
      </c>
      <c r="H10" s="58">
        <v>14.298787960533664</v>
      </c>
      <c r="I10" s="58">
        <v>0.70050863017930409</v>
      </c>
      <c r="J10" s="58">
        <v>0.15808579852907689</v>
      </c>
    </row>
    <row r="11" spans="1:10" s="5" customFormat="1" ht="21.95" customHeight="1" x14ac:dyDescent="0.15">
      <c r="A11" s="27" t="s">
        <v>30</v>
      </c>
      <c r="B11" s="55">
        <v>8230</v>
      </c>
      <c r="C11" s="55">
        <v>7750</v>
      </c>
      <c r="D11" s="55">
        <v>387</v>
      </c>
      <c r="E11" s="55">
        <v>93</v>
      </c>
      <c r="F11" s="56">
        <v>684962</v>
      </c>
      <c r="G11" s="57">
        <v>12.015265080398621</v>
      </c>
      <c r="H11" s="57">
        <v>11.314496278625676</v>
      </c>
      <c r="I11" s="57">
        <v>0.56499484642943698</v>
      </c>
      <c r="J11" s="57">
        <v>0.13577395534350811</v>
      </c>
    </row>
    <row r="12" spans="1:10" s="5" customFormat="1" ht="21" customHeight="1" x14ac:dyDescent="0.15">
      <c r="A12" s="27"/>
      <c r="B12" s="56">
        <v>9963</v>
      </c>
      <c r="C12" s="56">
        <v>9344</v>
      </c>
      <c r="D12" s="56">
        <v>504</v>
      </c>
      <c r="E12" s="56">
        <v>115</v>
      </c>
      <c r="F12" s="56"/>
      <c r="G12" s="58">
        <v>14.545332441799692</v>
      </c>
      <c r="H12" s="58">
        <v>13.641632674513332</v>
      </c>
      <c r="I12" s="58">
        <v>0.7358072418615923</v>
      </c>
      <c r="J12" s="58">
        <v>0.1678925254247681</v>
      </c>
    </row>
    <row r="13" spans="1:10" s="5" customFormat="1" ht="21.95" customHeight="1" x14ac:dyDescent="0.15">
      <c r="A13" s="27" t="s">
        <v>31</v>
      </c>
      <c r="B13" s="55">
        <v>7623</v>
      </c>
      <c r="C13" s="55">
        <v>7222</v>
      </c>
      <c r="D13" s="55">
        <v>321</v>
      </c>
      <c r="E13" s="55">
        <v>80</v>
      </c>
      <c r="F13" s="56">
        <v>686340</v>
      </c>
      <c r="G13" s="57">
        <v>11.106740099659062</v>
      </c>
      <c r="H13" s="57">
        <v>10.522481568901711</v>
      </c>
      <c r="I13" s="57">
        <v>0.46769822536935046</v>
      </c>
      <c r="J13" s="57">
        <v>0.11656030538800012</v>
      </c>
    </row>
    <row r="14" spans="1:10" s="5" customFormat="1" ht="21" customHeight="1" x14ac:dyDescent="0.15">
      <c r="A14" s="27"/>
      <c r="B14" s="56">
        <v>9399</v>
      </c>
      <c r="C14" s="56">
        <v>8878</v>
      </c>
      <c r="D14" s="56">
        <v>418</v>
      </c>
      <c r="E14" s="56">
        <v>103</v>
      </c>
      <c r="F14" s="56"/>
      <c r="G14" s="58">
        <v>13.694378879272664</v>
      </c>
      <c r="H14" s="58">
        <v>12.935279890433312</v>
      </c>
      <c r="I14" s="58">
        <v>0.60902759565230069</v>
      </c>
      <c r="J14" s="58">
        <v>0.15007139318705015</v>
      </c>
    </row>
    <row r="15" spans="1:10" s="5" customFormat="1" ht="21.95" customHeight="1" x14ac:dyDescent="0.15">
      <c r="A15" s="27" t="s">
        <v>32</v>
      </c>
      <c r="B15" s="55">
        <v>7178</v>
      </c>
      <c r="C15" s="55">
        <v>6813</v>
      </c>
      <c r="D15" s="55">
        <v>300</v>
      </c>
      <c r="E15" s="55">
        <v>65</v>
      </c>
      <c r="F15" s="56">
        <v>679062.5</v>
      </c>
      <c r="G15" s="57">
        <v>10.570455591348365</v>
      </c>
      <c r="H15" s="57">
        <v>10.032949838932351</v>
      </c>
      <c r="I15" s="57">
        <v>0.44178554993097102</v>
      </c>
      <c r="J15" s="57">
        <v>9.5720202485043718E-2</v>
      </c>
    </row>
    <row r="16" spans="1:10" s="5" customFormat="1" ht="21" customHeight="1" x14ac:dyDescent="0.15">
      <c r="A16" s="27"/>
      <c r="B16" s="56">
        <v>8805</v>
      </c>
      <c r="C16" s="56">
        <v>8341</v>
      </c>
      <c r="D16" s="56">
        <v>378</v>
      </c>
      <c r="E16" s="56">
        <v>86</v>
      </c>
      <c r="F16" s="56"/>
      <c r="G16" s="58">
        <v>12.966405890473998</v>
      </c>
      <c r="H16" s="58">
        <v>12.283110906580763</v>
      </c>
      <c r="I16" s="58">
        <v>0.55664979291302341</v>
      </c>
      <c r="J16" s="58">
        <v>0.12664519098021171</v>
      </c>
    </row>
    <row r="17" spans="1:10" s="5" customFormat="1" ht="21.95" customHeight="1" x14ac:dyDescent="0.15">
      <c r="A17" s="27" t="s">
        <v>33</v>
      </c>
      <c r="B17" s="55">
        <v>6692</v>
      </c>
      <c r="C17" s="55">
        <v>6335</v>
      </c>
      <c r="D17" s="55">
        <v>285</v>
      </c>
      <c r="E17" s="55">
        <v>72</v>
      </c>
      <c r="F17" s="56">
        <v>666773.92000000004</v>
      </c>
      <c r="G17" s="57">
        <v>10.036385346325483</v>
      </c>
      <c r="H17" s="57">
        <v>9.5009714837077013</v>
      </c>
      <c r="I17" s="57">
        <v>0.42743123486293522</v>
      </c>
      <c r="J17" s="57">
        <v>0.10798262775484679</v>
      </c>
    </row>
    <row r="18" spans="1:10" s="5" customFormat="1" ht="21" customHeight="1" x14ac:dyDescent="0.15">
      <c r="A18" s="27"/>
      <c r="B18" s="56">
        <v>8257</v>
      </c>
      <c r="C18" s="56">
        <v>7831</v>
      </c>
      <c r="D18" s="56">
        <v>342</v>
      </c>
      <c r="E18" s="56">
        <v>84</v>
      </c>
      <c r="F18" s="56"/>
      <c r="G18" s="58">
        <v>12.383507741274583</v>
      </c>
      <c r="H18" s="58">
        <v>11.744610527058406</v>
      </c>
      <c r="I18" s="58">
        <v>0.51291748183552233</v>
      </c>
      <c r="J18" s="58">
        <v>0.1259797323806546</v>
      </c>
    </row>
    <row r="19" spans="1:10" s="5" customFormat="1" ht="21.95" customHeight="1" x14ac:dyDescent="0.15">
      <c r="A19" s="27" t="s">
        <v>34</v>
      </c>
      <c r="B19" s="59">
        <v>6224</v>
      </c>
      <c r="C19" s="59">
        <v>5874</v>
      </c>
      <c r="D19" s="59">
        <v>275</v>
      </c>
      <c r="E19" s="59">
        <v>75</v>
      </c>
      <c r="F19" s="61">
        <v>663212.16666666663</v>
      </c>
      <c r="G19" s="60">
        <v>9.3846288002858813</v>
      </c>
      <c r="H19" s="60">
        <v>8.85689421158086</v>
      </c>
      <c r="I19" s="60">
        <v>0.41464860541108894</v>
      </c>
      <c r="J19" s="60">
        <v>0.11308598329393334</v>
      </c>
    </row>
    <row r="20" spans="1:10" s="5" customFormat="1" ht="21" customHeight="1" x14ac:dyDescent="0.15">
      <c r="A20" s="27"/>
      <c r="B20" s="61">
        <v>7840</v>
      </c>
      <c r="C20" s="61">
        <v>7411</v>
      </c>
      <c r="D20" s="61">
        <v>336</v>
      </c>
      <c r="E20" s="61">
        <v>93</v>
      </c>
      <c r="F20" s="61"/>
      <c r="G20" s="62">
        <v>11.821254786992499</v>
      </c>
      <c r="H20" s="62">
        <v>11.1744029625512</v>
      </c>
      <c r="I20" s="62">
        <v>0.5066252051568213</v>
      </c>
      <c r="J20" s="62">
        <v>0.14022661928447736</v>
      </c>
    </row>
    <row r="21" spans="1:10" s="5" customFormat="1" ht="21.95" customHeight="1" x14ac:dyDescent="0.15">
      <c r="A21" s="27" t="s">
        <v>35</v>
      </c>
      <c r="B21" s="55">
        <v>6019</v>
      </c>
      <c r="C21" s="55">
        <v>5736</v>
      </c>
      <c r="D21" s="55">
        <v>218</v>
      </c>
      <c r="E21" s="55">
        <v>65</v>
      </c>
      <c r="F21" s="56">
        <v>663381</v>
      </c>
      <c r="G21" s="57">
        <v>9.0732173517179433</v>
      </c>
      <c r="H21" s="57">
        <v>8.646614841245075</v>
      </c>
      <c r="I21" s="57">
        <v>0.32861960170701304</v>
      </c>
      <c r="J21" s="57">
        <v>9.79829087658525E-2</v>
      </c>
    </row>
    <row r="22" spans="1:10" s="5" customFormat="1" ht="21" customHeight="1" x14ac:dyDescent="0.15">
      <c r="A22" s="27"/>
      <c r="B22" s="56">
        <v>7642</v>
      </c>
      <c r="C22" s="56">
        <v>7289</v>
      </c>
      <c r="D22" s="56">
        <v>268</v>
      </c>
      <c r="E22" s="56">
        <v>85</v>
      </c>
      <c r="F22" s="56"/>
      <c r="G22" s="58">
        <v>11.519775212132998</v>
      </c>
      <c r="H22" s="58">
        <v>10.987652646066136</v>
      </c>
      <c r="I22" s="58">
        <v>0.40399106998843803</v>
      </c>
      <c r="J22" s="58">
        <v>0.1281314960784225</v>
      </c>
    </row>
    <row r="23" spans="1:10" s="5" customFormat="1" ht="21.95" customHeight="1" x14ac:dyDescent="0.15">
      <c r="A23" s="27" t="s">
        <v>36</v>
      </c>
      <c r="B23" s="55">
        <v>6227</v>
      </c>
      <c r="C23" s="55">
        <v>5886</v>
      </c>
      <c r="D23" s="55">
        <v>267</v>
      </c>
      <c r="E23" s="55">
        <v>74</v>
      </c>
      <c r="F23" s="56">
        <v>672048</v>
      </c>
      <c r="G23" s="57">
        <f>B23/F23*1000</f>
        <v>9.2657072113896621</v>
      </c>
      <c r="H23" s="57">
        <f>C23/F23*1000</f>
        <v>8.7583029783586888</v>
      </c>
      <c r="I23" s="57">
        <f>D23/F23*1000</f>
        <v>0.39729305049639307</v>
      </c>
      <c r="J23" s="57">
        <f>E23/F23*1000</f>
        <v>0.11011118253458087</v>
      </c>
    </row>
    <row r="24" spans="1:10" s="5" customFormat="1" ht="21" customHeight="1" x14ac:dyDescent="0.15">
      <c r="A24" s="27"/>
      <c r="B24" s="71">
        <v>7949</v>
      </c>
      <c r="C24" s="71">
        <v>7524</v>
      </c>
      <c r="D24" s="71">
        <v>324</v>
      </c>
      <c r="E24" s="71">
        <v>101</v>
      </c>
      <c r="F24" s="71"/>
      <c r="G24" s="58">
        <f>B24/F23*1000</f>
        <v>11.828024188748422</v>
      </c>
      <c r="H24" s="58">
        <f>C24/F23*1000</f>
        <v>11.195628883651167</v>
      </c>
      <c r="I24" s="58">
        <f>D24/F23*1000</f>
        <v>0.48210842082708377</v>
      </c>
      <c r="J24" s="58">
        <f>E24/F23*1000</f>
        <v>0.15028688427017117</v>
      </c>
    </row>
    <row r="25" spans="1:10" s="5" customFormat="1" ht="21.95" customHeight="1" x14ac:dyDescent="0.15">
      <c r="A25" s="27" t="s">
        <v>37</v>
      </c>
      <c r="B25" s="55">
        <v>5919</v>
      </c>
      <c r="C25" s="55">
        <v>5643</v>
      </c>
      <c r="D25" s="55">
        <v>204</v>
      </c>
      <c r="E25" s="55">
        <v>72</v>
      </c>
      <c r="F25" s="56">
        <v>687955.5</v>
      </c>
      <c r="G25" s="57">
        <f>B25/F25*1000</f>
        <v>8.6037541672390141</v>
      </c>
      <c r="H25" s="57">
        <f>C25/F25*1000</f>
        <v>8.2025654275603586</v>
      </c>
      <c r="I25" s="57">
        <f>D25/F25*1000</f>
        <v>0.2965308075885722</v>
      </c>
      <c r="J25" s="57">
        <f>E25/F25*1000</f>
        <v>0.10465793209008431</v>
      </c>
    </row>
    <row r="26" spans="1:10" s="5" customFormat="1" ht="21" customHeight="1" x14ac:dyDescent="0.15">
      <c r="A26" s="27"/>
      <c r="B26" s="56">
        <v>7640</v>
      </c>
      <c r="C26" s="56">
        <v>7287</v>
      </c>
      <c r="D26" s="56">
        <v>258</v>
      </c>
      <c r="E26" s="56">
        <v>95</v>
      </c>
      <c r="F26" s="56"/>
      <c r="G26" s="58">
        <f>B26/F25*1000</f>
        <v>11.105369460670058</v>
      </c>
      <c r="H26" s="58">
        <f>C26/F25*1000</f>
        <v>10.592254876950618</v>
      </c>
      <c r="I26" s="58">
        <f>D26/F25*1000</f>
        <v>0.37502425665613548</v>
      </c>
      <c r="J26" s="58">
        <f>E26/F25*1000</f>
        <v>0.13809032706330571</v>
      </c>
    </row>
    <row r="27" spans="1:10" s="5" customFormat="1" ht="21.95" customHeight="1" x14ac:dyDescent="0.15">
      <c r="A27" s="27" t="s">
        <v>119</v>
      </c>
      <c r="B27" s="55">
        <v>5486</v>
      </c>
      <c r="C27" s="55">
        <v>5176</v>
      </c>
      <c r="D27" s="55">
        <v>236</v>
      </c>
      <c r="E27" s="55">
        <v>74</v>
      </c>
      <c r="F27" s="56">
        <v>707917.08333333337</v>
      </c>
      <c r="G27" s="57">
        <v>7.7494951444996198</v>
      </c>
      <c r="H27" s="57">
        <v>7.3115907524480557</v>
      </c>
      <c r="I27" s="57">
        <v>0.33337237588441676</v>
      </c>
      <c r="J27" s="57">
        <v>0.10453201616714762</v>
      </c>
    </row>
    <row r="28" spans="1:10" s="5" customFormat="1" ht="21.95" customHeight="1" x14ac:dyDescent="0.15">
      <c r="A28" s="27"/>
      <c r="B28" s="56">
        <v>6956</v>
      </c>
      <c r="C28" s="56">
        <v>6589</v>
      </c>
      <c r="D28" s="56">
        <v>273</v>
      </c>
      <c r="E28" s="56">
        <v>94</v>
      </c>
      <c r="F28" s="56"/>
      <c r="G28" s="58">
        <v>9.826009519711878</v>
      </c>
      <c r="H28" s="58">
        <v>9.3075872233153483</v>
      </c>
      <c r="I28" s="58">
        <v>0.38563838396799061</v>
      </c>
      <c r="J28" s="58">
        <v>0.13278391242853887</v>
      </c>
    </row>
    <row r="29" spans="1:10" s="5" customFormat="1" ht="21.95" customHeight="1" x14ac:dyDescent="0.15">
      <c r="A29" s="27" t="s">
        <v>159</v>
      </c>
      <c r="B29" s="55">
        <v>5554</v>
      </c>
      <c r="C29" s="55">
        <v>5249</v>
      </c>
      <c r="D29" s="55">
        <v>205</v>
      </c>
      <c r="E29" s="55">
        <v>100</v>
      </c>
      <c r="F29" s="56">
        <v>740374</v>
      </c>
      <c r="G29" s="57">
        <v>7.5019999999999998</v>
      </c>
      <c r="H29" s="57">
        <v>7.09</v>
      </c>
      <c r="I29" s="57">
        <v>0.27700000000000002</v>
      </c>
      <c r="J29" s="57">
        <v>0.13500000000000001</v>
      </c>
    </row>
    <row r="30" spans="1:10" s="5" customFormat="1" ht="21" customHeight="1" thickBot="1" x14ac:dyDescent="0.2">
      <c r="A30" s="27"/>
      <c r="B30" s="56">
        <v>7164</v>
      </c>
      <c r="C30" s="56">
        <v>6781</v>
      </c>
      <c r="D30" s="56">
        <v>250</v>
      </c>
      <c r="E30" s="56">
        <v>133</v>
      </c>
      <c r="F30" s="56"/>
      <c r="G30" s="58">
        <v>9.6760000000000002</v>
      </c>
      <c r="H30" s="58">
        <v>9.1590000000000007</v>
      </c>
      <c r="I30" s="58">
        <v>0.33800000000000002</v>
      </c>
      <c r="J30" s="58">
        <v>0.18</v>
      </c>
    </row>
    <row r="31" spans="1:10" s="5" customFormat="1" ht="67.5" customHeight="1" x14ac:dyDescent="0.15">
      <c r="A31" s="84" t="s">
        <v>178</v>
      </c>
      <c r="B31" s="84"/>
      <c r="C31" s="84"/>
      <c r="D31" s="84"/>
      <c r="E31" s="84"/>
      <c r="F31" s="84"/>
      <c r="G31" s="84"/>
      <c r="H31" s="84"/>
      <c r="I31" s="84"/>
      <c r="J31" s="84"/>
    </row>
    <row r="32" spans="1:10" s="5" customFormat="1" ht="42" customHeight="1" x14ac:dyDescent="0.15">
      <c r="F32" s="15"/>
    </row>
    <row r="33" spans="1:10" s="5" customFormat="1" ht="12" customHeight="1" x14ac:dyDescent="0.15">
      <c r="A33" s="80" t="s">
        <v>153</v>
      </c>
      <c r="B33" s="80"/>
      <c r="C33" s="80"/>
      <c r="D33" s="80"/>
      <c r="E33" s="80"/>
      <c r="F33" s="80"/>
      <c r="G33" s="80"/>
      <c r="H33" s="80"/>
      <c r="I33" s="80"/>
      <c r="J33" s="80"/>
    </row>
  </sheetData>
  <mergeCells count="8">
    <mergeCell ref="A33:J33"/>
    <mergeCell ref="A1:J1"/>
    <mergeCell ref="A2:J2"/>
    <mergeCell ref="A3:A4"/>
    <mergeCell ref="B3:E3"/>
    <mergeCell ref="F3:F4"/>
    <mergeCell ref="G3:J3"/>
    <mergeCell ref="A31:J31"/>
  </mergeCells>
  <phoneticPr fontId="1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2</vt:i4>
      </vt:variant>
    </vt:vector>
  </HeadingPairs>
  <TitlesOfParts>
    <vt:vector size="10" baseType="lpstr">
      <vt:lpstr>M054(9-1)</vt:lpstr>
      <vt:lpstr>M055(9-2)</vt:lpstr>
      <vt:lpstr>M056(9-3)</vt:lpstr>
      <vt:lpstr>M057(9-4)</vt:lpstr>
      <vt:lpstr>M058(9-5)</vt:lpstr>
      <vt:lpstr>M059(9-6)</vt:lpstr>
      <vt:lpstr>M060(9-7)</vt:lpstr>
      <vt:lpstr>M061(9-8)</vt:lpstr>
      <vt:lpstr>'M054(9-1)'!Print_Area</vt:lpstr>
      <vt:lpstr>'M056(9-3)'!Print_Area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陳文浩</cp:lastModifiedBy>
  <cp:lastPrinted>2024-06-28T00:41:23Z</cp:lastPrinted>
  <dcterms:created xsi:type="dcterms:W3CDTF">2000-07-04T10:22:20Z</dcterms:created>
  <dcterms:modified xsi:type="dcterms:W3CDTF">2024-07-12T08:49:17Z</dcterms:modified>
</cp:coreProperties>
</file>