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24" activeTab="0"/>
  </bookViews>
  <sheets>
    <sheet name="M046(8-1)" sheetId="1" r:id="rId1"/>
    <sheet name="M047(8-2)" sheetId="2" r:id="rId2"/>
    <sheet name="M048(8-3)" sheetId="3" r:id="rId3"/>
    <sheet name="M049(8-4)" sheetId="4" r:id="rId4"/>
    <sheet name="M050(8-5)" sheetId="5" r:id="rId5"/>
    <sheet name="M051(8-6)" sheetId="6" r:id="rId6"/>
    <sheet name="M052(8-7)" sheetId="7" r:id="rId7"/>
    <sheet name="M053(8-8)" sheetId="8" r:id="rId8"/>
  </sheets>
  <definedNames/>
  <calcPr fullCalcOnLoad="1"/>
</workbook>
</file>

<file path=xl/sharedStrings.xml><?xml version="1.0" encoding="utf-8"?>
<sst xmlns="http://schemas.openxmlformats.org/spreadsheetml/2006/main" count="699" uniqueCount="414">
  <si>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</si>
  <si>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</si>
  <si>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</si>
  <si>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</si>
  <si>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</si>
  <si>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</si>
  <si>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</si>
  <si>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</si>
  <si>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</si>
  <si>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</si>
  <si>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</si>
  <si>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</si>
  <si>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</si>
  <si>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</si>
  <si>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</si>
  <si>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</si>
  <si>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</si>
  <si>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</si>
  <si>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</si>
  <si>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</si>
  <si>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</si>
  <si>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人   力
機   械
工   具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</si>
  <si>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</si>
  <si>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</si>
  <si>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</si>
  <si>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</si>
  <si>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</si>
  <si>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</si>
  <si>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</si>
  <si>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</si>
  <si>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</si>
  <si>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</si>
  <si>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</si>
  <si>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</si>
  <si>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</si>
  <si>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</si>
  <si>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</si>
  <si>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</si>
  <si>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</si>
  <si>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</si>
  <si>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</si>
  <si>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</si>
  <si>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</si>
  <si>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</si>
  <si>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</si>
  <si>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</si>
  <si>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</si>
  <si>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</si>
  <si>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</si>
  <si>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</si>
  <si>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</si>
  <si>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</si>
  <si>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</si>
  <si>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</si>
  <si>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</si>
  <si>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</si>
  <si>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</si>
  <si>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</si>
  <si>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</si>
  <si>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</si>
  <si>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</si>
  <si>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</si>
  <si>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</si>
  <si>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</si>
  <si>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</si>
  <si>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</si>
  <si>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</si>
  <si>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</si>
  <si>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</si>
  <si>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</si>
  <si>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</si>
  <si>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</si>
  <si>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</si>
  <si>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</si>
  <si>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與受傷部位之關係按製造業分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</si>
  <si>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</si>
  <si>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</si>
  <si>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</si>
  <si>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</si>
  <si>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</si>
  <si>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</si>
  <si>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</si>
  <si>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</si>
  <si>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</si>
  <si>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</si>
  <si>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</si>
  <si>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</si>
  <si>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</si>
  <si>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</si>
  <si>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</si>
  <si>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</si>
  <si>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</si>
  <si>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</si>
  <si>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</si>
  <si>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</si>
  <si>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</si>
  <si>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</si>
  <si>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</si>
  <si>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</si>
  <si>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</si>
  <si>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</si>
  <si>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</si>
  <si>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</si>
  <si>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</si>
  <si>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</si>
  <si>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</si>
  <si>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</si>
  <si>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</si>
  <si>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</si>
  <si>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</si>
  <si>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</si>
  <si>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</si>
  <si>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</si>
  <si>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</si>
  <si>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</si>
  <si>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</si>
  <si>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</si>
  <si>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</si>
  <si>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</si>
  <si>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</si>
  <si>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</si>
  <si>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</si>
  <si>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</si>
  <si>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</si>
  <si>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</si>
  <si>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</si>
  <si>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</si>
  <si>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</si>
  <si>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</si>
  <si>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</si>
  <si>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</si>
  <si>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</si>
  <si>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</si>
  <si>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</si>
  <si>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</si>
  <si>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</si>
  <si>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</si>
  <si>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</si>
  <si>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</si>
  <si>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</si>
  <si>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</si>
  <si>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</si>
  <si>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</si>
  <si>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</si>
  <si>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</si>
  <si>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</si>
  <si>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</si>
  <si>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</si>
  <si>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</si>
  <si>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</si>
  <si>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</si>
  <si>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</si>
  <si>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</si>
  <si>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</si>
  <si>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</si>
  <si>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t>農、林、漁、牧業</t>
  </si>
  <si>
    <t>住宿及餐飲業</t>
  </si>
  <si>
    <t>金融及保險業</t>
  </si>
  <si>
    <t>傷部位之關係按全產業分</t>
  </si>
  <si>
    <t>批發及零售業</t>
  </si>
  <si>
    <t>專業、科學及技術服務業</t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</si>
  <si>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</si>
  <si>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</si>
  <si>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全              產               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</si>
  <si>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</si>
  <si>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</si>
  <si>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</si>
  <si>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</si>
  <si>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</si>
  <si>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</si>
  <si>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</si>
  <si>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</si>
  <si>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</si>
  <si>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</si>
  <si>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</si>
  <si>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</si>
  <si>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</si>
  <si>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</si>
  <si>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</si>
  <si>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</si>
  <si>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</si>
  <si>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</si>
  <si>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</si>
  <si>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</si>
  <si>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</si>
  <si>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</si>
  <si>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</si>
  <si>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</si>
  <si>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</si>
  <si>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</si>
  <si>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</si>
  <si>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</si>
  <si>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</si>
  <si>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</si>
  <si>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</si>
  <si>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</si>
  <si>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</si>
  <si>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</si>
  <si>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</si>
  <si>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</si>
  <si>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</si>
  <si>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</si>
  <si>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</si>
  <si>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</si>
  <si>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</si>
  <si>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</si>
  <si>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</si>
  <si>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</si>
  <si>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</si>
  <si>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</si>
  <si>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</si>
  <si>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</si>
  <si>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</si>
  <si>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</si>
  <si>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</si>
  <si>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</si>
  <si>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</si>
  <si>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</si>
  <si>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</si>
  <si>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</si>
  <si>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</si>
  <si>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</si>
  <si>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</si>
  <si>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</si>
  <si>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</si>
  <si>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</si>
  <si>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</si>
  <si>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</si>
  <si>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</si>
  <si>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</si>
  <si>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</si>
  <si>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</si>
  <si>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</si>
  <si>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</si>
  <si>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</si>
  <si>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</si>
  <si>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</si>
  <si>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</si>
  <si>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</si>
  <si>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</si>
  <si>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</si>
  <si>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t>被刺、
割   、
擦   傷</t>
  </si>
  <si>
    <t xml:space="preserve">    被刺、割、擦 傷</t>
  </si>
  <si>
    <t xml:space="preserve">    被 刺、割、擦 傷</t>
  </si>
  <si>
    <t xml:space="preserve">    被 刺、割、擦 傷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</si>
  <si>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 xml:space="preserve">100。
          </t>
    </r>
    <r>
      <rPr>
        <sz val="8"/>
        <rFont val="新細明體"/>
        <family val="1"/>
      </rPr>
      <t xml:space="preserve">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</si>
  <si>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說明：1.災害類型比率＝各職業災害類型人次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</si>
  <si>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說明：1.災害類型比率＝各職業災害類型人次÷總受傷部位數×100。
           2.各受傷部位比率＝各受傷部位數÷總受傷部位數×100。</t>
  </si>
  <si>
    <r>
      <t>說明：1.行業百分率＝各行業受傷部位數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</si>
  <si>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2.受傷部位百比率＝各受傷部位數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</si>
  <si>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說明：媒介物比率＝各媒介物人次÷職業災害總人次×100。</t>
  </si>
  <si>
    <t>說明：1.行業別比率＝各行業職業災害人次÷職業災害總人次×100。</t>
  </si>
  <si>
    <t xml:space="preserve">           2.職業災害類型比率＝各職業災害類型人次÷職業災害總人次×100。</t>
  </si>
  <si>
    <t xml:space="preserve">    物體倒塌 、 崩塌</t>
  </si>
  <si>
    <t xml:space="preserve">    物體倒塌 、 崩塌</t>
  </si>
  <si>
    <t xml:space="preserve">    物體倒塌 、 崩塌</t>
  </si>
  <si>
    <t xml:space="preserve">    物體倒塌 、 崩塌</t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</si>
  <si>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</si>
  <si>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</si>
  <si>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</si>
  <si>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</si>
  <si>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</si>
  <si>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</si>
  <si>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</si>
  <si>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</si>
  <si>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</si>
  <si>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</si>
  <si>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</si>
  <si>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</si>
  <si>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</si>
  <si>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</si>
  <si>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</si>
  <si>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</si>
  <si>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</si>
  <si>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</si>
  <si>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</si>
  <si>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</si>
  <si>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</si>
  <si>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</si>
  <si>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</si>
  <si>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</si>
  <si>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</si>
  <si>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</si>
  <si>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</si>
  <si>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</si>
  <si>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</si>
  <si>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</si>
  <si>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</si>
  <si>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</si>
  <si>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</si>
  <si>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</si>
  <si>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</si>
  <si>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</si>
  <si>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</si>
  <si>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</si>
  <si>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r>
      <t xml:space="preserve"> </t>
    </r>
    <r>
      <rPr>
        <sz val="9"/>
        <rFont val="新細明體"/>
        <family val="1"/>
      </rPr>
      <t>-234-</t>
    </r>
  </si>
  <si>
    <t>計概況按全產業分(續)</t>
  </si>
  <si>
    <r>
      <t xml:space="preserve"> </t>
    </r>
    <r>
      <rPr>
        <sz val="9"/>
        <rFont val="新細明體"/>
        <family val="1"/>
      </rPr>
      <t>-230-</t>
    </r>
  </si>
  <si>
    <t xml:space="preserve">  -232-</t>
  </si>
  <si>
    <t xml:space="preserve">  -233-</t>
  </si>
  <si>
    <t xml:space="preserve">  - 235-</t>
  </si>
  <si>
    <r>
      <t xml:space="preserve"> </t>
    </r>
    <r>
      <rPr>
        <sz val="9"/>
        <rFont val="新細明體"/>
        <family val="1"/>
      </rPr>
      <t>-236-</t>
    </r>
  </si>
  <si>
    <t xml:space="preserve"> -237-</t>
  </si>
  <si>
    <r>
      <t xml:space="preserve"> </t>
    </r>
    <r>
      <rPr>
        <sz val="9"/>
        <rFont val="新細明體"/>
        <family val="1"/>
      </rPr>
      <t>-238-</t>
    </r>
  </si>
  <si>
    <r>
      <t xml:space="preserve"> </t>
    </r>
    <r>
      <rPr>
        <sz val="9"/>
        <rFont val="新細明體"/>
        <family val="1"/>
      </rPr>
      <t xml:space="preserve"> -239-</t>
    </r>
  </si>
  <si>
    <t>-240-</t>
  </si>
  <si>
    <t xml:space="preserve"> -241-</t>
  </si>
  <si>
    <r>
      <t xml:space="preserve"> </t>
    </r>
    <r>
      <rPr>
        <sz val="9"/>
        <rFont val="新細明體"/>
        <family val="1"/>
      </rPr>
      <t>-242-</t>
    </r>
  </si>
  <si>
    <t xml:space="preserve">  -243-</t>
  </si>
  <si>
    <r>
      <t xml:space="preserve"> </t>
    </r>
    <r>
      <rPr>
        <sz val="9"/>
        <rFont val="新細明體"/>
        <family val="1"/>
      </rPr>
      <t>-244-</t>
    </r>
  </si>
  <si>
    <t xml:space="preserve">  -245-</t>
  </si>
  <si>
    <r>
      <t xml:space="preserve"> </t>
    </r>
    <r>
      <rPr>
        <sz val="9"/>
        <rFont val="新細明體"/>
        <family val="1"/>
      </rPr>
      <t>-246-</t>
    </r>
  </si>
  <si>
    <t xml:space="preserve">  -247-</t>
  </si>
  <si>
    <t>其   他
設   備</t>
  </si>
  <si>
    <t>電   氣
設   備</t>
  </si>
  <si>
    <t>原動機</t>
  </si>
  <si>
    <t>原動機</t>
  </si>
  <si>
    <t>爐   窯</t>
  </si>
  <si>
    <t>用   具</t>
  </si>
  <si>
    <t>材   料</t>
  </si>
  <si>
    <t>爐   窯</t>
  </si>
  <si>
    <t>用   具</t>
  </si>
  <si>
    <t>材   料</t>
  </si>
  <si>
    <t>環   境</t>
  </si>
  <si>
    <t>109年</t>
  </si>
  <si>
    <t>109年</t>
  </si>
  <si>
    <t>109年</t>
  </si>
  <si>
    <t>食品及飼品製造業</t>
  </si>
  <si>
    <t>飲料製造業</t>
  </si>
  <si>
    <t>菸草製造業</t>
  </si>
  <si>
    <t>紡織業</t>
  </si>
  <si>
    <t>成衣及服飾品製造業</t>
  </si>
  <si>
    <t>皮革、毛皮及其製品製造業</t>
  </si>
  <si>
    <t>木竹製品製造業</t>
  </si>
  <si>
    <t>紙漿、紙及紙製品製造業</t>
  </si>
  <si>
    <t>印刷及資料儲存媒體複製業</t>
  </si>
  <si>
    <t>石油及煤製品製造業</t>
  </si>
  <si>
    <t>化學原材料、肥料、氮化合物、塑橡膠原料及人造纖維製造業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</si>
  <si>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</si>
  <si>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</si>
  <si>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</si>
  <si>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</si>
  <si>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</si>
  <si>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基本金屬製造業</t>
  </si>
  <si>
    <t>金屬製品製造業</t>
  </si>
  <si>
    <t>電子零組件製造業</t>
  </si>
  <si>
    <t>電腦、電子產品及光學製品製造業</t>
  </si>
  <si>
    <t>電力設備及配備製造業</t>
  </si>
  <si>
    <t>機械設備製造業</t>
  </si>
  <si>
    <t>汽車及其零件製造業</t>
  </si>
  <si>
    <t>其他運輸工具及其零件製造業</t>
  </si>
  <si>
    <t>家具製造業</t>
  </si>
  <si>
    <t>其他製造業</t>
  </si>
  <si>
    <t>產業用機械設備維修及安裝業</t>
  </si>
  <si>
    <t>電力及燃氣供應業</t>
  </si>
  <si>
    <t>用水供應及污染整治業</t>
  </si>
  <si>
    <t>營建工程業</t>
  </si>
  <si>
    <t>批發及零售業</t>
  </si>
  <si>
    <t>運輸及倉儲業</t>
  </si>
  <si>
    <t>出版、影音製作、傳播及資通訊服務業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</si>
  <si>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</si>
  <si>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</si>
  <si>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</si>
  <si>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</si>
  <si>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</si>
  <si>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</si>
  <si>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</si>
  <si>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</si>
  <si>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製造業</t>
  </si>
  <si>
    <t>電力及燃氣供應業</t>
  </si>
  <si>
    <t>營建工程業</t>
  </si>
  <si>
    <t>運輸及倉儲業</t>
  </si>
  <si>
    <t>出版、影音製作、傳播及資通訊服務業</t>
  </si>
  <si>
    <t>不動產業</t>
  </si>
  <si>
    <t>支援服務業</t>
  </si>
  <si>
    <t>教育業</t>
  </si>
  <si>
    <t>藝術、娛樂及休閒服務業</t>
  </si>
  <si>
    <t>礦業及土石採取業</t>
  </si>
  <si>
    <t>用水供應及污染整治業</t>
  </si>
  <si>
    <t>住宿及餐飲業</t>
  </si>
  <si>
    <t>金融及保險業</t>
  </si>
  <si>
    <t>公共行政及國防；強制性社會安全</t>
  </si>
  <si>
    <t>醫療保健及社會工作服務業</t>
  </si>
  <si>
    <t>其他服務業</t>
  </si>
  <si>
    <t xml:space="preserve"> </t>
  </si>
  <si>
    <t xml:space="preserve"> - </t>
  </si>
  <si>
    <t xml:space="preserve">   食品及飼品製造業</t>
  </si>
  <si>
    <t xml:space="preserve">   飲料製造業</t>
  </si>
  <si>
    <t xml:space="preserve">   紡織業</t>
  </si>
  <si>
    <t xml:space="preserve">   菸草製造業</t>
  </si>
  <si>
    <t xml:space="preserve">   成衣及服飾品製造業</t>
  </si>
  <si>
    <t xml:space="preserve">   皮革、毛皮及其製品製造業</t>
  </si>
  <si>
    <t xml:space="preserve">   木竹製品製造業</t>
  </si>
  <si>
    <t xml:space="preserve">   紙漿、紙及紙製品製造業</t>
  </si>
  <si>
    <t xml:space="preserve">   印刷及資料儲存媒體複製業</t>
  </si>
  <si>
    <t xml:space="preserve">   石油及煤製品製造業</t>
  </si>
  <si>
    <t xml:space="preserve">   其他化學製品製造業</t>
  </si>
  <si>
    <t xml:space="preserve">   藥品及醫用化學製品製造業</t>
  </si>
  <si>
    <t xml:space="preserve">   橡膠製品製造業</t>
  </si>
  <si>
    <t xml:space="preserve">   塑膠製品製造業</t>
  </si>
  <si>
    <t xml:space="preserve">   非金屬礦物製品製造業</t>
  </si>
  <si>
    <t xml:space="preserve">   基本金屬製造業</t>
  </si>
  <si>
    <t xml:space="preserve">   金屬製品製造業</t>
  </si>
  <si>
    <t xml:space="preserve">   電子零組件製造業</t>
  </si>
  <si>
    <t xml:space="preserve">   電腦、電子產品及光學製品製造業</t>
  </si>
  <si>
    <t xml:space="preserve">   電力設備及配備製造業</t>
  </si>
  <si>
    <t xml:space="preserve">   機械設備製造業</t>
  </si>
  <si>
    <t xml:space="preserve">   汽車及其零件製造業</t>
  </si>
  <si>
    <t xml:space="preserve">   其他製造業</t>
  </si>
  <si>
    <t xml:space="preserve">   產業用機械設備維修及安裝業</t>
  </si>
  <si>
    <t xml:space="preserve">   化學原材料、肥料、氮化合物、塑橡膠原料
   及 人造纖維製造業</t>
  </si>
  <si>
    <t xml:space="preserve">   家具製造業</t>
  </si>
  <si>
    <t xml:space="preserve">   其他運輸工具及其零件製造業</t>
  </si>
  <si>
    <r>
      <t xml:space="preserve">  </t>
    </r>
    <r>
      <rPr>
        <sz val="9"/>
        <rFont val="新細明體"/>
        <family val="1"/>
      </rPr>
      <t>-231-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</si>
</sst>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  <numFmt numFmtId="198" formatCode="[$-404]AM/PM\ hh:mm:ss"/>
    <numFmt numFmtId="199" formatCode="0_);[Red]\(0\)"/>
  </numFmts>
  <fonts count="4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right" vertical="center"/>
    </xf>
    <xf numFmtId="194" fontId="6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6" fillId="0" borderId="0" xfId="0" applyNumberFormat="1" applyFont="1" applyFill="1" applyAlignment="1">
      <alignment horizontal="right" vertical="center"/>
    </xf>
    <xf numFmtId="186" fontId="6" fillId="0" borderId="0" xfId="0" applyNumberFormat="1" applyFont="1" applyFill="1" applyAlignment="1">
      <alignment horizontal="right" vertical="center"/>
    </xf>
    <xf numFmtId="0" fontId="9" fillId="0" borderId="12" xfId="0" applyFont="1" applyFill="1" applyBorder="1" applyAlignment="1">
      <alignment wrapText="1"/>
    </xf>
    <xf numFmtId="183" fontId="6" fillId="0" borderId="0" xfId="0" applyNumberFormat="1" applyFont="1" applyFill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 horizontal="right"/>
    </xf>
    <xf numFmtId="194" fontId="11" fillId="0" borderId="0" xfId="0" applyNumberFormat="1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194" fontId="6" fillId="0" borderId="0" xfId="0" applyNumberFormat="1" applyFont="1" applyFill="1" applyAlignment="1">
      <alignment/>
    </xf>
    <xf numFmtId="183" fontId="4" fillId="0" borderId="12" xfId="0" applyNumberFormat="1" applyFont="1" applyFill="1" applyBorder="1" applyAlignment="1">
      <alignment/>
    </xf>
    <xf numFmtId="183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 quotePrefix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2"/>
  <sheetViews>
    <sheetView tabSelected="1" zoomScale="130" zoomScaleNormal="130" zoomScaleSheetLayoutView="85" zoomScalePageLayoutView="0" workbookViewId="0" topLeftCell="A1">
      <selection activeCell="AC62" sqref="AC62"/>
    </sheetView>
  </sheetViews>
  <sheetFormatPr defaultColWidth="8.875" defaultRowHeight="16.5"/>
  <cols>
    <col min="1" max="1" width="28.625" style="27" customWidth="1"/>
    <col min="2" max="5" width="9.50390625" style="27" customWidth="1"/>
    <col min="6" max="6" width="11.125" style="27" customWidth="1"/>
    <col min="7" max="7" width="8.375" style="27" customWidth="1"/>
    <col min="8" max="8" width="13.625" style="27" customWidth="1"/>
    <col min="9" max="9" width="10.375" style="27" customWidth="1"/>
    <col min="10" max="14" width="12.00390625" style="27" customWidth="1"/>
    <col min="15" max="15" width="28.625" style="27" customWidth="1"/>
    <col min="16" max="19" width="9.50390625" style="27" customWidth="1"/>
    <col min="20" max="20" width="10.00390625" style="27" customWidth="1"/>
    <col min="21" max="21" width="9.50390625" style="27" customWidth="1"/>
    <col min="22" max="27" width="14.00390625" style="27" customWidth="1"/>
    <col min="28" max="16384" width="8.875" style="27" customWidth="1"/>
  </cols>
  <sheetData>
    <row r="1" spans="1:27" s="1" customFormat="1" ht="30.75" customHeight="1">
      <c r="A1" s="61" t="s">
        <v>257</v>
      </c>
      <c r="B1" s="61"/>
      <c r="C1" s="61"/>
      <c r="D1" s="61"/>
      <c r="E1" s="61"/>
      <c r="F1" s="61"/>
      <c r="G1" s="61"/>
      <c r="H1" s="75" t="s">
        <v>258</v>
      </c>
      <c r="I1" s="75"/>
      <c r="J1" s="75"/>
      <c r="K1" s="75"/>
      <c r="L1" s="75"/>
      <c r="M1" s="75"/>
      <c r="N1" s="75"/>
      <c r="O1" s="61" t="s">
        <v>257</v>
      </c>
      <c r="P1" s="61"/>
      <c r="Q1" s="61"/>
      <c r="R1" s="61"/>
      <c r="S1" s="61"/>
      <c r="T1" s="61"/>
      <c r="U1" s="61"/>
      <c r="V1" s="69" t="s">
        <v>296</v>
      </c>
      <c r="W1" s="70"/>
      <c r="X1" s="70"/>
      <c r="Y1" s="70"/>
      <c r="Z1" s="70"/>
      <c r="AA1" s="70"/>
    </row>
    <row r="2" spans="1:27" s="2" customFormat="1" ht="13.5" customHeight="1" thickBot="1">
      <c r="A2" s="76" t="s">
        <v>50</v>
      </c>
      <c r="B2" s="76"/>
      <c r="C2" s="76"/>
      <c r="D2" s="76"/>
      <c r="E2" s="76"/>
      <c r="F2" s="76"/>
      <c r="G2" s="76"/>
      <c r="H2" s="66" t="s">
        <v>324</v>
      </c>
      <c r="I2" s="66"/>
      <c r="J2" s="66"/>
      <c r="K2" s="66"/>
      <c r="L2" s="66"/>
      <c r="M2" s="66"/>
      <c r="N2" s="66"/>
      <c r="O2" s="83" t="s">
        <v>50</v>
      </c>
      <c r="P2" s="83"/>
      <c r="Q2" s="83"/>
      <c r="R2" s="83"/>
      <c r="S2" s="83"/>
      <c r="T2" s="83"/>
      <c r="U2" s="83"/>
      <c r="V2" s="66" t="s">
        <v>324</v>
      </c>
      <c r="W2" s="66"/>
      <c r="X2" s="66"/>
      <c r="Y2" s="66"/>
      <c r="Z2" s="66"/>
      <c r="AA2" s="66"/>
    </row>
    <row r="3" spans="1:146" s="19" customFormat="1" ht="24" customHeight="1">
      <c r="A3" s="79" t="s">
        <v>259</v>
      </c>
      <c r="B3" s="81" t="s">
        <v>260</v>
      </c>
      <c r="C3" s="63" t="s">
        <v>261</v>
      </c>
      <c r="D3" s="63" t="s">
        <v>262</v>
      </c>
      <c r="E3" s="63" t="s">
        <v>261</v>
      </c>
      <c r="F3" s="63" t="s">
        <v>263</v>
      </c>
      <c r="G3" s="63" t="s">
        <v>261</v>
      </c>
      <c r="H3" s="67" t="s">
        <v>264</v>
      </c>
      <c r="I3" s="63" t="s">
        <v>261</v>
      </c>
      <c r="J3" s="63" t="s">
        <v>265</v>
      </c>
      <c r="K3" s="63" t="s">
        <v>261</v>
      </c>
      <c r="L3" s="63" t="s">
        <v>266</v>
      </c>
      <c r="M3" s="63" t="s">
        <v>267</v>
      </c>
      <c r="N3" s="77" t="s">
        <v>261</v>
      </c>
      <c r="O3" s="79" t="s">
        <v>259</v>
      </c>
      <c r="P3" s="71" t="s">
        <v>268</v>
      </c>
      <c r="Q3" s="71"/>
      <c r="R3" s="71"/>
      <c r="S3" s="71"/>
      <c r="T3" s="71"/>
      <c r="U3" s="71"/>
      <c r="V3" s="71" t="s">
        <v>269</v>
      </c>
      <c r="W3" s="72"/>
      <c r="X3" s="63" t="s">
        <v>270</v>
      </c>
      <c r="Y3" s="63" t="s">
        <v>271</v>
      </c>
      <c r="Z3" s="63" t="s">
        <v>272</v>
      </c>
      <c r="AA3" s="73" t="s">
        <v>273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</row>
    <row r="4" spans="1:146" s="19" customFormat="1" ht="30" customHeight="1" thickBot="1">
      <c r="A4" s="80"/>
      <c r="B4" s="82"/>
      <c r="C4" s="64"/>
      <c r="D4" s="64"/>
      <c r="E4" s="64"/>
      <c r="F4" s="64"/>
      <c r="G4" s="64"/>
      <c r="H4" s="68"/>
      <c r="I4" s="64"/>
      <c r="J4" s="64"/>
      <c r="K4" s="64"/>
      <c r="L4" s="64"/>
      <c r="M4" s="64"/>
      <c r="N4" s="78"/>
      <c r="O4" s="80"/>
      <c r="P4" s="20" t="s">
        <v>274</v>
      </c>
      <c r="Q4" s="12" t="s">
        <v>275</v>
      </c>
      <c r="R4" s="12" t="s">
        <v>276</v>
      </c>
      <c r="S4" s="12" t="s">
        <v>275</v>
      </c>
      <c r="T4" s="12" t="s">
        <v>277</v>
      </c>
      <c r="U4" s="12" t="s">
        <v>275</v>
      </c>
      <c r="V4" s="20" t="s">
        <v>278</v>
      </c>
      <c r="W4" s="12" t="s">
        <v>279</v>
      </c>
      <c r="X4" s="64"/>
      <c r="Y4" s="64"/>
      <c r="Z4" s="64"/>
      <c r="AA4" s="74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</row>
    <row r="5" spans="1:27" s="2" customFormat="1" ht="16.5" customHeight="1">
      <c r="A5" s="13" t="s">
        <v>280</v>
      </c>
      <c r="B5" s="34">
        <v>21471</v>
      </c>
      <c r="C5" s="45">
        <f aca="true" t="shared" si="0" ref="C5:N5">SUM(C6,C7,C8,C36:C51)</f>
        <v>100.00000000000003</v>
      </c>
      <c r="D5" s="34">
        <v>4748163</v>
      </c>
      <c r="E5" s="45">
        <f t="shared" si="0"/>
        <v>100</v>
      </c>
      <c r="F5" s="34">
        <v>1094369511</v>
      </c>
      <c r="G5" s="45">
        <f t="shared" si="0"/>
        <v>99.99999999999999</v>
      </c>
      <c r="H5" s="34">
        <v>8894802599</v>
      </c>
      <c r="I5" s="45">
        <f t="shared" si="0"/>
        <v>100</v>
      </c>
      <c r="J5" s="34">
        <v>12616</v>
      </c>
      <c r="K5" s="45">
        <f t="shared" si="0"/>
        <v>99.99999999999999</v>
      </c>
      <c r="L5" s="46">
        <f>ROUNDDOWN(J5*1000000/H5,2)</f>
        <v>1.41</v>
      </c>
      <c r="M5" s="34">
        <v>12616</v>
      </c>
      <c r="N5" s="45">
        <f t="shared" si="0"/>
        <v>99.99999999999999</v>
      </c>
      <c r="O5" s="13" t="s">
        <v>162</v>
      </c>
      <c r="P5" s="42">
        <v>73</v>
      </c>
      <c r="Q5" s="45">
        <f aca="true" t="shared" si="1" ref="Q5:Y5">SUM(Q6,Q7,Q8,Q36:Q51)</f>
        <v>100.00000000000001</v>
      </c>
      <c r="R5" s="37">
        <v>7</v>
      </c>
      <c r="S5" s="45">
        <f t="shared" si="1"/>
        <v>100</v>
      </c>
      <c r="T5" s="37">
        <v>248</v>
      </c>
      <c r="U5" s="45">
        <f t="shared" si="1"/>
        <v>100.00000000000003</v>
      </c>
      <c r="V5" s="34">
        <v>12288</v>
      </c>
      <c r="W5" s="45">
        <f t="shared" si="1"/>
        <v>99.99999999999997</v>
      </c>
      <c r="X5" s="34">
        <v>812716</v>
      </c>
      <c r="Y5" s="45">
        <f t="shared" si="1"/>
        <v>99.99999999999999</v>
      </c>
      <c r="Z5" s="15">
        <f>ROUNDDOWN(X5*1000000/H5,0)</f>
        <v>91</v>
      </c>
      <c r="AA5" s="46">
        <f aca="true" t="shared" si="2" ref="AA5:AA51">SQRT(L5*Z5/1000)</f>
        <v>0.35820385257559695</v>
      </c>
    </row>
    <row r="6" spans="1:27" s="2" customFormat="1" ht="12.75" customHeight="1">
      <c r="A6" s="13" t="s">
        <v>281</v>
      </c>
      <c r="B6" s="34">
        <v>62</v>
      </c>
      <c r="C6" s="45">
        <f aca="true" t="shared" si="3" ref="C6:C51">B6/$B$5*100</f>
        <v>0.2887615853942527</v>
      </c>
      <c r="D6" s="34">
        <v>7277</v>
      </c>
      <c r="E6" s="46">
        <f aca="true" t="shared" si="4" ref="E6:E51">D6/$D$5*100</f>
        <v>0.15325927100649242</v>
      </c>
      <c r="F6" s="34">
        <v>1720062</v>
      </c>
      <c r="G6" s="46">
        <f aca="true" t="shared" si="5" ref="G6:G51">F6/$F$5*100</f>
        <v>0.15717378661511341</v>
      </c>
      <c r="H6" s="34">
        <v>13516481</v>
      </c>
      <c r="I6" s="46">
        <f aca="true" t="shared" si="6" ref="I6:I51">H6/$H$5*100</f>
        <v>0.15195931387526906</v>
      </c>
      <c r="J6" s="39">
        <v>40</v>
      </c>
      <c r="K6" s="46">
        <f aca="true" t="shared" si="7" ref="K6:K51">J6/$J$5*100</f>
        <v>0.31705770450221943</v>
      </c>
      <c r="L6" s="46">
        <f>ROUNDDOWN(J6*1000000/H6,2)</f>
        <v>2.95</v>
      </c>
      <c r="M6" s="39">
        <v>40</v>
      </c>
      <c r="N6" s="46">
        <f aca="true" t="shared" si="8" ref="N6:N51">M6/$M$5*100</f>
        <v>0.31705770450221943</v>
      </c>
      <c r="O6" s="13" t="s">
        <v>281</v>
      </c>
      <c r="P6" s="43">
        <v>0</v>
      </c>
      <c r="Q6" s="46">
        <f aca="true" t="shared" si="9" ref="Q6:Q51">P6/$P$5*100</f>
        <v>0</v>
      </c>
      <c r="R6" s="7">
        <v>0</v>
      </c>
      <c r="S6" s="46">
        <f aca="true" t="shared" si="10" ref="S6:S51">R6/$R$5*100</f>
        <v>0</v>
      </c>
      <c r="T6" s="7">
        <v>0</v>
      </c>
      <c r="U6" s="46">
        <f aca="true" t="shared" si="11" ref="U6:U51">T6/$T$5*100</f>
        <v>0</v>
      </c>
      <c r="V6" s="37">
        <v>40</v>
      </c>
      <c r="W6" s="46">
        <f aca="true" t="shared" si="12" ref="W6:W51">V6/$V$5*100</f>
        <v>0.32552083333333337</v>
      </c>
      <c r="X6" s="39">
        <v>715</v>
      </c>
      <c r="Y6" s="46">
        <f>X6/$X$5*100</f>
        <v>0.08797661175613622</v>
      </c>
      <c r="Z6" s="15">
        <f aca="true" t="shared" si="13" ref="Z6:Z51">ROUNDDOWN(X6*1000000/H6,0)</f>
        <v>52</v>
      </c>
      <c r="AA6" s="46">
        <f t="shared" si="2"/>
        <v>0.3916631205513228</v>
      </c>
    </row>
    <row r="7" spans="1:27" s="2" customFormat="1" ht="12.75" customHeight="1">
      <c r="A7" s="13" t="s">
        <v>51</v>
      </c>
      <c r="B7" s="34">
        <v>43</v>
      </c>
      <c r="C7" s="45">
        <f t="shared" si="3"/>
        <v>0.20027013180569142</v>
      </c>
      <c r="D7" s="34">
        <v>3574</v>
      </c>
      <c r="E7" s="46">
        <f t="shared" si="4"/>
        <v>0.07527121541530904</v>
      </c>
      <c r="F7" s="34">
        <v>913278</v>
      </c>
      <c r="G7" s="46">
        <f t="shared" si="5"/>
        <v>0.08345243455891563</v>
      </c>
      <c r="H7" s="34">
        <v>7385187</v>
      </c>
      <c r="I7" s="46">
        <f t="shared" si="6"/>
        <v>0.08302811577662533</v>
      </c>
      <c r="J7" s="39">
        <v>7</v>
      </c>
      <c r="K7" s="46">
        <f t="shared" si="7"/>
        <v>0.05548509828788839</v>
      </c>
      <c r="L7" s="46">
        <f aca="true" t="shared" si="14" ref="L7:L24">ROUNDDOWN(J7*1000000/H7,2)</f>
        <v>0.94</v>
      </c>
      <c r="M7" s="39">
        <v>7</v>
      </c>
      <c r="N7" s="46">
        <f aca="true" t="shared" si="15" ref="N7:N13">M7/$M$5*100</f>
        <v>0.05548509828788839</v>
      </c>
      <c r="O7" s="13" t="s">
        <v>51</v>
      </c>
      <c r="P7" s="43">
        <v>0</v>
      </c>
      <c r="Q7" s="46">
        <f t="shared" si="9"/>
        <v>0</v>
      </c>
      <c r="R7" s="7">
        <v>0</v>
      </c>
      <c r="S7" s="46">
        <f t="shared" si="10"/>
        <v>0</v>
      </c>
      <c r="T7" s="7">
        <v>0</v>
      </c>
      <c r="U7" s="46">
        <f t="shared" si="11"/>
        <v>0</v>
      </c>
      <c r="V7" s="37">
        <v>7</v>
      </c>
      <c r="W7" s="46">
        <f t="shared" si="12"/>
        <v>0.056966145833333336</v>
      </c>
      <c r="X7" s="39">
        <v>128</v>
      </c>
      <c r="Y7" s="46">
        <f>X7/$X$5*100</f>
        <v>0.015749659167532078</v>
      </c>
      <c r="Z7" s="15">
        <f t="shared" si="13"/>
        <v>17</v>
      </c>
      <c r="AA7" s="46">
        <f t="shared" si="2"/>
        <v>0.12641202474448385</v>
      </c>
    </row>
    <row r="8" spans="1:27" s="2" customFormat="1" ht="12.75" customHeight="1">
      <c r="A8" s="13" t="s">
        <v>368</v>
      </c>
      <c r="B8" s="34">
        <v>9700</v>
      </c>
      <c r="C8" s="45">
        <f t="shared" si="3"/>
        <v>45.177215779423406</v>
      </c>
      <c r="D8" s="34">
        <v>1787825</v>
      </c>
      <c r="E8" s="46">
        <f t="shared" si="4"/>
        <v>37.65298284831418</v>
      </c>
      <c r="F8" s="34">
        <v>438784888</v>
      </c>
      <c r="G8" s="46">
        <f t="shared" si="5"/>
        <v>40.09476539592668</v>
      </c>
      <c r="H8" s="34">
        <v>3609109802</v>
      </c>
      <c r="I8" s="46">
        <f t="shared" si="6"/>
        <v>40.57549070741328</v>
      </c>
      <c r="J8" s="34">
        <v>5147</v>
      </c>
      <c r="K8" s="46">
        <f t="shared" si="7"/>
        <v>40.79740012682308</v>
      </c>
      <c r="L8" s="46">
        <f t="shared" si="14"/>
        <v>1.42</v>
      </c>
      <c r="M8" s="34">
        <v>5147</v>
      </c>
      <c r="N8" s="46">
        <f t="shared" si="15"/>
        <v>40.79740012682308</v>
      </c>
      <c r="O8" s="13" t="s">
        <v>368</v>
      </c>
      <c r="P8" s="42">
        <v>35</v>
      </c>
      <c r="Q8" s="46">
        <f t="shared" si="9"/>
        <v>47.94520547945205</v>
      </c>
      <c r="R8" s="37">
        <v>6</v>
      </c>
      <c r="S8" s="46">
        <f t="shared" si="10"/>
        <v>85.71428571428571</v>
      </c>
      <c r="T8" s="37">
        <v>173</v>
      </c>
      <c r="U8" s="46">
        <f t="shared" si="11"/>
        <v>69.75806451612904</v>
      </c>
      <c r="V8" s="34">
        <v>4933</v>
      </c>
      <c r="W8" s="46">
        <f t="shared" si="12"/>
        <v>40.14485677083333</v>
      </c>
      <c r="X8" s="34">
        <v>409497</v>
      </c>
      <c r="Y8" s="46">
        <f aca="true" t="shared" si="16" ref="Y8:Y51">X8/$X$5*100</f>
        <v>50.38623578224127</v>
      </c>
      <c r="Z8" s="15">
        <f t="shared" si="13"/>
        <v>113</v>
      </c>
      <c r="AA8" s="46">
        <f t="shared" si="2"/>
        <v>0.4005745873117764</v>
      </c>
    </row>
    <row r="9" spans="1:27" s="2" customFormat="1" ht="11.25" customHeight="1">
      <c r="A9" s="13" t="s">
        <v>386</v>
      </c>
      <c r="B9" s="34">
        <v>650</v>
      </c>
      <c r="C9" s="45">
        <f t="shared" si="3"/>
        <v>3.0273392017139398</v>
      </c>
      <c r="D9" s="34">
        <v>97898</v>
      </c>
      <c r="E9" s="46">
        <f t="shared" si="4"/>
        <v>2.0618079033933756</v>
      </c>
      <c r="F9" s="34">
        <v>24624633</v>
      </c>
      <c r="G9" s="46">
        <f t="shared" si="5"/>
        <v>2.250120526247007</v>
      </c>
      <c r="H9" s="34">
        <v>199393934</v>
      </c>
      <c r="I9" s="46">
        <f t="shared" si="6"/>
        <v>2.241690377956414</v>
      </c>
      <c r="J9" s="39">
        <v>546</v>
      </c>
      <c r="K9" s="46">
        <f t="shared" si="7"/>
        <v>4.327837666455295</v>
      </c>
      <c r="L9" s="46">
        <f t="shared" si="14"/>
        <v>2.73</v>
      </c>
      <c r="M9" s="39">
        <v>546</v>
      </c>
      <c r="N9" s="46">
        <f t="shared" si="15"/>
        <v>4.327837666455295</v>
      </c>
      <c r="O9" s="13" t="s">
        <v>386</v>
      </c>
      <c r="P9" s="43">
        <v>0</v>
      </c>
      <c r="Q9" s="46">
        <f t="shared" si="9"/>
        <v>0</v>
      </c>
      <c r="R9" s="37">
        <v>1</v>
      </c>
      <c r="S9" s="46">
        <f t="shared" si="10"/>
        <v>14.285714285714285</v>
      </c>
      <c r="T9" s="37">
        <v>17</v>
      </c>
      <c r="U9" s="46">
        <f t="shared" si="11"/>
        <v>6.854838709677419</v>
      </c>
      <c r="V9" s="37">
        <v>528</v>
      </c>
      <c r="W9" s="46">
        <f t="shared" si="12"/>
        <v>4.296875</v>
      </c>
      <c r="X9" s="34">
        <v>15328</v>
      </c>
      <c r="Y9" s="46">
        <f t="shared" si="16"/>
        <v>1.8860216853119665</v>
      </c>
      <c r="Z9" s="15">
        <f t="shared" si="13"/>
        <v>76</v>
      </c>
      <c r="AA9" s="46">
        <f t="shared" si="2"/>
        <v>0.4554997255762071</v>
      </c>
    </row>
    <row r="10" spans="1:27" s="2" customFormat="1" ht="11.25" customHeight="1">
      <c r="A10" s="13" t="s">
        <v>387</v>
      </c>
      <c r="B10" s="34">
        <v>52</v>
      </c>
      <c r="C10" s="45">
        <f t="shared" si="3"/>
        <v>0.24218713613711518</v>
      </c>
      <c r="D10" s="34">
        <v>9479</v>
      </c>
      <c r="E10" s="46">
        <f t="shared" si="4"/>
        <v>0.19963510098537054</v>
      </c>
      <c r="F10" s="34">
        <v>2185735</v>
      </c>
      <c r="G10" s="46">
        <f t="shared" si="5"/>
        <v>0.1997255020384061</v>
      </c>
      <c r="H10" s="34">
        <v>18031252</v>
      </c>
      <c r="I10" s="46">
        <f t="shared" si="6"/>
        <v>0.20271671910995717</v>
      </c>
      <c r="J10" s="39">
        <v>25</v>
      </c>
      <c r="K10" s="46">
        <f t="shared" si="7"/>
        <v>0.1981610653138871</v>
      </c>
      <c r="L10" s="46">
        <f t="shared" si="14"/>
        <v>1.38</v>
      </c>
      <c r="M10" s="39">
        <v>25</v>
      </c>
      <c r="N10" s="46">
        <f t="shared" si="15"/>
        <v>0.1981610653138871</v>
      </c>
      <c r="O10" s="13" t="s">
        <v>387</v>
      </c>
      <c r="P10" s="43">
        <v>0</v>
      </c>
      <c r="Q10" s="46">
        <f t="shared" si="9"/>
        <v>0</v>
      </c>
      <c r="R10" s="7">
        <v>0</v>
      </c>
      <c r="S10" s="46">
        <f t="shared" si="10"/>
        <v>0</v>
      </c>
      <c r="T10" s="37">
        <v>1</v>
      </c>
      <c r="U10" s="46">
        <f t="shared" si="11"/>
        <v>0.4032258064516129</v>
      </c>
      <c r="V10" s="37">
        <v>24</v>
      </c>
      <c r="W10" s="46">
        <f t="shared" si="12"/>
        <v>0.1953125</v>
      </c>
      <c r="X10" s="34">
        <v>4267</v>
      </c>
      <c r="Y10" s="46">
        <f t="shared" si="16"/>
        <v>0.5250296536551514</v>
      </c>
      <c r="Z10" s="15">
        <f t="shared" si="13"/>
        <v>236</v>
      </c>
      <c r="AA10" s="46">
        <f t="shared" si="2"/>
        <v>0.5706838003658418</v>
      </c>
    </row>
    <row r="11" spans="1:27" s="2" customFormat="1" ht="11.25" customHeight="1">
      <c r="A11" s="13" t="s">
        <v>389</v>
      </c>
      <c r="B11" s="34">
        <v>6</v>
      </c>
      <c r="C11" s="45">
        <f t="shared" si="3"/>
        <v>0.02794466955428252</v>
      </c>
      <c r="D11" s="34">
        <v>1370</v>
      </c>
      <c r="E11" s="46">
        <f t="shared" si="4"/>
        <v>0.02885326388331656</v>
      </c>
      <c r="F11" s="34">
        <v>341030</v>
      </c>
      <c r="G11" s="46">
        <f t="shared" si="5"/>
        <v>0.031162235110915842</v>
      </c>
      <c r="H11" s="34">
        <v>2675019</v>
      </c>
      <c r="I11" s="46">
        <f t="shared" si="6"/>
        <v>0.030073955776160108</v>
      </c>
      <c r="J11" s="37">
        <v>1</v>
      </c>
      <c r="K11" s="46">
        <f t="shared" si="7"/>
        <v>0.007926442612555484</v>
      </c>
      <c r="L11" s="46">
        <f t="shared" si="14"/>
        <v>0.37</v>
      </c>
      <c r="M11" s="37">
        <v>1</v>
      </c>
      <c r="N11" s="46">
        <f t="shared" si="15"/>
        <v>0.007926442612555484</v>
      </c>
      <c r="O11" s="13" t="s">
        <v>389</v>
      </c>
      <c r="P11" s="43">
        <v>0</v>
      </c>
      <c r="Q11" s="46">
        <f t="shared" si="9"/>
        <v>0</v>
      </c>
      <c r="R11" s="7">
        <v>0</v>
      </c>
      <c r="S11" s="46">
        <f t="shared" si="10"/>
        <v>0</v>
      </c>
      <c r="T11" s="7">
        <v>0</v>
      </c>
      <c r="U11" s="46">
        <f t="shared" si="11"/>
        <v>0</v>
      </c>
      <c r="V11" s="37">
        <v>1</v>
      </c>
      <c r="W11" s="46">
        <f t="shared" si="12"/>
        <v>0.008138020833333332</v>
      </c>
      <c r="X11" s="37">
        <v>14</v>
      </c>
      <c r="Y11" s="46">
        <v>0</v>
      </c>
      <c r="Z11" s="15">
        <f t="shared" si="13"/>
        <v>5</v>
      </c>
      <c r="AA11" s="46">
        <f t="shared" si="2"/>
        <v>0.04301162633521313</v>
      </c>
    </row>
    <row r="12" spans="1:27" s="2" customFormat="1" ht="11.25" customHeight="1">
      <c r="A12" s="13" t="s">
        <v>388</v>
      </c>
      <c r="B12" s="34">
        <v>383</v>
      </c>
      <c r="C12" s="45">
        <f t="shared" si="3"/>
        <v>1.7838014065483676</v>
      </c>
      <c r="D12" s="34">
        <v>53843</v>
      </c>
      <c r="E12" s="46">
        <f t="shared" si="4"/>
        <v>1.133975392167455</v>
      </c>
      <c r="F12" s="34">
        <v>13088734</v>
      </c>
      <c r="G12" s="46">
        <f t="shared" si="5"/>
        <v>1.1960068211366681</v>
      </c>
      <c r="H12" s="34">
        <v>105876334</v>
      </c>
      <c r="I12" s="46">
        <f t="shared" si="6"/>
        <v>1.1903168487618057</v>
      </c>
      <c r="J12" s="39">
        <v>158</v>
      </c>
      <c r="K12" s="46">
        <f t="shared" si="7"/>
        <v>1.2523779327837667</v>
      </c>
      <c r="L12" s="46">
        <f t="shared" si="14"/>
        <v>1.49</v>
      </c>
      <c r="M12" s="39">
        <v>158</v>
      </c>
      <c r="N12" s="46">
        <f t="shared" si="15"/>
        <v>1.2523779327837667</v>
      </c>
      <c r="O12" s="13" t="s">
        <v>388</v>
      </c>
      <c r="P12" s="42">
        <v>5</v>
      </c>
      <c r="Q12" s="46">
        <f t="shared" si="9"/>
        <v>6.8493150684931505</v>
      </c>
      <c r="R12" s="7">
        <v>0</v>
      </c>
      <c r="S12" s="46">
        <f t="shared" si="10"/>
        <v>0</v>
      </c>
      <c r="T12" s="37">
        <v>10</v>
      </c>
      <c r="U12" s="46">
        <f t="shared" si="11"/>
        <v>4.032258064516129</v>
      </c>
      <c r="V12" s="37">
        <v>143</v>
      </c>
      <c r="W12" s="46">
        <f t="shared" si="12"/>
        <v>1.1637369791666665</v>
      </c>
      <c r="X12" s="34">
        <v>33921</v>
      </c>
      <c r="Y12" s="46">
        <f t="shared" si="16"/>
        <v>4.173782723608247</v>
      </c>
      <c r="Z12" s="15">
        <f t="shared" si="13"/>
        <v>320</v>
      </c>
      <c r="AA12" s="46">
        <f t="shared" si="2"/>
        <v>0.6905070600652827</v>
      </c>
    </row>
    <row r="13" spans="1:27" s="2" customFormat="1" ht="11.25" customHeight="1">
      <c r="A13" s="13" t="s">
        <v>390</v>
      </c>
      <c r="B13" s="34">
        <v>143</v>
      </c>
      <c r="C13" s="45">
        <f t="shared" si="3"/>
        <v>0.6660146243770667</v>
      </c>
      <c r="D13" s="34">
        <v>11895</v>
      </c>
      <c r="E13" s="46">
        <f t="shared" si="4"/>
        <v>0.25051793714748205</v>
      </c>
      <c r="F13" s="34">
        <v>2893019</v>
      </c>
      <c r="G13" s="46">
        <f t="shared" si="5"/>
        <v>0.26435486103377015</v>
      </c>
      <c r="H13" s="34">
        <v>23292627</v>
      </c>
      <c r="I13" s="46">
        <f t="shared" si="6"/>
        <v>0.26186783507279493</v>
      </c>
      <c r="J13" s="39">
        <v>31</v>
      </c>
      <c r="K13" s="46">
        <f t="shared" si="7"/>
        <v>0.24571972098922004</v>
      </c>
      <c r="L13" s="46">
        <f t="shared" si="14"/>
        <v>1.33</v>
      </c>
      <c r="M13" s="39">
        <v>31</v>
      </c>
      <c r="N13" s="46">
        <f t="shared" si="15"/>
        <v>0.24571972098922004</v>
      </c>
      <c r="O13" s="13" t="s">
        <v>390</v>
      </c>
      <c r="P13" s="42">
        <v>2</v>
      </c>
      <c r="Q13" s="46">
        <f t="shared" si="9"/>
        <v>2.73972602739726</v>
      </c>
      <c r="R13" s="7">
        <v>0</v>
      </c>
      <c r="S13" s="46">
        <f t="shared" si="10"/>
        <v>0</v>
      </c>
      <c r="T13" s="7">
        <v>0</v>
      </c>
      <c r="U13" s="46">
        <f t="shared" si="11"/>
        <v>0</v>
      </c>
      <c r="V13" s="37">
        <v>29</v>
      </c>
      <c r="W13" s="46">
        <f t="shared" si="12"/>
        <v>0.23600260416666666</v>
      </c>
      <c r="X13" s="34">
        <v>12730</v>
      </c>
      <c r="Y13" s="46">
        <f t="shared" si="16"/>
        <v>1.566352821895964</v>
      </c>
      <c r="Z13" s="15">
        <f t="shared" si="13"/>
        <v>546</v>
      </c>
      <c r="AA13" s="46">
        <f t="shared" si="2"/>
        <v>0.8521619564378593</v>
      </c>
    </row>
    <row r="14" spans="1:27" s="2" customFormat="1" ht="11.25" customHeight="1">
      <c r="A14" s="13" t="s">
        <v>391</v>
      </c>
      <c r="B14" s="34">
        <v>83</v>
      </c>
      <c r="C14" s="45">
        <f t="shared" si="3"/>
        <v>0.3865679288342415</v>
      </c>
      <c r="D14" s="34">
        <v>11634</v>
      </c>
      <c r="E14" s="46">
        <f t="shared" si="4"/>
        <v>0.24502107446606192</v>
      </c>
      <c r="F14" s="34">
        <v>2758944</v>
      </c>
      <c r="G14" s="46">
        <f t="shared" si="5"/>
        <v>0.25210351460531505</v>
      </c>
      <c r="H14" s="34">
        <v>22180219</v>
      </c>
      <c r="I14" s="46">
        <f t="shared" si="6"/>
        <v>0.2493615653988051</v>
      </c>
      <c r="J14" s="39">
        <v>25</v>
      </c>
      <c r="K14" s="46">
        <f t="shared" si="7"/>
        <v>0.1981610653138871</v>
      </c>
      <c r="L14" s="46">
        <f t="shared" si="14"/>
        <v>1.12</v>
      </c>
      <c r="M14" s="39">
        <v>25</v>
      </c>
      <c r="N14" s="46">
        <f t="shared" si="8"/>
        <v>0.1981610653138871</v>
      </c>
      <c r="O14" s="13" t="s">
        <v>391</v>
      </c>
      <c r="P14" s="43">
        <v>0</v>
      </c>
      <c r="Q14" s="46">
        <f t="shared" si="9"/>
        <v>0</v>
      </c>
      <c r="R14" s="7">
        <v>0</v>
      </c>
      <c r="S14" s="46">
        <f t="shared" si="10"/>
        <v>0</v>
      </c>
      <c r="T14" s="7">
        <v>0</v>
      </c>
      <c r="U14" s="46">
        <f t="shared" si="11"/>
        <v>0</v>
      </c>
      <c r="V14" s="37">
        <v>25</v>
      </c>
      <c r="W14" s="46">
        <f t="shared" si="12"/>
        <v>0.20345052083333334</v>
      </c>
      <c r="X14" s="34">
        <v>643</v>
      </c>
      <c r="Y14" s="46">
        <f t="shared" si="16"/>
        <v>0.07911742847439941</v>
      </c>
      <c r="Z14" s="15">
        <f t="shared" si="13"/>
        <v>28</v>
      </c>
      <c r="AA14" s="46">
        <f t="shared" si="2"/>
        <v>0.17708754896942927</v>
      </c>
    </row>
    <row r="15" spans="1:27" s="2" customFormat="1" ht="11.25" customHeight="1">
      <c r="A15" s="13" t="s">
        <v>392</v>
      </c>
      <c r="B15" s="34">
        <v>43</v>
      </c>
      <c r="C15" s="45">
        <f t="shared" si="3"/>
        <v>0.20027013180569142</v>
      </c>
      <c r="D15" s="34">
        <v>3055</v>
      </c>
      <c r="E15" s="46">
        <f t="shared" si="4"/>
        <v>0.06434067238214021</v>
      </c>
      <c r="F15" s="34">
        <v>752466</v>
      </c>
      <c r="G15" s="46">
        <f t="shared" si="5"/>
        <v>0.06875794623631469</v>
      </c>
      <c r="H15" s="34">
        <v>6035584</v>
      </c>
      <c r="I15" s="46">
        <f t="shared" si="6"/>
        <v>0.06785517646764361</v>
      </c>
      <c r="J15" s="39">
        <v>25</v>
      </c>
      <c r="K15" s="46">
        <f t="shared" si="7"/>
        <v>0.1981610653138871</v>
      </c>
      <c r="L15" s="46">
        <f t="shared" si="14"/>
        <v>4.14</v>
      </c>
      <c r="M15" s="39">
        <v>25</v>
      </c>
      <c r="N15" s="46">
        <f t="shared" si="8"/>
        <v>0.1981610653138871</v>
      </c>
      <c r="O15" s="13" t="s">
        <v>392</v>
      </c>
      <c r="P15" s="43">
        <v>0</v>
      </c>
      <c r="Q15" s="46">
        <f t="shared" si="9"/>
        <v>0</v>
      </c>
      <c r="R15" s="7">
        <v>0</v>
      </c>
      <c r="S15" s="46">
        <f t="shared" si="10"/>
        <v>0</v>
      </c>
      <c r="T15" s="37">
        <v>2</v>
      </c>
      <c r="U15" s="46">
        <f t="shared" si="11"/>
        <v>0.8064516129032258</v>
      </c>
      <c r="V15" s="37">
        <v>23</v>
      </c>
      <c r="W15" s="46">
        <f t="shared" si="12"/>
        <v>0.18717447916666669</v>
      </c>
      <c r="X15" s="34">
        <v>623</v>
      </c>
      <c r="Y15" s="46">
        <f t="shared" si="16"/>
        <v>0.07665654422947253</v>
      </c>
      <c r="Z15" s="15">
        <f t="shared" si="13"/>
        <v>103</v>
      </c>
      <c r="AA15" s="46">
        <f t="shared" si="2"/>
        <v>0.653008422610306</v>
      </c>
    </row>
    <row r="16" spans="1:27" s="2" customFormat="1" ht="11.25" customHeight="1">
      <c r="A16" s="13" t="s">
        <v>393</v>
      </c>
      <c r="B16" s="34">
        <v>178</v>
      </c>
      <c r="C16" s="45">
        <f t="shared" si="3"/>
        <v>0.829025196777048</v>
      </c>
      <c r="D16" s="34">
        <v>24474</v>
      </c>
      <c r="E16" s="46">
        <f t="shared" si="4"/>
        <v>0.5154414454600653</v>
      </c>
      <c r="F16" s="34">
        <v>6177529</v>
      </c>
      <c r="G16" s="46">
        <f t="shared" si="5"/>
        <v>0.5644829226241117</v>
      </c>
      <c r="H16" s="34">
        <v>50200319</v>
      </c>
      <c r="I16" s="46">
        <f t="shared" si="6"/>
        <v>0.564378112288223</v>
      </c>
      <c r="J16" s="39">
        <v>106</v>
      </c>
      <c r="K16" s="46">
        <f t="shared" si="7"/>
        <v>0.8402029169308813</v>
      </c>
      <c r="L16" s="46">
        <f t="shared" si="14"/>
        <v>2.11</v>
      </c>
      <c r="M16" s="39">
        <v>106</v>
      </c>
      <c r="N16" s="46">
        <f t="shared" si="8"/>
        <v>0.8402029169308813</v>
      </c>
      <c r="O16" s="13" t="s">
        <v>393</v>
      </c>
      <c r="P16" s="42">
        <v>2</v>
      </c>
      <c r="Q16" s="46">
        <f t="shared" si="9"/>
        <v>2.73972602739726</v>
      </c>
      <c r="R16" s="37">
        <v>1</v>
      </c>
      <c r="S16" s="46">
        <f t="shared" si="10"/>
        <v>14.285714285714285</v>
      </c>
      <c r="T16" s="37">
        <v>3</v>
      </c>
      <c r="U16" s="46">
        <f t="shared" si="11"/>
        <v>1.2096774193548387</v>
      </c>
      <c r="V16" s="37">
        <v>100</v>
      </c>
      <c r="W16" s="46">
        <f t="shared" si="12"/>
        <v>0.8138020833333334</v>
      </c>
      <c r="X16" s="34">
        <v>21797</v>
      </c>
      <c r="Y16" s="46">
        <f t="shared" si="16"/>
        <v>2.681994694333568</v>
      </c>
      <c r="Z16" s="15">
        <f t="shared" si="13"/>
        <v>434</v>
      </c>
      <c r="AA16" s="46">
        <f t="shared" si="2"/>
        <v>0.956943049507127</v>
      </c>
    </row>
    <row r="17" spans="1:27" s="2" customFormat="1" ht="11.25" customHeight="1">
      <c r="A17" s="13" t="s">
        <v>394</v>
      </c>
      <c r="B17" s="34">
        <v>109</v>
      </c>
      <c r="C17" s="45">
        <f t="shared" si="3"/>
        <v>0.5076614969027992</v>
      </c>
      <c r="D17" s="34">
        <v>11328</v>
      </c>
      <c r="E17" s="46">
        <f t="shared" si="4"/>
        <v>0.23857647683956934</v>
      </c>
      <c r="F17" s="34">
        <v>2803520</v>
      </c>
      <c r="G17" s="46">
        <f t="shared" si="5"/>
        <v>0.25617672749656856</v>
      </c>
      <c r="H17" s="34">
        <v>22845304</v>
      </c>
      <c r="I17" s="46">
        <f t="shared" si="6"/>
        <v>0.2568387971034724</v>
      </c>
      <c r="J17" s="39">
        <v>31</v>
      </c>
      <c r="K17" s="46">
        <f t="shared" si="7"/>
        <v>0.24571972098922004</v>
      </c>
      <c r="L17" s="46">
        <f t="shared" si="14"/>
        <v>1.35</v>
      </c>
      <c r="M17" s="39">
        <v>31</v>
      </c>
      <c r="N17" s="46">
        <f t="shared" si="8"/>
        <v>0.24571972098922004</v>
      </c>
      <c r="O17" s="13" t="s">
        <v>394</v>
      </c>
      <c r="P17" s="43">
        <v>0</v>
      </c>
      <c r="Q17" s="46">
        <f t="shared" si="9"/>
        <v>0</v>
      </c>
      <c r="R17" s="7">
        <v>0</v>
      </c>
      <c r="S17" s="46">
        <f t="shared" si="10"/>
        <v>0</v>
      </c>
      <c r="T17" s="46">
        <v>0</v>
      </c>
      <c r="U17" s="46">
        <f t="shared" si="11"/>
        <v>0</v>
      </c>
      <c r="V17" s="37">
        <v>31</v>
      </c>
      <c r="W17" s="46">
        <f t="shared" si="12"/>
        <v>0.25227864583333337</v>
      </c>
      <c r="X17" s="34">
        <v>307</v>
      </c>
      <c r="Y17" s="46">
        <f t="shared" si="16"/>
        <v>0.03777457315962772</v>
      </c>
      <c r="Z17" s="15">
        <f t="shared" si="13"/>
        <v>13</v>
      </c>
      <c r="AA17" s="46">
        <f t="shared" si="2"/>
        <v>0.1324764129949177</v>
      </c>
    </row>
    <row r="18" spans="1:27" s="2" customFormat="1" ht="11.25" customHeight="1">
      <c r="A18" s="13" t="s">
        <v>395</v>
      </c>
      <c r="B18" s="34">
        <v>14</v>
      </c>
      <c r="C18" s="45">
        <f t="shared" si="3"/>
        <v>0.06520422895999255</v>
      </c>
      <c r="D18" s="34">
        <v>5141</v>
      </c>
      <c r="E18" s="46">
        <f t="shared" si="4"/>
        <v>0.10827345228038718</v>
      </c>
      <c r="F18" s="34">
        <v>1245474</v>
      </c>
      <c r="G18" s="46">
        <f t="shared" si="5"/>
        <v>0.11380744688893292</v>
      </c>
      <c r="H18" s="34">
        <v>10294315</v>
      </c>
      <c r="I18" s="46">
        <f t="shared" si="6"/>
        <v>0.11573404676970954</v>
      </c>
      <c r="J18" s="37">
        <v>8</v>
      </c>
      <c r="K18" s="46">
        <f t="shared" si="7"/>
        <v>0.06341154090044387</v>
      </c>
      <c r="L18" s="46">
        <f t="shared" si="14"/>
        <v>0.77</v>
      </c>
      <c r="M18" s="37">
        <v>8</v>
      </c>
      <c r="N18" s="46">
        <f t="shared" si="8"/>
        <v>0.06341154090044387</v>
      </c>
      <c r="O18" s="13" t="s">
        <v>395</v>
      </c>
      <c r="P18" s="43">
        <v>0</v>
      </c>
      <c r="Q18" s="46">
        <f t="shared" si="9"/>
        <v>0</v>
      </c>
      <c r="R18" s="7">
        <v>0</v>
      </c>
      <c r="S18" s="46">
        <f t="shared" si="10"/>
        <v>0</v>
      </c>
      <c r="T18" s="46">
        <v>0</v>
      </c>
      <c r="U18" s="46">
        <f t="shared" si="11"/>
        <v>0</v>
      </c>
      <c r="V18" s="37">
        <v>8</v>
      </c>
      <c r="W18" s="46">
        <f t="shared" si="12"/>
        <v>0.06510416666666666</v>
      </c>
      <c r="X18" s="37">
        <v>137</v>
      </c>
      <c r="Y18" s="46">
        <f t="shared" si="16"/>
        <v>0.016857057077749177</v>
      </c>
      <c r="Z18" s="15">
        <f t="shared" si="13"/>
        <v>13</v>
      </c>
      <c r="AA18" s="46">
        <f t="shared" si="2"/>
        <v>0.1000499875062461</v>
      </c>
    </row>
    <row r="19" spans="1:27" s="2" customFormat="1" ht="22.5" customHeight="1">
      <c r="A19" s="41" t="s">
        <v>410</v>
      </c>
      <c r="B19" s="34">
        <v>294</v>
      </c>
      <c r="C19" s="53">
        <f t="shared" si="3"/>
        <v>1.3692888081598436</v>
      </c>
      <c r="D19" s="34">
        <v>62444</v>
      </c>
      <c r="E19" s="54">
        <f t="shared" si="4"/>
        <v>1.3151191313356343</v>
      </c>
      <c r="F19" s="34">
        <v>15440376</v>
      </c>
      <c r="G19" s="54">
        <f t="shared" si="5"/>
        <v>1.4108923763684789</v>
      </c>
      <c r="H19" s="34">
        <v>125953474</v>
      </c>
      <c r="I19" s="54">
        <f t="shared" si="6"/>
        <v>1.4160345055230383</v>
      </c>
      <c r="J19" s="39">
        <v>138</v>
      </c>
      <c r="K19" s="54">
        <f t="shared" si="7"/>
        <v>1.093849080532657</v>
      </c>
      <c r="L19" s="54">
        <f t="shared" si="14"/>
        <v>1.09</v>
      </c>
      <c r="M19" s="39">
        <v>138</v>
      </c>
      <c r="N19" s="54">
        <f t="shared" si="8"/>
        <v>1.093849080532657</v>
      </c>
      <c r="O19" s="41" t="s">
        <v>410</v>
      </c>
      <c r="P19" s="55">
        <v>4</v>
      </c>
      <c r="Q19" s="57">
        <f t="shared" si="9"/>
        <v>5.47945205479452</v>
      </c>
      <c r="R19" s="58">
        <v>0</v>
      </c>
      <c r="S19" s="57">
        <f t="shared" si="10"/>
        <v>0</v>
      </c>
      <c r="T19" s="55">
        <v>3</v>
      </c>
      <c r="U19" s="57">
        <f t="shared" si="11"/>
        <v>1.2096774193548387</v>
      </c>
      <c r="V19" s="55">
        <v>131</v>
      </c>
      <c r="W19" s="57">
        <f t="shared" si="12"/>
        <v>1.0660807291666665</v>
      </c>
      <c r="X19" s="56">
        <v>28076</v>
      </c>
      <c r="Y19" s="57">
        <f t="shared" si="16"/>
        <v>3.4545893030283645</v>
      </c>
      <c r="Z19" s="15">
        <f t="shared" si="13"/>
        <v>222</v>
      </c>
      <c r="AA19" s="46">
        <f t="shared" si="2"/>
        <v>0.49191462673923414</v>
      </c>
    </row>
    <row r="20" spans="1:27" s="2" customFormat="1" ht="11.25" customHeight="1">
      <c r="A20" s="13" t="s">
        <v>396</v>
      </c>
      <c r="B20" s="34">
        <v>346</v>
      </c>
      <c r="C20" s="45">
        <f t="shared" si="3"/>
        <v>1.6114759442969588</v>
      </c>
      <c r="D20" s="34">
        <v>33009</v>
      </c>
      <c r="E20" s="46">
        <f t="shared" si="4"/>
        <v>0.6951951733754718</v>
      </c>
      <c r="F20" s="34">
        <v>7885370</v>
      </c>
      <c r="G20" s="46">
        <f t="shared" si="5"/>
        <v>0.7205399931869996</v>
      </c>
      <c r="H20" s="34">
        <v>63560915</v>
      </c>
      <c r="I20" s="46">
        <f t="shared" si="6"/>
        <v>0.7145848858652114</v>
      </c>
      <c r="J20" s="39">
        <v>91</v>
      </c>
      <c r="K20" s="46">
        <f t="shared" si="7"/>
        <v>0.7213062777425492</v>
      </c>
      <c r="L20" s="46">
        <f t="shared" si="14"/>
        <v>1.43</v>
      </c>
      <c r="M20" s="39">
        <v>91</v>
      </c>
      <c r="N20" s="46">
        <f t="shared" si="8"/>
        <v>0.7213062777425492</v>
      </c>
      <c r="O20" s="13" t="s">
        <v>396</v>
      </c>
      <c r="P20" s="43">
        <v>0</v>
      </c>
      <c r="Q20" s="46">
        <f t="shared" si="9"/>
        <v>0</v>
      </c>
      <c r="R20" s="7">
        <v>0</v>
      </c>
      <c r="S20" s="46">
        <f t="shared" si="10"/>
        <v>0</v>
      </c>
      <c r="T20" s="37">
        <v>7</v>
      </c>
      <c r="U20" s="46">
        <f t="shared" si="11"/>
        <v>2.82258064516129</v>
      </c>
      <c r="V20" s="37">
        <v>84</v>
      </c>
      <c r="W20" s="46">
        <f t="shared" si="12"/>
        <v>0.68359375</v>
      </c>
      <c r="X20" s="34">
        <v>2444</v>
      </c>
      <c r="Y20" s="46">
        <f t="shared" si="16"/>
        <v>0.3007200547300656</v>
      </c>
      <c r="Z20" s="15">
        <f t="shared" si="13"/>
        <v>38</v>
      </c>
      <c r="AA20" s="46">
        <f>SQRT(L20*Z20/1000)</f>
        <v>0.2331094163692235</v>
      </c>
    </row>
    <row r="21" spans="1:27" s="2" customFormat="1" ht="11.25" customHeight="1">
      <c r="A21" s="13" t="s">
        <v>397</v>
      </c>
      <c r="B21" s="34">
        <v>182</v>
      </c>
      <c r="C21" s="45">
        <f t="shared" si="3"/>
        <v>0.8476549764799032</v>
      </c>
      <c r="D21" s="34">
        <v>23582</v>
      </c>
      <c r="E21" s="46">
        <f t="shared" si="4"/>
        <v>0.49665523277107376</v>
      </c>
      <c r="F21" s="34">
        <v>5834900</v>
      </c>
      <c r="G21" s="46">
        <f t="shared" si="5"/>
        <v>0.5331745759865198</v>
      </c>
      <c r="H21" s="34">
        <v>47124097</v>
      </c>
      <c r="I21" s="46">
        <f t="shared" si="6"/>
        <v>0.5297936235852827</v>
      </c>
      <c r="J21" s="39">
        <v>82</v>
      </c>
      <c r="K21" s="46">
        <f t="shared" si="7"/>
        <v>0.6499682942295497</v>
      </c>
      <c r="L21" s="46">
        <f t="shared" si="14"/>
        <v>1.74</v>
      </c>
      <c r="M21" s="39">
        <v>82</v>
      </c>
      <c r="N21" s="46">
        <f t="shared" si="8"/>
        <v>0.6499682942295497</v>
      </c>
      <c r="O21" s="13" t="s">
        <v>397</v>
      </c>
      <c r="P21" s="42">
        <v>2</v>
      </c>
      <c r="Q21" s="46">
        <f t="shared" si="9"/>
        <v>2.73972602739726</v>
      </c>
      <c r="R21" s="7">
        <v>0</v>
      </c>
      <c r="S21" s="46">
        <f t="shared" si="10"/>
        <v>0</v>
      </c>
      <c r="T21" s="37">
        <v>2</v>
      </c>
      <c r="U21" s="46">
        <f t="shared" si="11"/>
        <v>0.8064516129032258</v>
      </c>
      <c r="V21" s="37">
        <v>78</v>
      </c>
      <c r="W21" s="46">
        <f t="shared" si="12"/>
        <v>0.634765625</v>
      </c>
      <c r="X21" s="34">
        <v>13243</v>
      </c>
      <c r="Y21" s="46">
        <f t="shared" si="16"/>
        <v>1.6294745027783382</v>
      </c>
      <c r="Z21" s="15">
        <f t="shared" si="13"/>
        <v>281</v>
      </c>
      <c r="AA21" s="46">
        <f>SQRT(L21*Z21/1000)</f>
        <v>0.699242447224137</v>
      </c>
    </row>
    <row r="22" spans="1:27" s="2" customFormat="1" ht="11.25" customHeight="1">
      <c r="A22" s="13" t="s">
        <v>398</v>
      </c>
      <c r="B22" s="34">
        <v>149</v>
      </c>
      <c r="C22" s="45">
        <f t="shared" si="3"/>
        <v>0.6939592939313493</v>
      </c>
      <c r="D22" s="34">
        <v>27907</v>
      </c>
      <c r="E22" s="46">
        <f t="shared" si="4"/>
        <v>0.5877430913808139</v>
      </c>
      <c r="F22" s="34">
        <v>6864282</v>
      </c>
      <c r="G22" s="46">
        <f t="shared" si="5"/>
        <v>0.6272362242372449</v>
      </c>
      <c r="H22" s="34">
        <v>57201183</v>
      </c>
      <c r="I22" s="46">
        <f t="shared" si="6"/>
        <v>0.6430854688830402</v>
      </c>
      <c r="J22" s="39">
        <v>145</v>
      </c>
      <c r="K22" s="46">
        <f t="shared" si="7"/>
        <v>1.1493341788205453</v>
      </c>
      <c r="L22" s="46">
        <f t="shared" si="14"/>
        <v>2.53</v>
      </c>
      <c r="M22" s="39">
        <v>145</v>
      </c>
      <c r="N22" s="46">
        <f t="shared" si="8"/>
        <v>1.1493341788205453</v>
      </c>
      <c r="O22" s="13" t="s">
        <v>398</v>
      </c>
      <c r="P22" s="43">
        <v>0</v>
      </c>
      <c r="Q22" s="46">
        <f t="shared" si="9"/>
        <v>0</v>
      </c>
      <c r="R22" s="7">
        <v>0</v>
      </c>
      <c r="S22" s="46">
        <f t="shared" si="10"/>
        <v>0</v>
      </c>
      <c r="T22" s="37">
        <v>7</v>
      </c>
      <c r="U22" s="46">
        <f t="shared" si="11"/>
        <v>2.82258064516129</v>
      </c>
      <c r="V22" s="37">
        <v>138</v>
      </c>
      <c r="W22" s="46">
        <f t="shared" si="12"/>
        <v>1.123046875</v>
      </c>
      <c r="X22" s="34">
        <v>3652</v>
      </c>
      <c r="Y22" s="46">
        <f t="shared" si="16"/>
        <v>0.44935746312364955</v>
      </c>
      <c r="Z22" s="15">
        <f t="shared" si="13"/>
        <v>63</v>
      </c>
      <c r="AA22" s="46">
        <f>SQRT(L22*Z22/1000)</f>
        <v>0.39923677185349543</v>
      </c>
    </row>
    <row r="23" spans="1:27" s="2" customFormat="1" ht="14.25" customHeight="1">
      <c r="A23" s="13" t="s">
        <v>399</v>
      </c>
      <c r="B23" s="34">
        <v>528</v>
      </c>
      <c r="C23" s="45">
        <f t="shared" si="3"/>
        <v>2.459130920776862</v>
      </c>
      <c r="D23" s="34">
        <v>73431</v>
      </c>
      <c r="E23" s="46">
        <f t="shared" si="4"/>
        <v>1.5465138833692103</v>
      </c>
      <c r="F23" s="34">
        <v>18083592</v>
      </c>
      <c r="G23" s="46">
        <f t="shared" si="5"/>
        <v>1.6524210349643047</v>
      </c>
      <c r="H23" s="34">
        <v>146997792</v>
      </c>
      <c r="I23" s="46">
        <f t="shared" si="6"/>
        <v>1.652625680715233</v>
      </c>
      <c r="J23" s="39">
        <v>232</v>
      </c>
      <c r="K23" s="46">
        <f t="shared" si="7"/>
        <v>1.8389346861128724</v>
      </c>
      <c r="L23" s="46">
        <f t="shared" si="14"/>
        <v>1.57</v>
      </c>
      <c r="M23" s="39">
        <v>232</v>
      </c>
      <c r="N23" s="46">
        <f t="shared" si="8"/>
        <v>1.8389346861128724</v>
      </c>
      <c r="O23" s="13" t="s">
        <v>399</v>
      </c>
      <c r="P23" s="42">
        <v>2</v>
      </c>
      <c r="Q23" s="46">
        <f t="shared" si="9"/>
        <v>2.73972602739726</v>
      </c>
      <c r="R23" s="7">
        <v>0</v>
      </c>
      <c r="S23" s="46">
        <f t="shared" si="10"/>
        <v>0</v>
      </c>
      <c r="T23" s="37">
        <v>14</v>
      </c>
      <c r="U23" s="46">
        <f t="shared" si="11"/>
        <v>5.64516129032258</v>
      </c>
      <c r="V23" s="37">
        <v>216</v>
      </c>
      <c r="W23" s="46">
        <f t="shared" si="12"/>
        <v>1.7578125</v>
      </c>
      <c r="X23" s="34">
        <v>31224</v>
      </c>
      <c r="Y23" s="46">
        <f t="shared" si="16"/>
        <v>3.8419324831798565</v>
      </c>
      <c r="Z23" s="15">
        <f t="shared" si="13"/>
        <v>212</v>
      </c>
      <c r="AA23" s="46">
        <f t="shared" si="2"/>
        <v>0.5769228717948354</v>
      </c>
    </row>
    <row r="24" spans="1:27" s="2" customFormat="1" ht="11.25" customHeight="1">
      <c r="A24" s="13" t="s">
        <v>400</v>
      </c>
      <c r="B24" s="34">
        <v>302</v>
      </c>
      <c r="C24" s="45">
        <f t="shared" si="3"/>
        <v>1.4065483675655535</v>
      </c>
      <c r="D24" s="34">
        <v>38918</v>
      </c>
      <c r="E24" s="46">
        <f t="shared" si="4"/>
        <v>0.8196433020517618</v>
      </c>
      <c r="F24" s="34">
        <v>9753889</v>
      </c>
      <c r="G24" s="46">
        <f t="shared" si="5"/>
        <v>0.891279307579321</v>
      </c>
      <c r="H24" s="34">
        <v>79952137</v>
      </c>
      <c r="I24" s="46">
        <f t="shared" si="6"/>
        <v>0.8988635341833066</v>
      </c>
      <c r="J24" s="39">
        <v>186</v>
      </c>
      <c r="K24" s="46">
        <f t="shared" si="7"/>
        <v>1.4743183259353203</v>
      </c>
      <c r="L24" s="46">
        <f t="shared" si="14"/>
        <v>2.32</v>
      </c>
      <c r="M24" s="39">
        <v>186</v>
      </c>
      <c r="N24" s="46">
        <f t="shared" si="8"/>
        <v>1.4743183259353203</v>
      </c>
      <c r="O24" s="13" t="s">
        <v>400</v>
      </c>
      <c r="P24" s="42">
        <v>1</v>
      </c>
      <c r="Q24" s="46">
        <f t="shared" si="9"/>
        <v>1.36986301369863</v>
      </c>
      <c r="R24" s="7">
        <v>0</v>
      </c>
      <c r="S24" s="46">
        <f t="shared" si="10"/>
        <v>0</v>
      </c>
      <c r="T24" s="37">
        <v>3</v>
      </c>
      <c r="U24" s="46">
        <f t="shared" si="11"/>
        <v>1.2096774193548387</v>
      </c>
      <c r="V24" s="37">
        <v>182</v>
      </c>
      <c r="W24" s="46">
        <f t="shared" si="12"/>
        <v>1.4811197916666665</v>
      </c>
      <c r="X24" s="34">
        <v>10734</v>
      </c>
      <c r="Y24" s="46">
        <f t="shared" si="16"/>
        <v>1.3207565742522602</v>
      </c>
      <c r="Z24" s="15">
        <f t="shared" si="13"/>
        <v>134</v>
      </c>
      <c r="AA24" s="46">
        <f t="shared" si="2"/>
        <v>0.5575661395744903</v>
      </c>
    </row>
    <row r="25" spans="1:27" s="2" customFormat="1" ht="11.25" customHeight="1">
      <c r="A25" s="13" t="s">
        <v>401</v>
      </c>
      <c r="B25" s="34">
        <v>299</v>
      </c>
      <c r="C25" s="45">
        <f t="shared" si="3"/>
        <v>1.3925760327884122</v>
      </c>
      <c r="D25" s="34">
        <v>55984</v>
      </c>
      <c r="E25" s="46">
        <f t="shared" si="4"/>
        <v>1.1790665147763462</v>
      </c>
      <c r="F25" s="34">
        <v>14047101</v>
      </c>
      <c r="G25" s="46">
        <f t="shared" si="5"/>
        <v>1.283579344892769</v>
      </c>
      <c r="H25" s="34">
        <v>115764204</v>
      </c>
      <c r="I25" s="46">
        <f t="shared" si="6"/>
        <v>1.3014814293126058</v>
      </c>
      <c r="J25" s="39">
        <v>220</v>
      </c>
      <c r="K25" s="46">
        <f t="shared" si="7"/>
        <v>1.7438173747622066</v>
      </c>
      <c r="L25" s="46">
        <f>ROUNDDOWN(J25*1000000/H25,2)</f>
        <v>1.9</v>
      </c>
      <c r="M25" s="39">
        <v>220</v>
      </c>
      <c r="N25" s="46">
        <f t="shared" si="8"/>
        <v>1.7438173747622066</v>
      </c>
      <c r="O25" s="13" t="s">
        <v>401</v>
      </c>
      <c r="P25" s="42">
        <v>7</v>
      </c>
      <c r="Q25" s="46">
        <f t="shared" si="9"/>
        <v>9.58904109589041</v>
      </c>
      <c r="R25" s="37">
        <v>1</v>
      </c>
      <c r="S25" s="46">
        <f t="shared" si="10"/>
        <v>14.285714285714285</v>
      </c>
      <c r="T25" s="37">
        <v>6</v>
      </c>
      <c r="U25" s="46">
        <f t="shared" si="11"/>
        <v>2.4193548387096775</v>
      </c>
      <c r="V25" s="37">
        <v>206</v>
      </c>
      <c r="W25" s="46">
        <f t="shared" si="12"/>
        <v>1.6764322916666667</v>
      </c>
      <c r="X25" s="34">
        <v>55742</v>
      </c>
      <c r="Y25" s="46">
        <f t="shared" si="16"/>
        <v>6.858730479035727</v>
      </c>
      <c r="Z25" s="15">
        <f t="shared" si="13"/>
        <v>481</v>
      </c>
      <c r="AA25" s="46">
        <f t="shared" si="2"/>
        <v>0.9559811713627</v>
      </c>
    </row>
    <row r="26" spans="1:27" s="2" customFormat="1" ht="11.25" customHeight="1">
      <c r="A26" s="13" t="s">
        <v>402</v>
      </c>
      <c r="B26" s="34">
        <v>1468</v>
      </c>
      <c r="C26" s="45">
        <f t="shared" si="3"/>
        <v>6.83712915094779</v>
      </c>
      <c r="D26" s="34">
        <v>157374</v>
      </c>
      <c r="E26" s="46">
        <f t="shared" si="4"/>
        <v>3.3144186499073434</v>
      </c>
      <c r="F26" s="34">
        <v>38859842</v>
      </c>
      <c r="G26" s="46">
        <f t="shared" si="5"/>
        <v>3.5508885809959305</v>
      </c>
      <c r="H26" s="34">
        <v>320233888</v>
      </c>
      <c r="I26" s="46">
        <f t="shared" si="6"/>
        <v>3.600236030375788</v>
      </c>
      <c r="J26" s="39">
        <v>731</v>
      </c>
      <c r="K26" s="46">
        <f t="shared" si="7"/>
        <v>5.79422954977806</v>
      </c>
      <c r="L26" s="46">
        <f>ROUNDDOWN(J26*1000000/H26,2)</f>
        <v>2.28</v>
      </c>
      <c r="M26" s="39">
        <v>731</v>
      </c>
      <c r="N26" s="46">
        <f t="shared" si="8"/>
        <v>5.79422954977806</v>
      </c>
      <c r="O26" s="13" t="s">
        <v>402</v>
      </c>
      <c r="P26" s="42">
        <v>2</v>
      </c>
      <c r="Q26" s="46">
        <f t="shared" si="9"/>
        <v>2.73972602739726</v>
      </c>
      <c r="R26" s="37">
        <v>1</v>
      </c>
      <c r="S26" s="46">
        <f t="shared" si="10"/>
        <v>14.285714285714285</v>
      </c>
      <c r="T26" s="37">
        <v>40</v>
      </c>
      <c r="U26" s="46">
        <f t="shared" si="11"/>
        <v>16.129032258064516</v>
      </c>
      <c r="V26" s="37">
        <v>688</v>
      </c>
      <c r="W26" s="46">
        <f t="shared" si="12"/>
        <v>5.598958333333334</v>
      </c>
      <c r="X26" s="34">
        <v>57707</v>
      </c>
      <c r="Y26" s="46">
        <f t="shared" si="16"/>
        <v>7.100512356099793</v>
      </c>
      <c r="Z26" s="15">
        <f t="shared" si="13"/>
        <v>180</v>
      </c>
      <c r="AA26" s="46">
        <f t="shared" si="2"/>
        <v>0.6406246951218787</v>
      </c>
    </row>
    <row r="27" spans="1:27" s="2" customFormat="1" ht="11.25" customHeight="1">
      <c r="A27" s="13" t="s">
        <v>403</v>
      </c>
      <c r="B27" s="34">
        <v>1386</v>
      </c>
      <c r="C27" s="45">
        <f t="shared" si="3"/>
        <v>6.455218667039262</v>
      </c>
      <c r="D27" s="34">
        <v>552855</v>
      </c>
      <c r="E27" s="46">
        <f t="shared" si="4"/>
        <v>11.643555623511661</v>
      </c>
      <c r="F27" s="34">
        <v>134281674</v>
      </c>
      <c r="G27" s="46">
        <f t="shared" si="5"/>
        <v>12.27023164025263</v>
      </c>
      <c r="H27" s="34">
        <v>1125258279</v>
      </c>
      <c r="I27" s="46">
        <f t="shared" si="6"/>
        <v>12.650739198265146</v>
      </c>
      <c r="J27" s="39">
        <v>956</v>
      </c>
      <c r="K27" s="46">
        <f t="shared" si="7"/>
        <v>7.5776791376030435</v>
      </c>
      <c r="L27" s="46">
        <f aca="true" t="shared" si="17" ref="L27:L37">ROUNDDOWN(J27*1000000/H27,2)</f>
        <v>0.84</v>
      </c>
      <c r="M27" s="39">
        <v>956</v>
      </c>
      <c r="N27" s="46">
        <f t="shared" si="8"/>
        <v>7.5776791376030435</v>
      </c>
      <c r="O27" s="13" t="s">
        <v>403</v>
      </c>
      <c r="P27" s="42">
        <v>3</v>
      </c>
      <c r="Q27" s="46">
        <f t="shared" si="9"/>
        <v>4.10958904109589</v>
      </c>
      <c r="R27" s="37">
        <v>1</v>
      </c>
      <c r="S27" s="46">
        <f t="shared" si="10"/>
        <v>14.285714285714285</v>
      </c>
      <c r="T27" s="37">
        <v>11</v>
      </c>
      <c r="U27" s="46">
        <f t="shared" si="11"/>
        <v>4.435483870967742</v>
      </c>
      <c r="V27" s="37">
        <v>941</v>
      </c>
      <c r="W27" s="46">
        <f t="shared" si="12"/>
        <v>7.657877604166667</v>
      </c>
      <c r="X27" s="34">
        <v>42000</v>
      </c>
      <c r="Y27" s="46">
        <f t="shared" si="16"/>
        <v>5.167856914346463</v>
      </c>
      <c r="Z27" s="15">
        <f t="shared" si="13"/>
        <v>37</v>
      </c>
      <c r="AA27" s="46">
        <f t="shared" si="2"/>
        <v>0.1762952069683121</v>
      </c>
    </row>
    <row r="28" spans="1:27" s="2" customFormat="1" ht="11.25" customHeight="1">
      <c r="A28" s="13" t="s">
        <v>404</v>
      </c>
      <c r="B28" s="34">
        <v>684</v>
      </c>
      <c r="C28" s="45">
        <f t="shared" si="3"/>
        <v>3.1856923291882078</v>
      </c>
      <c r="D28" s="34">
        <v>183468</v>
      </c>
      <c r="E28" s="46">
        <f t="shared" si="4"/>
        <v>3.8639785533900164</v>
      </c>
      <c r="F28" s="34">
        <v>44702973</v>
      </c>
      <c r="G28" s="46">
        <f t="shared" si="5"/>
        <v>4.084815279544095</v>
      </c>
      <c r="H28" s="34">
        <v>365874647</v>
      </c>
      <c r="I28" s="46">
        <f t="shared" si="6"/>
        <v>4.113353196181482</v>
      </c>
      <c r="J28" s="39">
        <v>318</v>
      </c>
      <c r="K28" s="46">
        <f t="shared" si="7"/>
        <v>2.5206087507926442</v>
      </c>
      <c r="L28" s="46">
        <f t="shared" si="17"/>
        <v>0.86</v>
      </c>
      <c r="M28" s="39">
        <v>318</v>
      </c>
      <c r="N28" s="46">
        <f t="shared" si="8"/>
        <v>2.5206087507926442</v>
      </c>
      <c r="O28" s="13" t="s">
        <v>404</v>
      </c>
      <c r="P28" s="42">
        <v>1</v>
      </c>
      <c r="Q28" s="46">
        <f t="shared" si="9"/>
        <v>1.36986301369863</v>
      </c>
      <c r="R28" s="7">
        <v>0</v>
      </c>
      <c r="S28" s="46">
        <f t="shared" si="10"/>
        <v>0</v>
      </c>
      <c r="T28" s="37">
        <v>2</v>
      </c>
      <c r="U28" s="46">
        <f t="shared" si="11"/>
        <v>0.8064516129032258</v>
      </c>
      <c r="V28" s="37">
        <v>315</v>
      </c>
      <c r="W28" s="46">
        <f t="shared" si="12"/>
        <v>2.5634765625</v>
      </c>
      <c r="X28" s="34">
        <v>10462</v>
      </c>
      <c r="Y28" s="46">
        <f t="shared" si="16"/>
        <v>1.2872885485212546</v>
      </c>
      <c r="Z28" s="15">
        <f t="shared" si="13"/>
        <v>28</v>
      </c>
      <c r="AA28" s="46">
        <f t="shared" si="2"/>
        <v>0.15517731793016656</v>
      </c>
    </row>
    <row r="29" spans="1:27" s="2" customFormat="1" ht="11.25" customHeight="1">
      <c r="A29" s="13" t="s">
        <v>405</v>
      </c>
      <c r="B29" s="34">
        <v>494</v>
      </c>
      <c r="C29" s="45">
        <f t="shared" si="3"/>
        <v>2.3007777933025944</v>
      </c>
      <c r="D29" s="34">
        <v>70636</v>
      </c>
      <c r="E29" s="46">
        <f t="shared" si="4"/>
        <v>1.487649012891933</v>
      </c>
      <c r="F29" s="34">
        <v>17412485</v>
      </c>
      <c r="G29" s="46">
        <f t="shared" si="5"/>
        <v>1.591097414993682</v>
      </c>
      <c r="H29" s="34">
        <v>142724533</v>
      </c>
      <c r="I29" s="46">
        <f t="shared" si="6"/>
        <v>1.6045834790762623</v>
      </c>
      <c r="J29" s="39">
        <v>209</v>
      </c>
      <c r="K29" s="46">
        <f t="shared" si="7"/>
        <v>1.6566265060240966</v>
      </c>
      <c r="L29" s="46">
        <f t="shared" si="17"/>
        <v>1.46</v>
      </c>
      <c r="M29" s="39">
        <v>209</v>
      </c>
      <c r="N29" s="46">
        <f t="shared" si="8"/>
        <v>1.6566265060240966</v>
      </c>
      <c r="O29" s="13" t="s">
        <v>405</v>
      </c>
      <c r="P29" s="42">
        <v>1</v>
      </c>
      <c r="Q29" s="46">
        <f t="shared" si="9"/>
        <v>1.36986301369863</v>
      </c>
      <c r="R29" s="7">
        <v>0</v>
      </c>
      <c r="S29" s="46">
        <f t="shared" si="10"/>
        <v>0</v>
      </c>
      <c r="T29" s="37">
        <v>6</v>
      </c>
      <c r="U29" s="46">
        <f t="shared" si="11"/>
        <v>2.4193548387096775</v>
      </c>
      <c r="V29" s="37">
        <v>202</v>
      </c>
      <c r="W29" s="46">
        <f t="shared" si="12"/>
        <v>1.6438802083333333</v>
      </c>
      <c r="X29" s="34">
        <v>10983</v>
      </c>
      <c r="Y29" s="46">
        <f>X29/$X$5*100</f>
        <v>1.3513945831016</v>
      </c>
      <c r="Z29" s="15">
        <f t="shared" si="13"/>
        <v>76</v>
      </c>
      <c r="AA29" s="46">
        <f t="shared" si="2"/>
        <v>0.33310658954755007</v>
      </c>
    </row>
    <row r="30" spans="1:27" s="2" customFormat="1" ht="11.25" customHeight="1">
      <c r="A30" s="13" t="s">
        <v>406</v>
      </c>
      <c r="B30" s="34">
        <v>891</v>
      </c>
      <c r="C30" s="45">
        <f t="shared" si="3"/>
        <v>4.149783428810954</v>
      </c>
      <c r="D30" s="34">
        <v>106535</v>
      </c>
      <c r="E30" s="46">
        <f t="shared" si="4"/>
        <v>2.243709830517613</v>
      </c>
      <c r="F30" s="34">
        <v>26289574</v>
      </c>
      <c r="G30" s="46">
        <f t="shared" si="5"/>
        <v>2.402257531460048</v>
      </c>
      <c r="H30" s="34">
        <v>212766591</v>
      </c>
      <c r="I30" s="46">
        <f t="shared" si="6"/>
        <v>2.3920327475723893</v>
      </c>
      <c r="J30" s="39">
        <v>366</v>
      </c>
      <c r="K30" s="46">
        <f t="shared" si="7"/>
        <v>2.9010779961953075</v>
      </c>
      <c r="L30" s="46">
        <f t="shared" si="17"/>
        <v>1.72</v>
      </c>
      <c r="M30" s="39">
        <v>366</v>
      </c>
      <c r="N30" s="46">
        <f t="shared" si="8"/>
        <v>2.9010779961953075</v>
      </c>
      <c r="O30" s="13" t="s">
        <v>406</v>
      </c>
      <c r="P30" s="42">
        <v>1</v>
      </c>
      <c r="Q30" s="46">
        <f t="shared" si="9"/>
        <v>1.36986301369863</v>
      </c>
      <c r="R30" s="7">
        <v>0</v>
      </c>
      <c r="S30" s="46">
        <f t="shared" si="10"/>
        <v>0</v>
      </c>
      <c r="T30" s="37">
        <v>15</v>
      </c>
      <c r="U30" s="46">
        <f t="shared" si="11"/>
        <v>6.048387096774194</v>
      </c>
      <c r="V30" s="37">
        <v>350</v>
      </c>
      <c r="W30" s="46">
        <f t="shared" si="12"/>
        <v>2.848307291666667</v>
      </c>
      <c r="X30" s="34">
        <v>14345</v>
      </c>
      <c r="Y30" s="46">
        <f>X30/$X$5*100</f>
        <v>1.7650692246738098</v>
      </c>
      <c r="Z30" s="15">
        <f t="shared" si="13"/>
        <v>67</v>
      </c>
      <c r="AA30" s="46">
        <f>SQRT(L30*Z30/1000)</f>
        <v>0.3394701754204631</v>
      </c>
    </row>
    <row r="31" spans="1:27" s="2" customFormat="1" ht="11.25" customHeight="1">
      <c r="A31" s="13" t="s">
        <v>407</v>
      </c>
      <c r="B31" s="34">
        <v>284</v>
      </c>
      <c r="C31" s="45">
        <f t="shared" si="3"/>
        <v>1.322714358902706</v>
      </c>
      <c r="D31" s="34">
        <v>51323</v>
      </c>
      <c r="E31" s="46">
        <f t="shared" si="4"/>
        <v>1.0809022352433983</v>
      </c>
      <c r="F31" s="34">
        <v>12604461</v>
      </c>
      <c r="G31" s="46">
        <f t="shared" si="5"/>
        <v>1.151755496960295</v>
      </c>
      <c r="H31" s="34">
        <v>102762213</v>
      </c>
      <c r="I31" s="46">
        <f t="shared" si="6"/>
        <v>1.1553062797768334</v>
      </c>
      <c r="J31" s="39">
        <v>133</v>
      </c>
      <c r="K31" s="46">
        <f t="shared" si="7"/>
        <v>1.0542168674698795</v>
      </c>
      <c r="L31" s="46">
        <f t="shared" si="17"/>
        <v>1.29</v>
      </c>
      <c r="M31" s="39">
        <v>133</v>
      </c>
      <c r="N31" s="46">
        <f t="shared" si="8"/>
        <v>1.0542168674698795</v>
      </c>
      <c r="O31" s="13" t="s">
        <v>407</v>
      </c>
      <c r="P31" s="43">
        <v>0</v>
      </c>
      <c r="Q31" s="46">
        <f t="shared" si="9"/>
        <v>0</v>
      </c>
      <c r="R31" s="7">
        <v>0</v>
      </c>
      <c r="S31" s="46">
        <f t="shared" si="10"/>
        <v>0</v>
      </c>
      <c r="T31" s="37">
        <v>6</v>
      </c>
      <c r="U31" s="46">
        <f t="shared" si="11"/>
        <v>2.4193548387096775</v>
      </c>
      <c r="V31" s="37">
        <v>127</v>
      </c>
      <c r="W31" s="46">
        <f t="shared" si="12"/>
        <v>1.0335286458333335</v>
      </c>
      <c r="X31" s="34">
        <v>4227</v>
      </c>
      <c r="Y31" s="46">
        <f t="shared" si="16"/>
        <v>0.5201078851652976</v>
      </c>
      <c r="Z31" s="15">
        <f t="shared" si="13"/>
        <v>41</v>
      </c>
      <c r="AA31" s="46">
        <f>SQRT(L31*Z31/1000)</f>
        <v>0.229978259842099</v>
      </c>
    </row>
    <row r="32" spans="1:27" s="2" customFormat="1" ht="11.25" customHeight="1">
      <c r="A32" s="13" t="s">
        <v>412</v>
      </c>
      <c r="B32" s="34">
        <v>258</v>
      </c>
      <c r="C32" s="45">
        <f t="shared" si="3"/>
        <v>1.2016207908341485</v>
      </c>
      <c r="D32" s="34">
        <v>55164</v>
      </c>
      <c r="E32" s="46">
        <f t="shared" si="4"/>
        <v>1.1617966779994704</v>
      </c>
      <c r="F32" s="34">
        <v>13721937</v>
      </c>
      <c r="G32" s="46">
        <f t="shared" si="5"/>
        <v>1.2538668943235938</v>
      </c>
      <c r="H32" s="34">
        <v>110772159</v>
      </c>
      <c r="I32" s="46">
        <f t="shared" si="6"/>
        <v>1.2453582613789944</v>
      </c>
      <c r="J32" s="39">
        <v>179</v>
      </c>
      <c r="K32" s="46">
        <f t="shared" si="7"/>
        <v>1.4188332276474318</v>
      </c>
      <c r="L32" s="46">
        <f t="shared" si="17"/>
        <v>1.61</v>
      </c>
      <c r="M32" s="39">
        <v>179</v>
      </c>
      <c r="N32" s="46">
        <f t="shared" si="8"/>
        <v>1.4188332276474318</v>
      </c>
      <c r="O32" s="13" t="s">
        <v>412</v>
      </c>
      <c r="P32" s="42">
        <v>2</v>
      </c>
      <c r="Q32" s="46">
        <f t="shared" si="9"/>
        <v>2.73972602739726</v>
      </c>
      <c r="R32" s="37">
        <v>1</v>
      </c>
      <c r="S32" s="46">
        <f t="shared" si="10"/>
        <v>14.285714285714285</v>
      </c>
      <c r="T32" s="37">
        <v>5</v>
      </c>
      <c r="U32" s="46">
        <f t="shared" si="11"/>
        <v>2.0161290322580645</v>
      </c>
      <c r="V32" s="37">
        <v>171</v>
      </c>
      <c r="W32" s="46">
        <f t="shared" si="12"/>
        <v>1.3916015625</v>
      </c>
      <c r="X32" s="34">
        <v>19435</v>
      </c>
      <c r="Y32" s="46">
        <f t="shared" si="16"/>
        <v>2.3913642650077027</v>
      </c>
      <c r="Z32" s="15">
        <f t="shared" si="13"/>
        <v>175</v>
      </c>
      <c r="AA32" s="46">
        <f t="shared" si="2"/>
        <v>0.5308012810836086</v>
      </c>
    </row>
    <row r="33" spans="1:27" s="2" customFormat="1" ht="11.25" customHeight="1">
      <c r="A33" s="13" t="s">
        <v>411</v>
      </c>
      <c r="B33" s="34">
        <v>88</v>
      </c>
      <c r="C33" s="45">
        <f t="shared" si="3"/>
        <v>0.40985515346281026</v>
      </c>
      <c r="D33" s="34">
        <v>9032</v>
      </c>
      <c r="E33" s="46">
        <f t="shared" si="4"/>
        <v>0.19022093386431765</v>
      </c>
      <c r="F33" s="34">
        <v>2251674</v>
      </c>
      <c r="G33" s="46">
        <f t="shared" si="5"/>
        <v>0.20575079782170577</v>
      </c>
      <c r="H33" s="34">
        <v>18583456</v>
      </c>
      <c r="I33" s="46">
        <f t="shared" si="6"/>
        <v>0.20892488386520516</v>
      </c>
      <c r="J33" s="39">
        <v>32</v>
      </c>
      <c r="K33" s="46">
        <f t="shared" si="7"/>
        <v>0.2536461636017755</v>
      </c>
      <c r="L33" s="46">
        <f t="shared" si="17"/>
        <v>1.72</v>
      </c>
      <c r="M33" s="39">
        <v>32</v>
      </c>
      <c r="N33" s="46">
        <f t="shared" si="8"/>
        <v>0.2536461636017755</v>
      </c>
      <c r="O33" s="13" t="s">
        <v>411</v>
      </c>
      <c r="P33" s="43">
        <v>0</v>
      </c>
      <c r="Q33" s="46">
        <f t="shared" si="9"/>
        <v>0</v>
      </c>
      <c r="R33" s="7">
        <v>0</v>
      </c>
      <c r="S33" s="46">
        <f t="shared" si="10"/>
        <v>0</v>
      </c>
      <c r="T33" s="37">
        <v>3</v>
      </c>
      <c r="U33" s="46">
        <f t="shared" si="11"/>
        <v>1.2096774193548387</v>
      </c>
      <c r="V33" s="37">
        <v>29</v>
      </c>
      <c r="W33" s="46">
        <f t="shared" si="12"/>
        <v>0.23600260416666666</v>
      </c>
      <c r="X33" s="34">
        <v>11060</v>
      </c>
      <c r="Y33" s="46">
        <f t="shared" si="16"/>
        <v>1.3608689874445685</v>
      </c>
      <c r="Z33" s="15">
        <f t="shared" si="13"/>
        <v>595</v>
      </c>
      <c r="AA33" s="46">
        <f t="shared" si="2"/>
        <v>1.0116323442832382</v>
      </c>
    </row>
    <row r="34" spans="1:27" s="2" customFormat="1" ht="11.25" customHeight="1">
      <c r="A34" s="13" t="s">
        <v>408</v>
      </c>
      <c r="B34" s="34">
        <v>341</v>
      </c>
      <c r="C34" s="45">
        <f t="shared" si="3"/>
        <v>1.58818871966839</v>
      </c>
      <c r="D34" s="34">
        <v>49640</v>
      </c>
      <c r="E34" s="46">
        <f t="shared" si="4"/>
        <v>1.045456948297689</v>
      </c>
      <c r="F34" s="34">
        <v>12354025</v>
      </c>
      <c r="G34" s="46">
        <f t="shared" si="5"/>
        <v>1.1288714529986572</v>
      </c>
      <c r="H34" s="34">
        <v>100453635</v>
      </c>
      <c r="I34" s="46">
        <f t="shared" si="6"/>
        <v>1.1293520444320317</v>
      </c>
      <c r="J34" s="39">
        <v>159</v>
      </c>
      <c r="K34" s="46">
        <f t="shared" si="7"/>
        <v>1.2603043753963221</v>
      </c>
      <c r="L34" s="46">
        <f t="shared" si="17"/>
        <v>1.58</v>
      </c>
      <c r="M34" s="39">
        <v>159</v>
      </c>
      <c r="N34" s="46">
        <f t="shared" si="8"/>
        <v>1.2603043753963221</v>
      </c>
      <c r="O34" s="13" t="s">
        <v>408</v>
      </c>
      <c r="P34" s="43">
        <v>0</v>
      </c>
      <c r="Q34" s="46">
        <f t="shared" si="9"/>
        <v>0</v>
      </c>
      <c r="R34" s="7">
        <v>0</v>
      </c>
      <c r="S34" s="46">
        <f t="shared" si="10"/>
        <v>0</v>
      </c>
      <c r="T34" s="37">
        <v>8</v>
      </c>
      <c r="U34" s="46">
        <f t="shared" si="11"/>
        <v>3.225806451612903</v>
      </c>
      <c r="V34" s="37">
        <v>151</v>
      </c>
      <c r="W34" s="46">
        <f t="shared" si="12"/>
        <v>1.2288411458333335</v>
      </c>
      <c r="X34" s="34">
        <v>3809</v>
      </c>
      <c r="Y34" s="46">
        <f t="shared" si="16"/>
        <v>0.46867540444632566</v>
      </c>
      <c r="Z34" s="15">
        <f t="shared" si="13"/>
        <v>37</v>
      </c>
      <c r="AA34" s="46">
        <f t="shared" si="2"/>
        <v>0.24178502848604996</v>
      </c>
    </row>
    <row r="35" spans="1:27" s="2" customFormat="1" ht="11.25" customHeight="1">
      <c r="A35" s="13" t="s">
        <v>409</v>
      </c>
      <c r="B35" s="34">
        <v>45</v>
      </c>
      <c r="C35" s="45">
        <f t="shared" si="3"/>
        <v>0.20958502165711893</v>
      </c>
      <c r="D35" s="34">
        <v>6406</v>
      </c>
      <c r="E35" s="46">
        <f t="shared" si="4"/>
        <v>0.13491533462520136</v>
      </c>
      <c r="F35" s="34">
        <v>1525649</v>
      </c>
      <c r="G35" s="46">
        <f t="shared" si="5"/>
        <v>0.13940894594239112</v>
      </c>
      <c r="H35" s="34">
        <v>12301692</v>
      </c>
      <c r="I35" s="46">
        <f t="shared" si="6"/>
        <v>0.1383020237164456</v>
      </c>
      <c r="J35" s="39">
        <v>14</v>
      </c>
      <c r="K35" s="46">
        <f t="shared" si="7"/>
        <v>0.11097019657577678</v>
      </c>
      <c r="L35" s="46">
        <f t="shared" si="17"/>
        <v>1.13</v>
      </c>
      <c r="M35" s="39">
        <v>14</v>
      </c>
      <c r="N35" s="46">
        <f t="shared" si="8"/>
        <v>0.11097019657577678</v>
      </c>
      <c r="O35" s="13" t="s">
        <v>409</v>
      </c>
      <c r="P35" s="43">
        <v>0</v>
      </c>
      <c r="Q35" s="46">
        <f t="shared" si="9"/>
        <v>0</v>
      </c>
      <c r="R35" s="7">
        <v>0</v>
      </c>
      <c r="S35" s="46">
        <f t="shared" si="10"/>
        <v>0</v>
      </c>
      <c r="T35" s="37">
        <v>2</v>
      </c>
      <c r="U35" s="46">
        <f t="shared" si="11"/>
        <v>0.8064516129032258</v>
      </c>
      <c r="V35" s="37">
        <v>12</v>
      </c>
      <c r="W35" s="46">
        <f t="shared" si="12"/>
        <v>0.09765625</v>
      </c>
      <c r="X35" s="39">
        <v>587</v>
      </c>
      <c r="Y35" s="46">
        <f t="shared" si="16"/>
        <v>0.07222695258860413</v>
      </c>
      <c r="Z35" s="15">
        <f t="shared" si="13"/>
        <v>47</v>
      </c>
      <c r="AA35" s="46">
        <f t="shared" si="2"/>
        <v>0.23045606956641432</v>
      </c>
    </row>
    <row r="36" spans="1:27" s="2" customFormat="1" ht="12.75" customHeight="1">
      <c r="A36" s="13" t="s">
        <v>369</v>
      </c>
      <c r="B36" s="34">
        <v>126</v>
      </c>
      <c r="C36" s="45">
        <f t="shared" si="3"/>
        <v>0.5868380606399329</v>
      </c>
      <c r="D36" s="34">
        <v>39155</v>
      </c>
      <c r="E36" s="46">
        <f t="shared" si="4"/>
        <v>0.8246347060958101</v>
      </c>
      <c r="F36" s="34">
        <v>9970067</v>
      </c>
      <c r="G36" s="46">
        <f t="shared" si="5"/>
        <v>0.9110329646235914</v>
      </c>
      <c r="H36" s="34">
        <v>115902233</v>
      </c>
      <c r="I36" s="46">
        <f t="shared" si="6"/>
        <v>1.303033223165968</v>
      </c>
      <c r="J36" s="39">
        <v>41</v>
      </c>
      <c r="K36" s="46">
        <f t="shared" si="7"/>
        <v>0.32498414711477486</v>
      </c>
      <c r="L36" s="46">
        <f t="shared" si="17"/>
        <v>0.35</v>
      </c>
      <c r="M36" s="39">
        <v>41</v>
      </c>
      <c r="N36" s="46">
        <f t="shared" si="8"/>
        <v>0.32498414711477486</v>
      </c>
      <c r="O36" s="13" t="s">
        <v>369</v>
      </c>
      <c r="P36" s="43">
        <v>0</v>
      </c>
      <c r="Q36" s="46">
        <f t="shared" si="9"/>
        <v>0</v>
      </c>
      <c r="R36" s="7">
        <v>0</v>
      </c>
      <c r="S36" s="46">
        <f t="shared" si="10"/>
        <v>0</v>
      </c>
      <c r="T36" s="37">
        <v>1</v>
      </c>
      <c r="U36" s="46">
        <f t="shared" si="11"/>
        <v>0.4032258064516129</v>
      </c>
      <c r="V36" s="37">
        <v>40</v>
      </c>
      <c r="W36" s="46">
        <f t="shared" si="12"/>
        <v>0.32552083333333337</v>
      </c>
      <c r="X36" s="34">
        <v>694</v>
      </c>
      <c r="Y36" s="46">
        <f t="shared" si="16"/>
        <v>0.08539268329896298</v>
      </c>
      <c r="Z36" s="15">
        <f t="shared" si="13"/>
        <v>5</v>
      </c>
      <c r="AA36" s="46">
        <f t="shared" si="2"/>
        <v>0.04183300132670378</v>
      </c>
    </row>
    <row r="37" spans="1:27" s="2" customFormat="1" ht="12" customHeight="1">
      <c r="A37" s="13" t="s">
        <v>355</v>
      </c>
      <c r="B37" s="34">
        <v>217</v>
      </c>
      <c r="C37" s="45">
        <f t="shared" si="3"/>
        <v>1.0106655488798844</v>
      </c>
      <c r="D37" s="34">
        <v>31629</v>
      </c>
      <c r="E37" s="46">
        <f t="shared" si="4"/>
        <v>0.6661313017265835</v>
      </c>
      <c r="F37" s="34">
        <v>7810222</v>
      </c>
      <c r="G37" s="46">
        <f t="shared" si="5"/>
        <v>0.7136732083172957</v>
      </c>
      <c r="H37" s="34">
        <v>62990409</v>
      </c>
      <c r="I37" s="46">
        <f t="shared" si="6"/>
        <v>0.7081709605009302</v>
      </c>
      <c r="J37" s="39">
        <v>211</v>
      </c>
      <c r="K37" s="46">
        <f t="shared" si="7"/>
        <v>1.6724793912492073</v>
      </c>
      <c r="L37" s="46">
        <f t="shared" si="17"/>
        <v>3.34</v>
      </c>
      <c r="M37" s="39">
        <v>211</v>
      </c>
      <c r="N37" s="46">
        <f t="shared" si="8"/>
        <v>1.6724793912492073</v>
      </c>
      <c r="O37" s="13" t="s">
        <v>355</v>
      </c>
      <c r="P37" s="42">
        <v>4</v>
      </c>
      <c r="Q37" s="46">
        <f t="shared" si="9"/>
        <v>5.47945205479452</v>
      </c>
      <c r="R37" s="7">
        <v>0</v>
      </c>
      <c r="S37" s="46">
        <f t="shared" si="10"/>
        <v>0</v>
      </c>
      <c r="T37" s="37">
        <v>2</v>
      </c>
      <c r="U37" s="46">
        <f t="shared" si="11"/>
        <v>0.8064516129032258</v>
      </c>
      <c r="V37" s="37">
        <v>205</v>
      </c>
      <c r="W37" s="46">
        <f t="shared" si="12"/>
        <v>1.6682942708333333</v>
      </c>
      <c r="X37" s="34">
        <v>31935</v>
      </c>
      <c r="Y37" s="46">
        <f t="shared" si="16"/>
        <v>3.929416918087007</v>
      </c>
      <c r="Z37" s="15">
        <f t="shared" si="13"/>
        <v>506</v>
      </c>
      <c r="AA37" s="46">
        <f>SQRT(L37*Z37/1000)</f>
        <v>1.3000153845243525</v>
      </c>
    </row>
    <row r="38" spans="1:27" s="2" customFormat="1" ht="12" customHeight="1">
      <c r="A38" s="13" t="s">
        <v>370</v>
      </c>
      <c r="B38" s="34">
        <v>1095</v>
      </c>
      <c r="C38" s="45">
        <f t="shared" si="3"/>
        <v>5.09990219365656</v>
      </c>
      <c r="D38" s="34">
        <v>105490</v>
      </c>
      <c r="E38" s="46">
        <f t="shared" si="4"/>
        <v>2.221701319015375</v>
      </c>
      <c r="F38" s="34">
        <v>26957415</v>
      </c>
      <c r="G38" s="46">
        <f t="shared" si="5"/>
        <v>2.46328271475392</v>
      </c>
      <c r="H38" s="34">
        <v>216016114</v>
      </c>
      <c r="I38" s="46">
        <f t="shared" si="6"/>
        <v>2.428565576309537</v>
      </c>
      <c r="J38" s="39">
        <v>347</v>
      </c>
      <c r="K38" s="46">
        <f t="shared" si="7"/>
        <v>2.750475586556753</v>
      </c>
      <c r="L38" s="46">
        <f>ROUNDDOWN(J38*1000000/H38,2)</f>
        <v>1.6</v>
      </c>
      <c r="M38" s="39">
        <v>347</v>
      </c>
      <c r="N38" s="46">
        <f t="shared" si="8"/>
        <v>2.750475586556753</v>
      </c>
      <c r="O38" s="13" t="s">
        <v>370</v>
      </c>
      <c r="P38" s="42">
        <v>10</v>
      </c>
      <c r="Q38" s="46">
        <f t="shared" si="9"/>
        <v>13.698630136986301</v>
      </c>
      <c r="R38" s="7">
        <v>0</v>
      </c>
      <c r="S38" s="46">
        <f t="shared" si="10"/>
        <v>0</v>
      </c>
      <c r="T38" s="37">
        <v>7</v>
      </c>
      <c r="U38" s="46">
        <f t="shared" si="11"/>
        <v>2.82258064516129</v>
      </c>
      <c r="V38" s="37">
        <v>330</v>
      </c>
      <c r="W38" s="46">
        <f t="shared" si="12"/>
        <v>2.685546875</v>
      </c>
      <c r="X38" s="34">
        <v>78733</v>
      </c>
      <c r="Y38" s="46">
        <f t="shared" si="16"/>
        <v>9.687639962791431</v>
      </c>
      <c r="Z38" s="15">
        <f t="shared" si="13"/>
        <v>364</v>
      </c>
      <c r="AA38" s="46">
        <f>SQRT(L38*Z38/1000)</f>
        <v>0.7631513611335565</v>
      </c>
    </row>
    <row r="39" spans="1:27" s="2" customFormat="1" ht="12" customHeight="1">
      <c r="A39" s="13" t="s">
        <v>357</v>
      </c>
      <c r="B39" s="34">
        <v>2508</v>
      </c>
      <c r="C39" s="45">
        <f t="shared" si="3"/>
        <v>11.680871873690094</v>
      </c>
      <c r="D39" s="34">
        <v>433495</v>
      </c>
      <c r="E39" s="46">
        <f t="shared" si="4"/>
        <v>9.129741333648402</v>
      </c>
      <c r="F39" s="34">
        <v>106691129</v>
      </c>
      <c r="G39" s="46">
        <f t="shared" si="5"/>
        <v>9.749095522819259</v>
      </c>
      <c r="H39" s="34">
        <v>847191553</v>
      </c>
      <c r="I39" s="46">
        <f t="shared" si="6"/>
        <v>9.524568348433563</v>
      </c>
      <c r="J39" s="34">
        <v>1316</v>
      </c>
      <c r="K39" s="46">
        <f t="shared" si="7"/>
        <v>10.431198478123019</v>
      </c>
      <c r="L39" s="46">
        <f>ROUNDDOWN(J39*1000000/H39,2)</f>
        <v>1.55</v>
      </c>
      <c r="M39" s="34">
        <v>1316</v>
      </c>
      <c r="N39" s="46">
        <f t="shared" si="8"/>
        <v>10.431198478123019</v>
      </c>
      <c r="O39" s="13" t="s">
        <v>357</v>
      </c>
      <c r="P39" s="42">
        <v>3</v>
      </c>
      <c r="Q39" s="46">
        <f t="shared" si="9"/>
        <v>4.10958904109589</v>
      </c>
      <c r="R39" s="7">
        <v>0</v>
      </c>
      <c r="S39" s="46">
        <f t="shared" si="10"/>
        <v>0</v>
      </c>
      <c r="T39" s="37">
        <v>20</v>
      </c>
      <c r="U39" s="46">
        <f t="shared" si="11"/>
        <v>8.064516129032258</v>
      </c>
      <c r="V39" s="38">
        <v>1293</v>
      </c>
      <c r="W39" s="46">
        <f t="shared" si="12"/>
        <v>10.5224609375</v>
      </c>
      <c r="X39" s="34">
        <v>44461</v>
      </c>
      <c r="Y39" s="46">
        <f t="shared" si="16"/>
        <v>5.470668720684716</v>
      </c>
      <c r="Z39" s="15">
        <f t="shared" si="13"/>
        <v>52</v>
      </c>
      <c r="AA39" s="46">
        <f>SQRT(L39*Z39/1000)</f>
        <v>0.28390139133156783</v>
      </c>
    </row>
    <row r="40" spans="1:27" s="2" customFormat="1" ht="12" customHeight="1">
      <c r="A40" s="13" t="s">
        <v>371</v>
      </c>
      <c r="B40" s="34">
        <v>849</v>
      </c>
      <c r="C40" s="45">
        <f t="shared" si="3"/>
        <v>3.954170741930977</v>
      </c>
      <c r="D40" s="34">
        <v>395207</v>
      </c>
      <c r="E40" s="46">
        <f t="shared" si="4"/>
        <v>8.323366320827654</v>
      </c>
      <c r="F40" s="34">
        <v>94000278</v>
      </c>
      <c r="G40" s="46">
        <f t="shared" si="5"/>
        <v>8.589445982838606</v>
      </c>
      <c r="H40" s="34">
        <v>759149106</v>
      </c>
      <c r="I40" s="46">
        <f t="shared" si="6"/>
        <v>8.534749338735718</v>
      </c>
      <c r="J40" s="34">
        <v>1436</v>
      </c>
      <c r="K40" s="46">
        <f t="shared" si="7"/>
        <v>11.382371591629676</v>
      </c>
      <c r="L40" s="46">
        <f aca="true" t="shared" si="18" ref="L40:L47">ROUNDDOWN(J40*1000000/H40,2)</f>
        <v>1.89</v>
      </c>
      <c r="M40" s="34">
        <v>1436</v>
      </c>
      <c r="N40" s="46">
        <f t="shared" si="8"/>
        <v>11.382371591629676</v>
      </c>
      <c r="O40" s="13" t="s">
        <v>371</v>
      </c>
      <c r="P40" s="42">
        <v>5</v>
      </c>
      <c r="Q40" s="46">
        <f t="shared" si="9"/>
        <v>6.8493150684931505</v>
      </c>
      <c r="R40" s="37">
        <v>1</v>
      </c>
      <c r="S40" s="46">
        <f t="shared" si="10"/>
        <v>14.285714285714285</v>
      </c>
      <c r="T40" s="37">
        <v>7</v>
      </c>
      <c r="U40" s="46">
        <f t="shared" si="11"/>
        <v>2.82258064516129</v>
      </c>
      <c r="V40" s="38">
        <v>1423</v>
      </c>
      <c r="W40" s="46">
        <f t="shared" si="12"/>
        <v>11.580403645833332</v>
      </c>
      <c r="X40" s="34">
        <v>70509</v>
      </c>
      <c r="Y40" s="46">
        <f t="shared" si="16"/>
        <v>8.675724361277494</v>
      </c>
      <c r="Z40" s="15">
        <f t="shared" si="13"/>
        <v>92</v>
      </c>
      <c r="AA40" s="46">
        <f t="shared" si="2"/>
        <v>0.41698920849345733</v>
      </c>
    </row>
    <row r="41" spans="1:27" s="2" customFormat="1" ht="12" customHeight="1">
      <c r="A41" s="13" t="s">
        <v>156</v>
      </c>
      <c r="B41" s="34">
        <v>1592</v>
      </c>
      <c r="C41" s="45">
        <f t="shared" si="3"/>
        <v>7.414652321736296</v>
      </c>
      <c r="D41" s="34">
        <v>173377</v>
      </c>
      <c r="E41" s="46">
        <f t="shared" si="4"/>
        <v>3.651454257151661</v>
      </c>
      <c r="F41" s="34">
        <v>41474088</v>
      </c>
      <c r="G41" s="46">
        <f t="shared" si="5"/>
        <v>3.789770053270426</v>
      </c>
      <c r="H41" s="34">
        <v>325198563</v>
      </c>
      <c r="I41" s="46">
        <f t="shared" si="6"/>
        <v>3.656051490525045</v>
      </c>
      <c r="J41" s="34">
        <v>1333</v>
      </c>
      <c r="K41" s="46">
        <f t="shared" si="7"/>
        <v>10.56594800253646</v>
      </c>
      <c r="L41" s="46">
        <f t="shared" si="18"/>
        <v>4.09</v>
      </c>
      <c r="M41" s="34">
        <v>1333</v>
      </c>
      <c r="N41" s="46">
        <f t="shared" si="8"/>
        <v>10.56594800253646</v>
      </c>
      <c r="O41" s="13" t="s">
        <v>156</v>
      </c>
      <c r="P41" s="42">
        <v>1</v>
      </c>
      <c r="Q41" s="46">
        <f t="shared" si="9"/>
        <v>1.36986301369863</v>
      </c>
      <c r="R41" s="7">
        <v>0</v>
      </c>
      <c r="S41" s="46">
        <f t="shared" si="10"/>
        <v>0</v>
      </c>
      <c r="T41" s="37">
        <v>8</v>
      </c>
      <c r="U41" s="46">
        <f t="shared" si="11"/>
        <v>3.225806451612903</v>
      </c>
      <c r="V41" s="38">
        <v>1324</v>
      </c>
      <c r="W41" s="46">
        <f t="shared" si="12"/>
        <v>10.774739583333332</v>
      </c>
      <c r="X41" s="34">
        <v>24654</v>
      </c>
      <c r="Y41" s="46">
        <f t="shared" si="16"/>
        <v>3.033532008721374</v>
      </c>
      <c r="Z41" s="15">
        <f t="shared" si="13"/>
        <v>75</v>
      </c>
      <c r="AA41" s="46">
        <f t="shared" si="2"/>
        <v>0.5538501602419196</v>
      </c>
    </row>
    <row r="42" spans="1:27" s="2" customFormat="1" ht="12" customHeight="1">
      <c r="A42" s="13" t="s">
        <v>372</v>
      </c>
      <c r="B42" s="34">
        <v>521</v>
      </c>
      <c r="C42" s="45">
        <f t="shared" si="3"/>
        <v>2.4265288062968655</v>
      </c>
      <c r="D42" s="34">
        <v>170894</v>
      </c>
      <c r="E42" s="46">
        <f t="shared" si="4"/>
        <v>3.599160348960219</v>
      </c>
      <c r="F42" s="34">
        <v>37036876</v>
      </c>
      <c r="G42" s="46">
        <f t="shared" si="5"/>
        <v>3.3843117546428063</v>
      </c>
      <c r="H42" s="34">
        <v>294997720</v>
      </c>
      <c r="I42" s="46">
        <f t="shared" si="6"/>
        <v>3.316517895890856</v>
      </c>
      <c r="J42" s="39">
        <v>139</v>
      </c>
      <c r="K42" s="46">
        <f t="shared" si="7"/>
        <v>1.1017755231452124</v>
      </c>
      <c r="L42" s="46">
        <f t="shared" si="18"/>
        <v>0.47</v>
      </c>
      <c r="M42" s="39">
        <v>139</v>
      </c>
      <c r="N42" s="46">
        <f t="shared" si="8"/>
        <v>1.1017755231452124</v>
      </c>
      <c r="O42" s="13" t="s">
        <v>372</v>
      </c>
      <c r="P42" s="42">
        <v>1</v>
      </c>
      <c r="Q42" s="46">
        <f t="shared" si="9"/>
        <v>1.36986301369863</v>
      </c>
      <c r="R42" s="7">
        <v>0</v>
      </c>
      <c r="S42" s="46">
        <f t="shared" si="10"/>
        <v>0</v>
      </c>
      <c r="T42" s="37">
        <v>2</v>
      </c>
      <c r="U42" s="46">
        <f t="shared" si="11"/>
        <v>0.8064516129032258</v>
      </c>
      <c r="V42" s="37">
        <v>136</v>
      </c>
      <c r="W42" s="46">
        <f t="shared" si="12"/>
        <v>1.1067708333333335</v>
      </c>
      <c r="X42" s="34">
        <v>11123</v>
      </c>
      <c r="Y42" s="46">
        <f t="shared" si="16"/>
        <v>1.3686207728160882</v>
      </c>
      <c r="Z42" s="15">
        <f t="shared" si="13"/>
        <v>37</v>
      </c>
      <c r="AA42" s="46">
        <f>SQRT(L42*Z42/1000)</f>
        <v>0.13187114923287807</v>
      </c>
    </row>
    <row r="43" spans="1:27" s="2" customFormat="1" ht="12" customHeight="1">
      <c r="A43" s="13" t="s">
        <v>157</v>
      </c>
      <c r="B43" s="34">
        <v>936</v>
      </c>
      <c r="C43" s="45">
        <f t="shared" si="3"/>
        <v>4.359368450468073</v>
      </c>
      <c r="D43" s="34">
        <v>301778</v>
      </c>
      <c r="E43" s="46">
        <f t="shared" si="4"/>
        <v>6.355679027868251</v>
      </c>
      <c r="F43" s="34">
        <v>74522636</v>
      </c>
      <c r="G43" s="46">
        <f t="shared" si="5"/>
        <v>6.809641099367214</v>
      </c>
      <c r="H43" s="34">
        <v>591803250</v>
      </c>
      <c r="I43" s="46">
        <f t="shared" si="6"/>
        <v>6.65336013265245</v>
      </c>
      <c r="J43" s="39">
        <v>323</v>
      </c>
      <c r="K43" s="46">
        <f t="shared" si="7"/>
        <v>2.5602409638554215</v>
      </c>
      <c r="L43" s="46">
        <f t="shared" si="18"/>
        <v>0.54</v>
      </c>
      <c r="M43" s="39">
        <v>323</v>
      </c>
      <c r="N43" s="46">
        <f t="shared" si="8"/>
        <v>2.5602409638554215</v>
      </c>
      <c r="O43" s="13" t="s">
        <v>157</v>
      </c>
      <c r="P43" s="42">
        <v>1</v>
      </c>
      <c r="Q43" s="46">
        <f t="shared" si="9"/>
        <v>1.36986301369863</v>
      </c>
      <c r="R43" s="7">
        <v>0</v>
      </c>
      <c r="S43" s="46">
        <f t="shared" si="10"/>
        <v>0</v>
      </c>
      <c r="T43" s="37">
        <v>6</v>
      </c>
      <c r="U43" s="46">
        <f t="shared" si="11"/>
        <v>2.4193548387096775</v>
      </c>
      <c r="V43" s="37">
        <v>316</v>
      </c>
      <c r="W43" s="46">
        <f t="shared" si="12"/>
        <v>2.571614583333333</v>
      </c>
      <c r="X43" s="34">
        <v>12636</v>
      </c>
      <c r="Y43" s="46">
        <f t="shared" si="16"/>
        <v>1.5547866659448073</v>
      </c>
      <c r="Z43" s="15">
        <f t="shared" si="13"/>
        <v>21</v>
      </c>
      <c r="AA43" s="46">
        <f t="shared" si="2"/>
        <v>0.10648943609579309</v>
      </c>
    </row>
    <row r="44" spans="1:27" s="2" customFormat="1" ht="12" customHeight="1">
      <c r="A44" s="13" t="s">
        <v>373</v>
      </c>
      <c r="B44" s="34">
        <v>209</v>
      </c>
      <c r="C44" s="45">
        <f t="shared" si="3"/>
        <v>0.9734059894741744</v>
      </c>
      <c r="D44" s="34">
        <v>35756</v>
      </c>
      <c r="E44" s="46">
        <f t="shared" si="4"/>
        <v>0.753049126578005</v>
      </c>
      <c r="F44" s="34">
        <v>9280599</v>
      </c>
      <c r="G44" s="46">
        <f t="shared" si="5"/>
        <v>0.8480315749585974</v>
      </c>
      <c r="H44" s="34">
        <v>76369759</v>
      </c>
      <c r="I44" s="46">
        <f t="shared" si="6"/>
        <v>0.8585885763061891</v>
      </c>
      <c r="J44" s="39">
        <v>177</v>
      </c>
      <c r="K44" s="46">
        <f t="shared" si="7"/>
        <v>1.4029803424223208</v>
      </c>
      <c r="L44" s="46">
        <f t="shared" si="18"/>
        <v>2.31</v>
      </c>
      <c r="M44" s="39">
        <v>177</v>
      </c>
      <c r="N44" s="46">
        <f t="shared" si="8"/>
        <v>1.4029803424223208</v>
      </c>
      <c r="O44" s="13" t="s">
        <v>373</v>
      </c>
      <c r="P44" s="43">
        <v>0</v>
      </c>
      <c r="Q44" s="46">
        <f t="shared" si="9"/>
        <v>0</v>
      </c>
      <c r="R44" s="7">
        <v>0</v>
      </c>
      <c r="S44" s="46">
        <f t="shared" si="10"/>
        <v>0</v>
      </c>
      <c r="T44" s="7">
        <v>0</v>
      </c>
      <c r="U44" s="46">
        <f t="shared" si="11"/>
        <v>0</v>
      </c>
      <c r="V44" s="37">
        <v>177</v>
      </c>
      <c r="W44" s="46">
        <f t="shared" si="12"/>
        <v>1.4404296875</v>
      </c>
      <c r="X44" s="34">
        <v>4477</v>
      </c>
      <c r="Y44" s="46">
        <f t="shared" si="16"/>
        <v>0.5508689382268837</v>
      </c>
      <c r="Z44" s="15">
        <f t="shared" si="13"/>
        <v>58</v>
      </c>
      <c r="AA44" s="46">
        <f t="shared" si="2"/>
        <v>0.3660327854168257</v>
      </c>
    </row>
    <row r="45" spans="1:27" s="2" customFormat="1" ht="12" customHeight="1">
      <c r="A45" s="13" t="s">
        <v>361</v>
      </c>
      <c r="B45" s="34">
        <v>577</v>
      </c>
      <c r="C45" s="45">
        <f t="shared" si="3"/>
        <v>2.6873457221368358</v>
      </c>
      <c r="D45" s="34">
        <v>386048</v>
      </c>
      <c r="E45" s="46">
        <f t="shared" si="4"/>
        <v>8.130470668340577</v>
      </c>
      <c r="F45" s="34">
        <v>32878254</v>
      </c>
      <c r="G45" s="46">
        <f t="shared" si="5"/>
        <v>3.0043101228173743</v>
      </c>
      <c r="H45" s="34">
        <v>260922139</v>
      </c>
      <c r="I45" s="46">
        <f t="shared" si="6"/>
        <v>2.933422480104665</v>
      </c>
      <c r="J45" s="39">
        <v>153</v>
      </c>
      <c r="K45" s="46">
        <f t="shared" si="7"/>
        <v>1.2127457197209892</v>
      </c>
      <c r="L45" s="46">
        <f t="shared" si="18"/>
        <v>0.58</v>
      </c>
      <c r="M45" s="39">
        <v>153</v>
      </c>
      <c r="N45" s="46">
        <f t="shared" si="8"/>
        <v>1.2127457197209892</v>
      </c>
      <c r="O45" s="13" t="s">
        <v>361</v>
      </c>
      <c r="P45" s="42">
        <v>3</v>
      </c>
      <c r="Q45" s="46">
        <f t="shared" si="9"/>
        <v>4.10958904109589</v>
      </c>
      <c r="R45" s="7">
        <v>0</v>
      </c>
      <c r="S45" s="46">
        <f t="shared" si="10"/>
        <v>0</v>
      </c>
      <c r="T45" s="37">
        <v>2</v>
      </c>
      <c r="U45" s="46">
        <f t="shared" si="11"/>
        <v>0.8064516129032258</v>
      </c>
      <c r="V45" s="37">
        <v>148</v>
      </c>
      <c r="W45" s="46">
        <f t="shared" si="12"/>
        <v>1.2044270833333335</v>
      </c>
      <c r="X45" s="34">
        <v>21299</v>
      </c>
      <c r="Y45" s="46">
        <f t="shared" si="16"/>
        <v>2.6207186766348882</v>
      </c>
      <c r="Z45" s="15">
        <f t="shared" si="13"/>
        <v>81</v>
      </c>
      <c r="AA45" s="46">
        <f>SQRT(L45*Z45/1000)</f>
        <v>0.2167487024182613</v>
      </c>
    </row>
    <row r="46" spans="1:27" s="2" customFormat="1" ht="12" customHeight="1">
      <c r="A46" s="13" t="s">
        <v>374</v>
      </c>
      <c r="B46" s="34">
        <v>757</v>
      </c>
      <c r="C46" s="45">
        <f t="shared" si="3"/>
        <v>3.525685808765312</v>
      </c>
      <c r="D46" s="34">
        <v>167023</v>
      </c>
      <c r="E46" s="46">
        <f t="shared" si="4"/>
        <v>3.5176340829074317</v>
      </c>
      <c r="F46" s="34">
        <v>44457445</v>
      </c>
      <c r="G46" s="46">
        <f t="shared" si="5"/>
        <v>4.062379712988916</v>
      </c>
      <c r="H46" s="34">
        <v>387076537</v>
      </c>
      <c r="I46" s="46">
        <f t="shared" si="6"/>
        <v>4.351715877803934</v>
      </c>
      <c r="J46" s="39">
        <v>509</v>
      </c>
      <c r="K46" s="46">
        <f t="shared" si="7"/>
        <v>4.034559289790742</v>
      </c>
      <c r="L46" s="46">
        <f t="shared" si="18"/>
        <v>1.31</v>
      </c>
      <c r="M46" s="39">
        <v>509</v>
      </c>
      <c r="N46" s="46">
        <f t="shared" si="8"/>
        <v>4.034559289790742</v>
      </c>
      <c r="O46" s="13" t="s">
        <v>374</v>
      </c>
      <c r="P46" s="42">
        <v>8</v>
      </c>
      <c r="Q46" s="46">
        <f t="shared" si="9"/>
        <v>10.95890410958904</v>
      </c>
      <c r="R46" s="7">
        <v>0</v>
      </c>
      <c r="S46" s="46">
        <f t="shared" si="10"/>
        <v>0</v>
      </c>
      <c r="T46" s="37">
        <v>5</v>
      </c>
      <c r="U46" s="46">
        <f t="shared" si="11"/>
        <v>2.0161290322580645</v>
      </c>
      <c r="V46" s="37">
        <v>496</v>
      </c>
      <c r="W46" s="46">
        <f t="shared" si="12"/>
        <v>4.036458333333334</v>
      </c>
      <c r="X46" s="34">
        <v>65450</v>
      </c>
      <c r="Y46" s="46">
        <f t="shared" si="16"/>
        <v>8.053243691523237</v>
      </c>
      <c r="Z46" s="15">
        <f t="shared" si="13"/>
        <v>169</v>
      </c>
      <c r="AA46" s="46">
        <f>SQRT(L46*Z46/1000)</f>
        <v>0.4705209878422003</v>
      </c>
    </row>
    <row r="47" spans="1:27" s="2" customFormat="1" ht="12" customHeight="1">
      <c r="A47" s="13" t="s">
        <v>363</v>
      </c>
      <c r="B47" s="34">
        <v>197</v>
      </c>
      <c r="C47" s="45">
        <f t="shared" si="3"/>
        <v>0.9175166503656095</v>
      </c>
      <c r="D47" s="34">
        <v>56906</v>
      </c>
      <c r="E47" s="46">
        <f t="shared" si="4"/>
        <v>1.1984845507620527</v>
      </c>
      <c r="F47" s="34">
        <v>14226050</v>
      </c>
      <c r="G47" s="46">
        <f t="shared" si="5"/>
        <v>1.2999311345032527</v>
      </c>
      <c r="H47" s="34">
        <v>114404996</v>
      </c>
      <c r="I47" s="46">
        <f t="shared" si="6"/>
        <v>1.2862005055948291</v>
      </c>
      <c r="J47" s="39">
        <v>324</v>
      </c>
      <c r="K47" s="46">
        <f t="shared" si="7"/>
        <v>2.568167406467977</v>
      </c>
      <c r="L47" s="46">
        <f t="shared" si="18"/>
        <v>2.83</v>
      </c>
      <c r="M47" s="39">
        <v>324</v>
      </c>
      <c r="N47" s="46">
        <f t="shared" si="8"/>
        <v>2.568167406467977</v>
      </c>
      <c r="O47" s="13" t="s">
        <v>363</v>
      </c>
      <c r="P47" s="43">
        <v>0</v>
      </c>
      <c r="Q47" s="46">
        <f t="shared" si="9"/>
        <v>0</v>
      </c>
      <c r="R47" s="7">
        <v>0</v>
      </c>
      <c r="S47" s="46">
        <f t="shared" si="10"/>
        <v>0</v>
      </c>
      <c r="T47" s="37">
        <v>1</v>
      </c>
      <c r="U47" s="46">
        <f t="shared" si="11"/>
        <v>0.4032258064516129</v>
      </c>
      <c r="V47" s="37">
        <v>323</v>
      </c>
      <c r="W47" s="46">
        <f t="shared" si="12"/>
        <v>2.628580729166667</v>
      </c>
      <c r="X47" s="34">
        <v>5884</v>
      </c>
      <c r="Y47" s="46">
        <f t="shared" si="16"/>
        <v>0.7239921448574902</v>
      </c>
      <c r="Z47" s="15">
        <f t="shared" si="13"/>
        <v>51</v>
      </c>
      <c r="AA47" s="46">
        <f>SQRT(L47*Z47/1000)</f>
        <v>0.3799078835717943</v>
      </c>
    </row>
    <row r="48" spans="1:27" s="2" customFormat="1" ht="12" customHeight="1">
      <c r="A48" s="13" t="s">
        <v>375</v>
      </c>
      <c r="B48" s="34">
        <v>737</v>
      </c>
      <c r="C48" s="45">
        <f t="shared" si="3"/>
        <v>3.432536910251036</v>
      </c>
      <c r="D48" s="34">
        <v>263731</v>
      </c>
      <c r="E48" s="46">
        <f t="shared" si="4"/>
        <v>5.55437966219778</v>
      </c>
      <c r="F48" s="34">
        <v>58503893</v>
      </c>
      <c r="G48" s="46">
        <f t="shared" si="5"/>
        <v>5.345899388821698</v>
      </c>
      <c r="H48" s="34">
        <v>452354472</v>
      </c>
      <c r="I48" s="46">
        <f t="shared" si="6"/>
        <v>5.0856043961094315</v>
      </c>
      <c r="J48" s="39">
        <v>101</v>
      </c>
      <c r="K48" s="46">
        <f t="shared" si="7"/>
        <v>0.800570703868104</v>
      </c>
      <c r="L48" s="46">
        <f>ROUNDDOWN(J48*1000000/H48,2)</f>
        <v>0.22</v>
      </c>
      <c r="M48" s="39">
        <v>101</v>
      </c>
      <c r="N48" s="46">
        <f t="shared" si="8"/>
        <v>0.800570703868104</v>
      </c>
      <c r="O48" s="13" t="s">
        <v>375</v>
      </c>
      <c r="P48" s="43">
        <v>0</v>
      </c>
      <c r="Q48" s="46">
        <f t="shared" si="9"/>
        <v>0</v>
      </c>
      <c r="R48" s="7">
        <v>0</v>
      </c>
      <c r="S48" s="46">
        <f t="shared" si="10"/>
        <v>0</v>
      </c>
      <c r="T48" s="7">
        <v>0</v>
      </c>
      <c r="U48" s="46">
        <f t="shared" si="11"/>
        <v>0</v>
      </c>
      <c r="V48" s="37">
        <v>101</v>
      </c>
      <c r="W48" s="46">
        <f t="shared" si="12"/>
        <v>0.8219401041666666</v>
      </c>
      <c r="X48" s="34">
        <v>2694</v>
      </c>
      <c r="Y48" s="46">
        <f t="shared" si="16"/>
        <v>0.3314811077916517</v>
      </c>
      <c r="Z48" s="15">
        <f t="shared" si="13"/>
        <v>5</v>
      </c>
      <c r="AA48" s="46">
        <f>SQRT(L48*Z48/1000)</f>
        <v>0.033166247903554</v>
      </c>
    </row>
    <row r="49" spans="1:27" s="2" customFormat="1" ht="12" customHeight="1">
      <c r="A49" s="13" t="s">
        <v>365</v>
      </c>
      <c r="B49" s="34">
        <v>723</v>
      </c>
      <c r="C49" s="45">
        <f t="shared" si="3"/>
        <v>3.367332681291044</v>
      </c>
      <c r="D49" s="34">
        <v>325824</v>
      </c>
      <c r="E49" s="46">
        <f t="shared" si="4"/>
        <v>6.862106460961851</v>
      </c>
      <c r="F49" s="34">
        <v>80701808</v>
      </c>
      <c r="G49" s="46">
        <f t="shared" si="5"/>
        <v>7.374274154097847</v>
      </c>
      <c r="H49" s="34">
        <v>647348602</v>
      </c>
      <c r="I49" s="46">
        <f t="shared" si="6"/>
        <v>7.277829887678208</v>
      </c>
      <c r="J49" s="39">
        <v>699</v>
      </c>
      <c r="K49" s="46">
        <f t="shared" si="7"/>
        <v>5.5405833861762845</v>
      </c>
      <c r="L49" s="46">
        <f>ROUNDDOWN(J49*1000000/H49,2)</f>
        <v>1.07</v>
      </c>
      <c r="M49" s="39">
        <v>699</v>
      </c>
      <c r="N49" s="46">
        <f t="shared" si="8"/>
        <v>5.5405833861762845</v>
      </c>
      <c r="O49" s="13" t="s">
        <v>365</v>
      </c>
      <c r="P49" s="42">
        <v>1</v>
      </c>
      <c r="Q49" s="46">
        <f t="shared" si="9"/>
        <v>1.36986301369863</v>
      </c>
      <c r="R49" s="7">
        <v>0</v>
      </c>
      <c r="S49" s="46">
        <f t="shared" si="10"/>
        <v>0</v>
      </c>
      <c r="T49" s="37">
        <v>7</v>
      </c>
      <c r="U49" s="46">
        <f t="shared" si="11"/>
        <v>2.82258064516129</v>
      </c>
      <c r="V49" s="37">
        <v>691</v>
      </c>
      <c r="W49" s="46">
        <f t="shared" si="12"/>
        <v>5.623372395833334</v>
      </c>
      <c r="X49" s="34">
        <v>17739</v>
      </c>
      <c r="Y49" s="46">
        <f t="shared" si="16"/>
        <v>2.1826812810379024</v>
      </c>
      <c r="Z49" s="15">
        <f t="shared" si="13"/>
        <v>27</v>
      </c>
      <c r="AA49" s="46">
        <f t="shared" si="2"/>
        <v>0.16997058569058354</v>
      </c>
    </row>
    <row r="50" spans="1:27" s="2" customFormat="1" ht="12" customHeight="1">
      <c r="A50" s="13" t="s">
        <v>376</v>
      </c>
      <c r="B50" s="34">
        <v>289</v>
      </c>
      <c r="C50" s="45">
        <f t="shared" si="3"/>
        <v>1.3460015835312746</v>
      </c>
      <c r="D50" s="34">
        <v>26049</v>
      </c>
      <c r="E50" s="46">
        <f t="shared" si="4"/>
        <v>0.5486121685376008</v>
      </c>
      <c r="F50" s="34">
        <v>5597155</v>
      </c>
      <c r="G50" s="46">
        <f t="shared" si="5"/>
        <v>0.5114501951800081</v>
      </c>
      <c r="H50" s="34">
        <v>43511286</v>
      </c>
      <c r="I50" s="46">
        <f t="shared" si="6"/>
        <v>0.489176522083714</v>
      </c>
      <c r="J50" s="39">
        <v>245</v>
      </c>
      <c r="K50" s="46">
        <f t="shared" si="7"/>
        <v>1.9419784400760938</v>
      </c>
      <c r="L50" s="46">
        <f>ROUNDDOWN(J50*1000000/H50,2)</f>
        <v>5.63</v>
      </c>
      <c r="M50" s="39">
        <v>245</v>
      </c>
      <c r="N50" s="46">
        <f t="shared" si="8"/>
        <v>1.9419784400760938</v>
      </c>
      <c r="O50" s="13" t="s">
        <v>376</v>
      </c>
      <c r="P50" s="42">
        <v>1</v>
      </c>
      <c r="Q50" s="46">
        <f t="shared" si="9"/>
        <v>1.36986301369863</v>
      </c>
      <c r="R50" s="7">
        <v>0</v>
      </c>
      <c r="S50" s="46">
        <f t="shared" si="10"/>
        <v>0</v>
      </c>
      <c r="T50" s="37">
        <v>3</v>
      </c>
      <c r="U50" s="46">
        <f t="shared" si="11"/>
        <v>1.2096774193548387</v>
      </c>
      <c r="V50" s="37">
        <v>241</v>
      </c>
      <c r="W50" s="46">
        <f t="shared" si="12"/>
        <v>1.9612630208333333</v>
      </c>
      <c r="X50" s="34">
        <v>7954</v>
      </c>
      <c r="Y50" s="46">
        <f t="shared" si="16"/>
        <v>0.978693664207423</v>
      </c>
      <c r="Z50" s="15">
        <f t="shared" si="13"/>
        <v>182</v>
      </c>
      <c r="AA50" s="46">
        <f t="shared" si="2"/>
        <v>1.0122549086075108</v>
      </c>
    </row>
    <row r="51" spans="1:27" s="2" customFormat="1" ht="12" customHeight="1" thickBot="1">
      <c r="A51" s="13" t="s">
        <v>367</v>
      </c>
      <c r="B51" s="34">
        <v>333</v>
      </c>
      <c r="C51" s="46">
        <f t="shared" si="3"/>
        <v>1.5509291602626798</v>
      </c>
      <c r="D51" s="34">
        <v>37125</v>
      </c>
      <c r="E51" s="46">
        <f t="shared" si="4"/>
        <v>0.7818813296847644</v>
      </c>
      <c r="F51" s="34">
        <v>8843368</v>
      </c>
      <c r="G51" s="46">
        <f t="shared" si="5"/>
        <v>0.8080787988984829</v>
      </c>
      <c r="H51" s="34">
        <v>69554390</v>
      </c>
      <c r="I51" s="46">
        <f t="shared" si="6"/>
        <v>0.7819666510397844</v>
      </c>
      <c r="J51" s="39">
        <v>68</v>
      </c>
      <c r="K51" s="46">
        <f t="shared" si="7"/>
        <v>0.538998097653773</v>
      </c>
      <c r="L51" s="46">
        <f>ROUNDDOWN(J51*1000000/H51,2)</f>
        <v>0.97</v>
      </c>
      <c r="M51" s="39">
        <v>68</v>
      </c>
      <c r="N51" s="46">
        <f t="shared" si="8"/>
        <v>0.538998097653773</v>
      </c>
      <c r="O51" s="13" t="s">
        <v>367</v>
      </c>
      <c r="P51" s="7">
        <v>0</v>
      </c>
      <c r="Q51" s="46">
        <f t="shared" si="9"/>
        <v>0</v>
      </c>
      <c r="R51" s="7">
        <v>0</v>
      </c>
      <c r="S51" s="46">
        <f t="shared" si="10"/>
        <v>0</v>
      </c>
      <c r="T51" s="37">
        <v>4</v>
      </c>
      <c r="U51" s="46">
        <f t="shared" si="11"/>
        <v>1.6129032258064515</v>
      </c>
      <c r="V51" s="37">
        <v>64</v>
      </c>
      <c r="W51" s="46">
        <f t="shared" si="12"/>
        <v>0.5208333333333333</v>
      </c>
      <c r="X51" s="34">
        <v>2134</v>
      </c>
      <c r="Y51" s="46">
        <f t="shared" si="16"/>
        <v>0.26257634893369886</v>
      </c>
      <c r="Z51" s="15">
        <f t="shared" si="13"/>
        <v>30</v>
      </c>
      <c r="AA51" s="46">
        <f t="shared" si="2"/>
        <v>0.1705872210923198</v>
      </c>
    </row>
    <row r="52" spans="1:27" s="8" customFormat="1" ht="11.25" customHeight="1">
      <c r="A52" s="16" t="s">
        <v>161</v>
      </c>
      <c r="B52" s="16"/>
      <c r="C52" s="16"/>
      <c r="D52" s="16"/>
      <c r="E52" s="16"/>
      <c r="F52" s="16"/>
      <c r="G52" s="16"/>
      <c r="H52" s="16" t="s">
        <v>282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8" s="8" customFormat="1" ht="10.5" customHeight="1">
      <c r="A53" s="8" t="s">
        <v>283</v>
      </c>
      <c r="H53" s="8" t="s">
        <v>284</v>
      </c>
    </row>
    <row r="54" spans="1:8" s="8" customFormat="1" ht="10.5" customHeight="1">
      <c r="A54" s="8" t="s">
        <v>285</v>
      </c>
      <c r="H54" s="8" t="s">
        <v>286</v>
      </c>
    </row>
    <row r="55" spans="1:8" s="8" customFormat="1" ht="10.5" customHeight="1">
      <c r="A55" s="8" t="s">
        <v>287</v>
      </c>
      <c r="H55" s="8" t="s">
        <v>288</v>
      </c>
    </row>
    <row r="56" spans="1:8" s="8" customFormat="1" ht="10.5" customHeight="1">
      <c r="A56" s="8" t="s">
        <v>289</v>
      </c>
      <c r="H56" s="8" t="s">
        <v>290</v>
      </c>
    </row>
    <row r="57" spans="1:8" s="8" customFormat="1" ht="10.5" customHeight="1">
      <c r="A57" s="8" t="s">
        <v>291</v>
      </c>
      <c r="H57" s="8" t="s">
        <v>292</v>
      </c>
    </row>
    <row r="58" spans="1:8" s="8" customFormat="1" ht="10.5" customHeight="1">
      <c r="A58" s="8" t="s">
        <v>293</v>
      </c>
      <c r="H58" s="8" t="s">
        <v>294</v>
      </c>
    </row>
    <row r="59" s="2" customFormat="1" ht="3.75" customHeight="1"/>
    <row r="60" s="2" customFormat="1" ht="3" customHeight="1"/>
    <row r="61" s="2" customFormat="1" ht="1.5" customHeight="1"/>
    <row r="62" spans="1:27" s="2" customFormat="1" ht="12" customHeight="1">
      <c r="A62" s="65" t="s">
        <v>297</v>
      </c>
      <c r="B62" s="62"/>
      <c r="C62" s="62"/>
      <c r="D62" s="62"/>
      <c r="E62" s="62"/>
      <c r="F62" s="62"/>
      <c r="G62" s="62"/>
      <c r="H62" s="65" t="s">
        <v>413</v>
      </c>
      <c r="I62" s="62"/>
      <c r="J62" s="62"/>
      <c r="K62" s="62"/>
      <c r="L62" s="62"/>
      <c r="M62" s="62"/>
      <c r="N62" s="62"/>
      <c r="O62" s="62" t="s">
        <v>298</v>
      </c>
      <c r="P62" s="62"/>
      <c r="Q62" s="62"/>
      <c r="R62" s="62"/>
      <c r="S62" s="62"/>
      <c r="T62" s="62"/>
      <c r="U62" s="62"/>
      <c r="V62" s="62" t="s">
        <v>299</v>
      </c>
      <c r="W62" s="62"/>
      <c r="X62" s="62"/>
      <c r="Y62" s="62"/>
      <c r="Z62" s="62"/>
      <c r="AA62" s="62"/>
    </row>
  </sheetData>
  <sheetProtection/>
  <mergeCells count="33">
    <mergeCell ref="A3:A4"/>
    <mergeCell ref="B3:B4"/>
    <mergeCell ref="C3:C4"/>
    <mergeCell ref="O2:U2"/>
    <mergeCell ref="O3:O4"/>
    <mergeCell ref="P3:U3"/>
    <mergeCell ref="H1:N1"/>
    <mergeCell ref="E3:E4"/>
    <mergeCell ref="F3:F4"/>
    <mergeCell ref="G3:G4"/>
    <mergeCell ref="K3:K4"/>
    <mergeCell ref="A1:G1"/>
    <mergeCell ref="A2:G2"/>
    <mergeCell ref="M3:M4"/>
    <mergeCell ref="N3:N4"/>
    <mergeCell ref="L3:L4"/>
    <mergeCell ref="V1:AA1"/>
    <mergeCell ref="V2:AA2"/>
    <mergeCell ref="V3:W3"/>
    <mergeCell ref="X3:X4"/>
    <mergeCell ref="Y3:Y4"/>
    <mergeCell ref="Z3:Z4"/>
    <mergeCell ref="AA3:AA4"/>
    <mergeCell ref="O1:U1"/>
    <mergeCell ref="V62:AA62"/>
    <mergeCell ref="D3:D4"/>
    <mergeCell ref="A62:G62"/>
    <mergeCell ref="H62:N62"/>
    <mergeCell ref="O62:U62"/>
    <mergeCell ref="H2:N2"/>
    <mergeCell ref="H3:H4"/>
    <mergeCell ref="I3:I4"/>
    <mergeCell ref="J3:J4"/>
  </mergeCells>
  <printOptions/>
  <pageMargins left="0.7480314960629921" right="0.5511811023622047" top="0.5905511811023623" bottom="0.984251968503937" header="0.5118110236220472" footer="0.5118110236220472"/>
  <pageSetup fitToWidth="2" horizontalDpi="600" verticalDpi="600" orientation="portrait" paperSize="9" scale="95" r:id="rId1"/>
  <colBreaks count="3" manualBreakCount="3">
    <brk id="7" max="65535" man="1"/>
    <brk id="14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="118" zoomScaleNormal="118" zoomScaleSheetLayoutView="80" zoomScalePageLayoutView="0" workbookViewId="0" topLeftCell="A13">
      <selection activeCell="C40" sqref="C40"/>
    </sheetView>
  </sheetViews>
  <sheetFormatPr defaultColWidth="9.00390625" defaultRowHeight="16.5"/>
  <cols>
    <col min="1" max="1" width="28.625" style="3" customWidth="1"/>
    <col min="2" max="2" width="6.375" style="3" customWidth="1"/>
    <col min="3" max="3" width="5.875" style="3" customWidth="1"/>
    <col min="4" max="11" width="5.75390625" style="3" customWidth="1"/>
    <col min="12" max="12" width="5.625" style="3" customWidth="1"/>
    <col min="13" max="26" width="5.75390625" style="3" customWidth="1"/>
    <col min="27" max="16384" width="9.00390625" style="3" customWidth="1"/>
  </cols>
  <sheetData>
    <row r="1" spans="1:26" s="1" customFormat="1" ht="37.5" customHeight="1">
      <c r="A1" s="61" t="s">
        <v>166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0" t="s">
        <v>52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5" s="8" customFormat="1" ht="13.5" customHeight="1" thickBo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66" t="s">
        <v>324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8" t="s">
        <v>53</v>
      </c>
    </row>
    <row r="3" spans="1:26" s="9" customFormat="1" ht="25.5" customHeight="1">
      <c r="A3" s="79" t="s">
        <v>191</v>
      </c>
      <c r="B3" s="81" t="s">
        <v>167</v>
      </c>
      <c r="C3" s="84" t="s">
        <v>168</v>
      </c>
      <c r="D3" s="63" t="s">
        <v>169</v>
      </c>
      <c r="E3" s="84" t="s">
        <v>170</v>
      </c>
      <c r="F3" s="84" t="s">
        <v>171</v>
      </c>
      <c r="G3" s="63" t="s">
        <v>172</v>
      </c>
      <c r="H3" s="63" t="s">
        <v>173</v>
      </c>
      <c r="I3" s="84" t="s">
        <v>174</v>
      </c>
      <c r="J3" s="63" t="s">
        <v>175</v>
      </c>
      <c r="K3" s="63" t="s">
        <v>241</v>
      </c>
      <c r="L3" s="85" t="s">
        <v>176</v>
      </c>
      <c r="M3" s="84" t="s">
        <v>177</v>
      </c>
      <c r="N3" s="63" t="s">
        <v>178</v>
      </c>
      <c r="O3" s="63" t="s">
        <v>179</v>
      </c>
      <c r="P3" s="84" t="s">
        <v>180</v>
      </c>
      <c r="Q3" s="84" t="s">
        <v>181</v>
      </c>
      <c r="R3" s="63" t="s">
        <v>182</v>
      </c>
      <c r="S3" s="84" t="s">
        <v>183</v>
      </c>
      <c r="T3" s="63" t="s">
        <v>184</v>
      </c>
      <c r="U3" s="84" t="s">
        <v>185</v>
      </c>
      <c r="V3" s="63" t="s">
        <v>186</v>
      </c>
      <c r="W3" s="86" t="s">
        <v>187</v>
      </c>
      <c r="X3" s="71"/>
      <c r="Y3" s="71"/>
      <c r="Z3" s="87"/>
    </row>
    <row r="4" spans="1:26" s="9" customFormat="1" ht="39.75" customHeight="1" thickBot="1">
      <c r="A4" s="80"/>
      <c r="B4" s="82"/>
      <c r="C4" s="64"/>
      <c r="D4" s="64"/>
      <c r="E4" s="64"/>
      <c r="F4" s="64"/>
      <c r="G4" s="64"/>
      <c r="H4" s="64"/>
      <c r="I4" s="64"/>
      <c r="J4" s="64"/>
      <c r="K4" s="64"/>
      <c r="L4" s="68"/>
      <c r="M4" s="64"/>
      <c r="N4" s="64"/>
      <c r="O4" s="64"/>
      <c r="P4" s="64"/>
      <c r="Q4" s="64"/>
      <c r="R4" s="64"/>
      <c r="S4" s="64"/>
      <c r="T4" s="64"/>
      <c r="U4" s="64"/>
      <c r="V4" s="64"/>
      <c r="W4" s="11" t="s">
        <v>188</v>
      </c>
      <c r="X4" s="11" t="s">
        <v>189</v>
      </c>
      <c r="Y4" s="12" t="s">
        <v>190</v>
      </c>
      <c r="Z4" s="31" t="s">
        <v>185</v>
      </c>
    </row>
    <row r="5" spans="1:26" s="2" customFormat="1" ht="16.5" customHeight="1">
      <c r="A5" s="13" t="s">
        <v>164</v>
      </c>
      <c r="B5" s="45">
        <f>SUM(D5:Z5)</f>
        <v>100</v>
      </c>
      <c r="C5" s="45"/>
      <c r="D5" s="45">
        <f aca="true" t="shared" si="0" ref="D5:Z5">D6/$C$6*100</f>
        <v>5.033291058972733</v>
      </c>
      <c r="E5" s="45">
        <f t="shared" si="0"/>
        <v>22.10684844641725</v>
      </c>
      <c r="F5" s="45">
        <f t="shared" si="0"/>
        <v>3.709575142675967</v>
      </c>
      <c r="G5" s="45">
        <f t="shared" si="0"/>
        <v>2.8693722257450855</v>
      </c>
      <c r="H5" s="45">
        <f t="shared" si="0"/>
        <v>2.5760938490805327</v>
      </c>
      <c r="I5" s="45">
        <f t="shared" si="0"/>
        <v>6.832593532022828</v>
      </c>
      <c r="J5" s="45">
        <f t="shared" si="0"/>
        <v>12.032339885859226</v>
      </c>
      <c r="K5" s="45">
        <f t="shared" si="0"/>
        <v>14.124920735573873</v>
      </c>
      <c r="L5" s="45">
        <f t="shared" si="0"/>
        <v>0.8877615726062142</v>
      </c>
      <c r="M5" s="45">
        <f t="shared" si="0"/>
        <v>0.04755865567533291</v>
      </c>
      <c r="N5" s="45">
        <f t="shared" si="0"/>
        <v>5.215599239061509</v>
      </c>
      <c r="O5" s="45">
        <f t="shared" si="0"/>
        <v>1.4980976537729869</v>
      </c>
      <c r="P5" s="45">
        <f t="shared" si="0"/>
        <v>0.3566899175649968</v>
      </c>
      <c r="Q5" s="45">
        <f t="shared" si="0"/>
        <v>0.09511731135066583</v>
      </c>
      <c r="R5" s="45">
        <f t="shared" si="0"/>
        <v>0.17438173747622066</v>
      </c>
      <c r="S5" s="45">
        <f t="shared" si="0"/>
        <v>0.2536461636017755</v>
      </c>
      <c r="T5" s="45">
        <f t="shared" si="0"/>
        <v>5.389980976537729</v>
      </c>
      <c r="U5" s="45">
        <f t="shared" si="0"/>
        <v>7.498414711477489</v>
      </c>
      <c r="V5" s="45">
        <f t="shared" si="0"/>
        <v>1.323715916296766</v>
      </c>
      <c r="W5" s="45">
        <f t="shared" si="0"/>
        <v>6.261889663918834</v>
      </c>
      <c r="X5" s="45">
        <f t="shared" si="0"/>
        <v>0</v>
      </c>
      <c r="Y5" s="45">
        <f t="shared" si="0"/>
        <v>0</v>
      </c>
      <c r="Z5" s="45">
        <f t="shared" si="0"/>
        <v>1.7121116043119846</v>
      </c>
    </row>
    <row r="6" spans="1:26" s="2" customFormat="1" ht="18.75" customHeight="1">
      <c r="A6" s="13" t="s">
        <v>162</v>
      </c>
      <c r="B6" s="45"/>
      <c r="C6" s="38">
        <v>12616</v>
      </c>
      <c r="D6" s="37">
        <v>635</v>
      </c>
      <c r="E6" s="38">
        <v>2789</v>
      </c>
      <c r="F6" s="37">
        <v>468</v>
      </c>
      <c r="G6" s="37">
        <v>362</v>
      </c>
      <c r="H6" s="37">
        <v>325</v>
      </c>
      <c r="I6" s="37">
        <v>862</v>
      </c>
      <c r="J6" s="38">
        <v>1518</v>
      </c>
      <c r="K6" s="38">
        <v>1782</v>
      </c>
      <c r="L6" s="37">
        <v>112</v>
      </c>
      <c r="M6" s="37">
        <v>6</v>
      </c>
      <c r="N6" s="37">
        <v>658</v>
      </c>
      <c r="O6" s="37">
        <v>189</v>
      </c>
      <c r="P6" s="37">
        <v>45</v>
      </c>
      <c r="Q6" s="37">
        <v>12</v>
      </c>
      <c r="R6" s="37">
        <v>22</v>
      </c>
      <c r="S6" s="37">
        <v>32</v>
      </c>
      <c r="T6" s="37">
        <v>680</v>
      </c>
      <c r="U6" s="37">
        <v>946</v>
      </c>
      <c r="V6" s="37">
        <v>167</v>
      </c>
      <c r="W6" s="37">
        <v>790</v>
      </c>
      <c r="X6" s="10">
        <v>0</v>
      </c>
      <c r="Y6" s="35">
        <v>0</v>
      </c>
      <c r="Z6" s="37">
        <v>216</v>
      </c>
    </row>
    <row r="7" spans="1:26" s="2" customFormat="1" ht="12" customHeight="1">
      <c r="A7" s="14" t="s">
        <v>155</v>
      </c>
      <c r="B7" s="45">
        <f aca="true" t="shared" si="1" ref="B7:B52">C7/$C$6*100</f>
        <v>0.31705770450221943</v>
      </c>
      <c r="C7" s="37">
        <v>40</v>
      </c>
      <c r="D7" s="37">
        <v>6</v>
      </c>
      <c r="E7" s="37">
        <v>3</v>
      </c>
      <c r="F7" s="37">
        <v>1</v>
      </c>
      <c r="G7" s="10">
        <v>0</v>
      </c>
      <c r="H7" s="10">
        <v>0</v>
      </c>
      <c r="I7" s="37">
        <v>5</v>
      </c>
      <c r="J7" s="37">
        <v>6</v>
      </c>
      <c r="K7" s="37">
        <v>6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37">
        <v>1</v>
      </c>
      <c r="U7" s="37">
        <v>1</v>
      </c>
      <c r="V7" s="37">
        <v>6</v>
      </c>
      <c r="W7" s="37">
        <v>3</v>
      </c>
      <c r="X7" s="10">
        <v>0</v>
      </c>
      <c r="Y7" s="10">
        <v>0</v>
      </c>
      <c r="Z7" s="37">
        <v>2</v>
      </c>
    </row>
    <row r="8" spans="1:26" s="2" customFormat="1" ht="12" customHeight="1">
      <c r="A8" s="14" t="s">
        <v>51</v>
      </c>
      <c r="B8" s="45">
        <f t="shared" si="1"/>
        <v>0.05548509828788839</v>
      </c>
      <c r="C8" s="37">
        <v>7</v>
      </c>
      <c r="D8" s="37">
        <v>2</v>
      </c>
      <c r="E8" s="10">
        <v>0</v>
      </c>
      <c r="F8" s="10">
        <v>0</v>
      </c>
      <c r="G8" s="37">
        <v>1</v>
      </c>
      <c r="H8" s="10">
        <v>0</v>
      </c>
      <c r="I8" s="10">
        <v>0</v>
      </c>
      <c r="J8" s="37">
        <v>3</v>
      </c>
      <c r="K8" s="37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</row>
    <row r="9" spans="1:26" s="2" customFormat="1" ht="13.5" customHeight="1">
      <c r="A9" s="14" t="s">
        <v>165</v>
      </c>
      <c r="B9" s="45">
        <f t="shared" si="1"/>
        <v>40.79740012682308</v>
      </c>
      <c r="C9" s="38">
        <v>5147</v>
      </c>
      <c r="D9" s="37">
        <v>201</v>
      </c>
      <c r="E9" s="37">
        <v>938</v>
      </c>
      <c r="F9" s="37">
        <v>173</v>
      </c>
      <c r="G9" s="37">
        <v>180</v>
      </c>
      <c r="H9" s="37">
        <v>141</v>
      </c>
      <c r="I9" s="37">
        <v>322</v>
      </c>
      <c r="J9" s="38">
        <v>1131</v>
      </c>
      <c r="K9" s="37">
        <v>835</v>
      </c>
      <c r="L9" s="37">
        <v>46</v>
      </c>
      <c r="M9" s="37">
        <v>1</v>
      </c>
      <c r="N9" s="37">
        <v>214</v>
      </c>
      <c r="O9" s="37">
        <v>160</v>
      </c>
      <c r="P9" s="37">
        <v>18</v>
      </c>
      <c r="Q9" s="37">
        <v>7</v>
      </c>
      <c r="R9" s="37">
        <v>16</v>
      </c>
      <c r="S9" s="37">
        <v>11</v>
      </c>
      <c r="T9" s="37">
        <v>275</v>
      </c>
      <c r="U9" s="37">
        <v>313</v>
      </c>
      <c r="V9" s="37">
        <v>38</v>
      </c>
      <c r="W9" s="37">
        <v>83</v>
      </c>
      <c r="X9" s="35">
        <v>0</v>
      </c>
      <c r="Y9" s="35">
        <v>0</v>
      </c>
      <c r="Z9" s="37">
        <v>44</v>
      </c>
    </row>
    <row r="10" spans="1:37" s="2" customFormat="1" ht="12" customHeight="1">
      <c r="A10" s="13" t="s">
        <v>386</v>
      </c>
      <c r="B10" s="45">
        <f t="shared" si="1"/>
        <v>4.327837666455295</v>
      </c>
      <c r="C10" s="37">
        <v>546</v>
      </c>
      <c r="D10" s="37">
        <v>15</v>
      </c>
      <c r="E10" s="37">
        <v>135</v>
      </c>
      <c r="F10" s="37">
        <v>23</v>
      </c>
      <c r="G10" s="37">
        <v>16</v>
      </c>
      <c r="H10" s="37">
        <v>11</v>
      </c>
      <c r="I10" s="37">
        <v>30</v>
      </c>
      <c r="J10" s="37">
        <v>75</v>
      </c>
      <c r="K10" s="37">
        <v>107</v>
      </c>
      <c r="L10" s="37">
        <v>1</v>
      </c>
      <c r="M10" s="10">
        <v>0</v>
      </c>
      <c r="N10" s="37">
        <v>60</v>
      </c>
      <c r="O10" s="37">
        <v>5</v>
      </c>
      <c r="P10" s="37">
        <v>2</v>
      </c>
      <c r="Q10" s="10">
        <v>0</v>
      </c>
      <c r="R10" s="10">
        <v>0</v>
      </c>
      <c r="S10" s="37">
        <v>4</v>
      </c>
      <c r="T10" s="37">
        <v>25</v>
      </c>
      <c r="U10" s="37">
        <v>26</v>
      </c>
      <c r="V10" s="37">
        <v>4</v>
      </c>
      <c r="W10" s="37">
        <v>4</v>
      </c>
      <c r="X10" s="10">
        <v>0</v>
      </c>
      <c r="Y10" s="10">
        <v>0</v>
      </c>
      <c r="Z10" s="37">
        <v>3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2" customFormat="1" ht="12" customHeight="1">
      <c r="A11" s="13" t="s">
        <v>387</v>
      </c>
      <c r="B11" s="45">
        <f t="shared" si="1"/>
        <v>0.1981610653138871</v>
      </c>
      <c r="C11" s="37">
        <v>25</v>
      </c>
      <c r="D11" s="10">
        <v>0</v>
      </c>
      <c r="E11" s="37">
        <v>5</v>
      </c>
      <c r="F11" s="10">
        <v>0</v>
      </c>
      <c r="G11" s="10">
        <v>0</v>
      </c>
      <c r="H11" s="10">
        <v>0</v>
      </c>
      <c r="I11" s="37">
        <v>2</v>
      </c>
      <c r="J11" s="37">
        <v>7</v>
      </c>
      <c r="K11" s="37">
        <v>4</v>
      </c>
      <c r="L11" s="10">
        <v>0</v>
      </c>
      <c r="M11" s="10">
        <v>0</v>
      </c>
      <c r="N11" s="37">
        <v>3</v>
      </c>
      <c r="O11" s="37">
        <v>1</v>
      </c>
      <c r="P11" s="10">
        <v>0</v>
      </c>
      <c r="Q11" s="10">
        <v>0</v>
      </c>
      <c r="R11" s="10">
        <v>0</v>
      </c>
      <c r="S11" s="10">
        <v>0</v>
      </c>
      <c r="T11" s="37">
        <v>1</v>
      </c>
      <c r="U11" s="37">
        <v>1</v>
      </c>
      <c r="V11" s="10">
        <v>0</v>
      </c>
      <c r="W11" s="37">
        <v>1</v>
      </c>
      <c r="X11" s="10">
        <v>0</v>
      </c>
      <c r="Y11" s="10">
        <v>0</v>
      </c>
      <c r="Z11" s="10">
        <v>0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2" customFormat="1" ht="12" customHeight="1">
      <c r="A12" s="13" t="s">
        <v>389</v>
      </c>
      <c r="B12" s="45">
        <f t="shared" si="1"/>
        <v>0.007926442612555484</v>
      </c>
      <c r="C12" s="37">
        <v>1</v>
      </c>
      <c r="D12" s="37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2" customFormat="1" ht="12" customHeight="1">
      <c r="A13" s="13" t="s">
        <v>388</v>
      </c>
      <c r="B13" s="45">
        <f t="shared" si="1"/>
        <v>1.2523779327837667</v>
      </c>
      <c r="C13" s="37">
        <v>158</v>
      </c>
      <c r="D13" s="37">
        <v>5</v>
      </c>
      <c r="E13" s="37">
        <v>25</v>
      </c>
      <c r="F13" s="37">
        <v>5</v>
      </c>
      <c r="G13" s="37">
        <v>6</v>
      </c>
      <c r="H13" s="37">
        <v>4</v>
      </c>
      <c r="I13" s="37">
        <v>8</v>
      </c>
      <c r="J13" s="37">
        <v>46</v>
      </c>
      <c r="K13" s="37">
        <v>20</v>
      </c>
      <c r="L13" s="37">
        <v>1</v>
      </c>
      <c r="M13" s="37">
        <v>1</v>
      </c>
      <c r="N13" s="37">
        <v>11</v>
      </c>
      <c r="O13" s="37">
        <v>1</v>
      </c>
      <c r="P13" s="37">
        <v>1</v>
      </c>
      <c r="Q13" s="10">
        <v>0</v>
      </c>
      <c r="R13" s="10">
        <v>0</v>
      </c>
      <c r="S13" s="10">
        <v>0</v>
      </c>
      <c r="T13" s="37">
        <v>6</v>
      </c>
      <c r="U13" s="37">
        <v>13</v>
      </c>
      <c r="V13" s="37">
        <v>2</v>
      </c>
      <c r="W13" s="37">
        <v>2</v>
      </c>
      <c r="X13" s="10">
        <v>0</v>
      </c>
      <c r="Y13" s="10">
        <v>0</v>
      </c>
      <c r="Z13" s="37">
        <v>1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2" customFormat="1" ht="12" customHeight="1">
      <c r="A14" s="13" t="s">
        <v>390</v>
      </c>
      <c r="B14" s="45">
        <f t="shared" si="1"/>
        <v>0.24571972098922004</v>
      </c>
      <c r="C14" s="37">
        <v>31</v>
      </c>
      <c r="D14" s="37">
        <v>2</v>
      </c>
      <c r="E14" s="37">
        <v>11</v>
      </c>
      <c r="F14" s="37">
        <v>2</v>
      </c>
      <c r="G14" s="10">
        <v>0</v>
      </c>
      <c r="H14" s="10">
        <v>0</v>
      </c>
      <c r="I14" s="37">
        <v>6</v>
      </c>
      <c r="J14" s="37">
        <v>3</v>
      </c>
      <c r="K14" s="37">
        <v>1</v>
      </c>
      <c r="L14" s="37">
        <v>2</v>
      </c>
      <c r="M14" s="10">
        <v>0</v>
      </c>
      <c r="N14" s="37">
        <v>2</v>
      </c>
      <c r="O14" s="10">
        <v>0</v>
      </c>
      <c r="P14" s="37">
        <v>1</v>
      </c>
      <c r="Q14" s="10">
        <v>0</v>
      </c>
      <c r="R14" s="10">
        <v>0</v>
      </c>
      <c r="S14" s="10">
        <v>0</v>
      </c>
      <c r="T14" s="10">
        <v>0</v>
      </c>
      <c r="U14" s="37">
        <v>1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s="2" customFormat="1" ht="12" customHeight="1">
      <c r="A15" s="13" t="s">
        <v>391</v>
      </c>
      <c r="B15" s="45">
        <f t="shared" si="1"/>
        <v>0.1981610653138871</v>
      </c>
      <c r="C15" s="37">
        <v>25</v>
      </c>
      <c r="D15" s="37">
        <v>2</v>
      </c>
      <c r="E15" s="37">
        <v>2</v>
      </c>
      <c r="F15" s="37">
        <v>1</v>
      </c>
      <c r="G15" s="10">
        <v>0</v>
      </c>
      <c r="H15" s="37">
        <v>1</v>
      </c>
      <c r="I15" s="37">
        <v>1</v>
      </c>
      <c r="J15" s="37">
        <v>4</v>
      </c>
      <c r="K15" s="37">
        <v>7</v>
      </c>
      <c r="L15" s="10">
        <v>0</v>
      </c>
      <c r="M15" s="10">
        <v>0</v>
      </c>
      <c r="N15" s="37">
        <v>1</v>
      </c>
      <c r="O15" s="37">
        <v>1</v>
      </c>
      <c r="P15" s="10">
        <v>0</v>
      </c>
      <c r="Q15" s="10">
        <v>0</v>
      </c>
      <c r="R15" s="10">
        <v>0</v>
      </c>
      <c r="S15" s="10">
        <v>0</v>
      </c>
      <c r="T15" s="37">
        <v>3</v>
      </c>
      <c r="U15" s="37">
        <v>1</v>
      </c>
      <c r="V15" s="10">
        <v>0</v>
      </c>
      <c r="W15" s="10">
        <v>0</v>
      </c>
      <c r="X15" s="10">
        <v>0</v>
      </c>
      <c r="Y15" s="10">
        <v>0</v>
      </c>
      <c r="Z15" s="37">
        <v>1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s="2" customFormat="1" ht="12" customHeight="1">
      <c r="A16" s="13" t="s">
        <v>392</v>
      </c>
      <c r="B16" s="45">
        <f t="shared" si="1"/>
        <v>0.1981610653138871</v>
      </c>
      <c r="C16" s="37">
        <v>25</v>
      </c>
      <c r="D16" s="10">
        <v>0</v>
      </c>
      <c r="E16" s="37">
        <v>4</v>
      </c>
      <c r="F16" s="10">
        <v>0</v>
      </c>
      <c r="G16" s="37">
        <v>1</v>
      </c>
      <c r="H16" s="10">
        <v>0</v>
      </c>
      <c r="I16" s="37">
        <v>1</v>
      </c>
      <c r="J16" s="37">
        <v>2</v>
      </c>
      <c r="K16" s="37">
        <v>13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37">
        <v>1</v>
      </c>
      <c r="U16" s="37">
        <v>2</v>
      </c>
      <c r="V16" s="10">
        <v>0</v>
      </c>
      <c r="W16" s="37">
        <v>1</v>
      </c>
      <c r="X16" s="10">
        <v>0</v>
      </c>
      <c r="Y16" s="10">
        <v>0</v>
      </c>
      <c r="Z16" s="10">
        <v>0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2" customFormat="1" ht="12" customHeight="1">
      <c r="A17" s="13" t="s">
        <v>393</v>
      </c>
      <c r="B17" s="45">
        <f t="shared" si="1"/>
        <v>0.8402029169308813</v>
      </c>
      <c r="C17" s="37">
        <v>106</v>
      </c>
      <c r="D17" s="37">
        <v>7</v>
      </c>
      <c r="E17" s="37">
        <v>19</v>
      </c>
      <c r="F17" s="37">
        <v>2</v>
      </c>
      <c r="G17" s="37">
        <v>2</v>
      </c>
      <c r="H17" s="37">
        <v>3</v>
      </c>
      <c r="I17" s="37">
        <v>8</v>
      </c>
      <c r="J17" s="37">
        <v>39</v>
      </c>
      <c r="K17" s="37">
        <v>11</v>
      </c>
      <c r="L17" s="10">
        <v>0</v>
      </c>
      <c r="M17" s="10">
        <v>0</v>
      </c>
      <c r="N17" s="37">
        <v>1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37">
        <v>6</v>
      </c>
      <c r="U17" s="37">
        <v>4</v>
      </c>
      <c r="V17" s="37">
        <v>2</v>
      </c>
      <c r="W17" s="37">
        <v>1</v>
      </c>
      <c r="X17" s="10">
        <v>0</v>
      </c>
      <c r="Y17" s="10">
        <v>0</v>
      </c>
      <c r="Z17" s="37">
        <v>1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s="2" customFormat="1" ht="12" customHeight="1">
      <c r="A18" s="13" t="s">
        <v>394</v>
      </c>
      <c r="B18" s="45">
        <f t="shared" si="1"/>
        <v>0.24571972098922004</v>
      </c>
      <c r="C18" s="37">
        <v>31</v>
      </c>
      <c r="D18" s="10">
        <v>0</v>
      </c>
      <c r="E18" s="37">
        <v>1</v>
      </c>
      <c r="F18" s="37">
        <v>1</v>
      </c>
      <c r="G18" s="37">
        <v>1</v>
      </c>
      <c r="H18" s="37">
        <v>2</v>
      </c>
      <c r="I18" s="37">
        <v>1</v>
      </c>
      <c r="J18" s="37">
        <v>10</v>
      </c>
      <c r="K18" s="37">
        <v>8</v>
      </c>
      <c r="L18" s="37"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37">
        <v>4</v>
      </c>
      <c r="U18" s="37">
        <v>1</v>
      </c>
      <c r="V18" s="10">
        <v>0</v>
      </c>
      <c r="W18" s="37">
        <v>1</v>
      </c>
      <c r="X18" s="10">
        <v>0</v>
      </c>
      <c r="Y18" s="10">
        <v>0</v>
      </c>
      <c r="Z18" s="10">
        <v>0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2" customFormat="1" ht="12" customHeight="1">
      <c r="A19" s="13" t="s">
        <v>395</v>
      </c>
      <c r="B19" s="45">
        <f t="shared" si="1"/>
        <v>0.06341154090044387</v>
      </c>
      <c r="C19" s="37">
        <v>8</v>
      </c>
      <c r="D19" s="10">
        <v>0</v>
      </c>
      <c r="E19" s="37">
        <v>4</v>
      </c>
      <c r="F19" s="10">
        <v>0</v>
      </c>
      <c r="G19" s="10">
        <v>0</v>
      </c>
      <c r="H19" s="10">
        <v>0</v>
      </c>
      <c r="I19" s="10">
        <v>0</v>
      </c>
      <c r="J19" s="37">
        <v>1</v>
      </c>
      <c r="K19" s="10">
        <v>0</v>
      </c>
      <c r="L19" s="10">
        <v>0</v>
      </c>
      <c r="M19" s="10">
        <v>0</v>
      </c>
      <c r="N19" s="37">
        <v>2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37">
        <v>1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s="2" customFormat="1" ht="23.25" customHeight="1">
      <c r="A20" s="41" t="s">
        <v>410</v>
      </c>
      <c r="B20" s="53">
        <f t="shared" si="1"/>
        <v>1.093849080532657</v>
      </c>
      <c r="C20" s="42">
        <v>138</v>
      </c>
      <c r="D20" s="42">
        <v>8</v>
      </c>
      <c r="E20" s="42">
        <v>28</v>
      </c>
      <c r="F20" s="42">
        <v>1</v>
      </c>
      <c r="G20" s="42">
        <v>5</v>
      </c>
      <c r="H20" s="42">
        <v>1</v>
      </c>
      <c r="I20" s="42">
        <v>3</v>
      </c>
      <c r="J20" s="42">
        <v>31</v>
      </c>
      <c r="K20" s="42">
        <v>6</v>
      </c>
      <c r="L20" s="42">
        <v>1</v>
      </c>
      <c r="M20" s="60">
        <v>0</v>
      </c>
      <c r="N20" s="42">
        <v>10</v>
      </c>
      <c r="O20" s="42">
        <v>23</v>
      </c>
      <c r="P20" s="42">
        <v>4</v>
      </c>
      <c r="Q20" s="42">
        <v>1</v>
      </c>
      <c r="R20" s="42">
        <v>2</v>
      </c>
      <c r="S20" s="60">
        <v>0</v>
      </c>
      <c r="T20" s="42">
        <v>3</v>
      </c>
      <c r="U20" s="42">
        <v>6</v>
      </c>
      <c r="V20" s="42">
        <v>3</v>
      </c>
      <c r="W20" s="42">
        <v>2</v>
      </c>
      <c r="X20" s="60">
        <v>0</v>
      </c>
      <c r="Y20" s="60">
        <v>0</v>
      </c>
      <c r="Z20" s="60">
        <v>0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s="2" customFormat="1" ht="12" customHeight="1">
      <c r="A21" s="13" t="s">
        <v>396</v>
      </c>
      <c r="B21" s="45">
        <f t="shared" si="1"/>
        <v>0.7213062777425492</v>
      </c>
      <c r="C21" s="37">
        <v>91</v>
      </c>
      <c r="D21" s="37">
        <v>6</v>
      </c>
      <c r="E21" s="37">
        <v>15</v>
      </c>
      <c r="F21" s="10">
        <v>0</v>
      </c>
      <c r="G21" s="37">
        <v>1</v>
      </c>
      <c r="H21" s="37">
        <v>2</v>
      </c>
      <c r="I21" s="37">
        <v>5</v>
      </c>
      <c r="J21" s="37">
        <v>17</v>
      </c>
      <c r="K21" s="37">
        <v>10</v>
      </c>
      <c r="L21" s="37">
        <v>2</v>
      </c>
      <c r="M21" s="10">
        <v>0</v>
      </c>
      <c r="N21" s="37">
        <v>4</v>
      </c>
      <c r="O21" s="37">
        <v>14</v>
      </c>
      <c r="P21" s="10">
        <v>0</v>
      </c>
      <c r="Q21" s="37">
        <v>1</v>
      </c>
      <c r="R21" s="10">
        <v>0</v>
      </c>
      <c r="S21" s="10">
        <v>0</v>
      </c>
      <c r="T21" s="37">
        <v>2</v>
      </c>
      <c r="U21" s="37">
        <v>8</v>
      </c>
      <c r="V21" s="37">
        <v>2</v>
      </c>
      <c r="W21" s="37">
        <v>2</v>
      </c>
      <c r="X21" s="10">
        <v>0</v>
      </c>
      <c r="Y21" s="10">
        <v>0</v>
      </c>
      <c r="Z21" s="10">
        <v>0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2" customFormat="1" ht="12" customHeight="1">
      <c r="A22" s="13" t="s">
        <v>397</v>
      </c>
      <c r="B22" s="45">
        <f t="shared" si="1"/>
        <v>0.6499682942295497</v>
      </c>
      <c r="C22" s="37">
        <v>82</v>
      </c>
      <c r="D22" s="10">
        <v>0</v>
      </c>
      <c r="E22" s="37">
        <v>16</v>
      </c>
      <c r="F22" s="37">
        <v>4</v>
      </c>
      <c r="G22" s="10">
        <v>0</v>
      </c>
      <c r="H22" s="37">
        <v>1</v>
      </c>
      <c r="I22" s="37">
        <v>2</v>
      </c>
      <c r="J22" s="37">
        <v>12</v>
      </c>
      <c r="K22" s="37">
        <v>11</v>
      </c>
      <c r="L22" s="10">
        <v>0</v>
      </c>
      <c r="M22" s="10">
        <v>0</v>
      </c>
      <c r="N22" s="37">
        <v>2</v>
      </c>
      <c r="O22" s="37">
        <v>24</v>
      </c>
      <c r="P22" s="10">
        <v>0</v>
      </c>
      <c r="Q22" s="37">
        <v>1</v>
      </c>
      <c r="R22" s="10">
        <v>0</v>
      </c>
      <c r="S22" s="10">
        <v>0</v>
      </c>
      <c r="T22" s="37">
        <v>3</v>
      </c>
      <c r="U22" s="37">
        <v>4</v>
      </c>
      <c r="V22" s="37">
        <v>1</v>
      </c>
      <c r="W22" s="10">
        <v>0</v>
      </c>
      <c r="X22" s="10">
        <v>0</v>
      </c>
      <c r="Y22" s="10">
        <v>0</v>
      </c>
      <c r="Z22" s="37">
        <v>1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s="2" customFormat="1" ht="12" customHeight="1">
      <c r="A23" s="13" t="s">
        <v>398</v>
      </c>
      <c r="B23" s="45">
        <f t="shared" si="1"/>
        <v>1.1493341788205453</v>
      </c>
      <c r="C23" s="37">
        <v>145</v>
      </c>
      <c r="D23" s="37">
        <v>2</v>
      </c>
      <c r="E23" s="37">
        <v>17</v>
      </c>
      <c r="F23" s="37">
        <v>4</v>
      </c>
      <c r="G23" s="37">
        <v>6</v>
      </c>
      <c r="H23" s="37">
        <v>2</v>
      </c>
      <c r="I23" s="37">
        <v>9</v>
      </c>
      <c r="J23" s="37">
        <v>52</v>
      </c>
      <c r="K23" s="37">
        <v>31</v>
      </c>
      <c r="L23" s="37">
        <v>1</v>
      </c>
      <c r="M23" s="10">
        <v>0</v>
      </c>
      <c r="N23" s="37">
        <v>2</v>
      </c>
      <c r="O23" s="37">
        <v>1</v>
      </c>
      <c r="P23" s="10">
        <v>0</v>
      </c>
      <c r="Q23" s="10">
        <v>0</v>
      </c>
      <c r="R23" s="10">
        <v>0</v>
      </c>
      <c r="S23" s="37">
        <v>2</v>
      </c>
      <c r="T23" s="37">
        <v>6</v>
      </c>
      <c r="U23" s="37">
        <v>8</v>
      </c>
      <c r="V23" s="37">
        <v>1</v>
      </c>
      <c r="W23" s="37">
        <v>1</v>
      </c>
      <c r="X23" s="10">
        <v>0</v>
      </c>
      <c r="Y23" s="10">
        <v>0</v>
      </c>
      <c r="Z23" s="10">
        <v>0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s="2" customFormat="1" ht="15" customHeight="1">
      <c r="A24" s="13" t="s">
        <v>399</v>
      </c>
      <c r="B24" s="45">
        <f t="shared" si="1"/>
        <v>1.8389346861128724</v>
      </c>
      <c r="C24" s="37">
        <v>232</v>
      </c>
      <c r="D24" s="37">
        <v>11</v>
      </c>
      <c r="E24" s="37">
        <v>20</v>
      </c>
      <c r="F24" s="37">
        <v>8</v>
      </c>
      <c r="G24" s="37">
        <v>5</v>
      </c>
      <c r="H24" s="37">
        <v>4</v>
      </c>
      <c r="I24" s="37">
        <v>18</v>
      </c>
      <c r="J24" s="37">
        <v>63</v>
      </c>
      <c r="K24" s="37">
        <v>44</v>
      </c>
      <c r="L24" s="37">
        <v>8</v>
      </c>
      <c r="M24" s="10">
        <v>0</v>
      </c>
      <c r="N24" s="37">
        <v>12</v>
      </c>
      <c r="O24" s="37">
        <v>4</v>
      </c>
      <c r="P24" s="10">
        <v>0</v>
      </c>
      <c r="Q24" s="10">
        <v>0</v>
      </c>
      <c r="R24" s="10">
        <v>0</v>
      </c>
      <c r="S24" s="10">
        <v>0</v>
      </c>
      <c r="T24" s="37">
        <v>19</v>
      </c>
      <c r="U24" s="37">
        <v>11</v>
      </c>
      <c r="V24" s="37">
        <v>3</v>
      </c>
      <c r="W24" s="10">
        <v>0</v>
      </c>
      <c r="X24" s="10">
        <v>0</v>
      </c>
      <c r="Y24" s="10">
        <v>0</v>
      </c>
      <c r="Z24" s="37">
        <v>2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s="2" customFormat="1" ht="12" customHeight="1">
      <c r="A25" s="13" t="s">
        <v>400</v>
      </c>
      <c r="B25" s="45">
        <f t="shared" si="1"/>
        <v>1.4743183259353203</v>
      </c>
      <c r="C25" s="37">
        <v>186</v>
      </c>
      <c r="D25" s="37">
        <v>9</v>
      </c>
      <c r="E25" s="37">
        <v>25</v>
      </c>
      <c r="F25" s="37">
        <v>17</v>
      </c>
      <c r="G25" s="37">
        <v>6</v>
      </c>
      <c r="H25" s="37">
        <v>10</v>
      </c>
      <c r="I25" s="37">
        <v>9</v>
      </c>
      <c r="J25" s="37">
        <v>41</v>
      </c>
      <c r="K25" s="37">
        <v>39</v>
      </c>
      <c r="L25" s="37">
        <v>4</v>
      </c>
      <c r="M25" s="10">
        <v>0</v>
      </c>
      <c r="N25" s="37">
        <v>3</v>
      </c>
      <c r="O25" s="37">
        <v>3</v>
      </c>
      <c r="P25" s="10">
        <v>0</v>
      </c>
      <c r="Q25" s="10">
        <v>0</v>
      </c>
      <c r="R25" s="37">
        <v>3</v>
      </c>
      <c r="S25" s="37">
        <v>1</v>
      </c>
      <c r="T25" s="37">
        <v>9</v>
      </c>
      <c r="U25" s="37">
        <v>5</v>
      </c>
      <c r="V25" s="10">
        <v>0</v>
      </c>
      <c r="W25" s="37">
        <v>1</v>
      </c>
      <c r="X25" s="10">
        <v>0</v>
      </c>
      <c r="Y25" s="10">
        <v>0</v>
      </c>
      <c r="Z25" s="37">
        <v>1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s="2" customFormat="1" ht="12" customHeight="1">
      <c r="A26" s="13" t="s">
        <v>401</v>
      </c>
      <c r="B26" s="45">
        <f t="shared" si="1"/>
        <v>1.7438173747622066</v>
      </c>
      <c r="C26" s="37">
        <v>220</v>
      </c>
      <c r="D26" s="37">
        <v>11</v>
      </c>
      <c r="E26" s="37">
        <v>26</v>
      </c>
      <c r="F26" s="37">
        <v>4</v>
      </c>
      <c r="G26" s="37">
        <v>19</v>
      </c>
      <c r="H26" s="37">
        <v>12</v>
      </c>
      <c r="I26" s="37">
        <v>12</v>
      </c>
      <c r="J26" s="37">
        <v>63</v>
      </c>
      <c r="K26" s="37">
        <v>20</v>
      </c>
      <c r="L26" s="37">
        <v>1</v>
      </c>
      <c r="M26" s="10">
        <v>0</v>
      </c>
      <c r="N26" s="37">
        <v>25</v>
      </c>
      <c r="O26" s="37">
        <v>3</v>
      </c>
      <c r="P26" s="10">
        <v>0</v>
      </c>
      <c r="Q26" s="37">
        <v>1</v>
      </c>
      <c r="R26" s="10">
        <v>0</v>
      </c>
      <c r="S26" s="10">
        <v>0</v>
      </c>
      <c r="T26" s="37">
        <v>5</v>
      </c>
      <c r="U26" s="37">
        <v>11</v>
      </c>
      <c r="V26" s="10">
        <v>0</v>
      </c>
      <c r="W26" s="37">
        <v>5</v>
      </c>
      <c r="X26" s="10">
        <v>0</v>
      </c>
      <c r="Y26" s="10">
        <v>0</v>
      </c>
      <c r="Z26" s="37">
        <v>2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s="2" customFormat="1" ht="12" customHeight="1">
      <c r="A27" s="13" t="s">
        <v>402</v>
      </c>
      <c r="B27" s="45">
        <f t="shared" si="1"/>
        <v>5.79422954977806</v>
      </c>
      <c r="C27" s="37">
        <v>731</v>
      </c>
      <c r="D27" s="37">
        <v>19</v>
      </c>
      <c r="E27" s="37">
        <v>83</v>
      </c>
      <c r="F27" s="37">
        <v>15</v>
      </c>
      <c r="G27" s="37">
        <v>31</v>
      </c>
      <c r="H27" s="37">
        <v>33</v>
      </c>
      <c r="I27" s="37">
        <v>37</v>
      </c>
      <c r="J27" s="37">
        <v>236</v>
      </c>
      <c r="K27" s="37">
        <v>134</v>
      </c>
      <c r="L27" s="37">
        <v>4</v>
      </c>
      <c r="M27" s="10">
        <v>0</v>
      </c>
      <c r="N27" s="37">
        <v>25</v>
      </c>
      <c r="O27" s="37">
        <v>15</v>
      </c>
      <c r="P27" s="10">
        <v>0</v>
      </c>
      <c r="Q27" s="10">
        <v>0</v>
      </c>
      <c r="R27" s="37">
        <v>2</v>
      </c>
      <c r="S27" s="10">
        <v>0</v>
      </c>
      <c r="T27" s="37">
        <v>29</v>
      </c>
      <c r="U27" s="37">
        <v>52</v>
      </c>
      <c r="V27" s="37">
        <v>5</v>
      </c>
      <c r="W27" s="37">
        <v>9</v>
      </c>
      <c r="X27" s="10">
        <v>0</v>
      </c>
      <c r="Y27" s="10">
        <v>0</v>
      </c>
      <c r="Z27" s="37">
        <v>2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s="2" customFormat="1" ht="12" customHeight="1">
      <c r="A28" s="13" t="s">
        <v>403</v>
      </c>
      <c r="B28" s="45">
        <f t="shared" si="1"/>
        <v>7.5776791376030435</v>
      </c>
      <c r="C28" s="37">
        <v>956</v>
      </c>
      <c r="D28" s="37">
        <v>39</v>
      </c>
      <c r="E28" s="37">
        <v>261</v>
      </c>
      <c r="F28" s="37">
        <v>32</v>
      </c>
      <c r="G28" s="37">
        <v>37</v>
      </c>
      <c r="H28" s="37">
        <v>20</v>
      </c>
      <c r="I28" s="37">
        <v>77</v>
      </c>
      <c r="J28" s="37">
        <v>131</v>
      </c>
      <c r="K28" s="37">
        <v>116</v>
      </c>
      <c r="L28" s="37">
        <v>8</v>
      </c>
      <c r="M28" s="10">
        <v>0</v>
      </c>
      <c r="N28" s="37">
        <v>16</v>
      </c>
      <c r="O28" s="37">
        <v>51</v>
      </c>
      <c r="P28" s="37">
        <v>4</v>
      </c>
      <c r="Q28" s="37">
        <v>1</v>
      </c>
      <c r="R28" s="37">
        <v>5</v>
      </c>
      <c r="S28" s="37">
        <v>3</v>
      </c>
      <c r="T28" s="37">
        <v>56</v>
      </c>
      <c r="U28" s="37">
        <v>57</v>
      </c>
      <c r="V28" s="37">
        <v>8</v>
      </c>
      <c r="W28" s="37">
        <v>27</v>
      </c>
      <c r="X28" s="10">
        <v>0</v>
      </c>
      <c r="Y28" s="10">
        <v>0</v>
      </c>
      <c r="Z28" s="37">
        <v>7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s="2" customFormat="1" ht="12" customHeight="1">
      <c r="A29" s="13" t="s">
        <v>404</v>
      </c>
      <c r="B29" s="45">
        <f t="shared" si="1"/>
        <v>2.5206087507926442</v>
      </c>
      <c r="C29" s="37">
        <v>318</v>
      </c>
      <c r="D29" s="37">
        <v>14</v>
      </c>
      <c r="E29" s="37">
        <v>79</v>
      </c>
      <c r="F29" s="37">
        <v>18</v>
      </c>
      <c r="G29" s="37">
        <v>18</v>
      </c>
      <c r="H29" s="37">
        <v>7</v>
      </c>
      <c r="I29" s="37">
        <v>21</v>
      </c>
      <c r="J29" s="37">
        <v>30</v>
      </c>
      <c r="K29" s="37">
        <v>40</v>
      </c>
      <c r="L29" s="37">
        <v>4</v>
      </c>
      <c r="M29" s="10">
        <v>0</v>
      </c>
      <c r="N29" s="37">
        <v>8</v>
      </c>
      <c r="O29" s="37">
        <v>7</v>
      </c>
      <c r="P29" s="37">
        <v>3</v>
      </c>
      <c r="Q29" s="10">
        <v>0</v>
      </c>
      <c r="R29" s="10">
        <v>0</v>
      </c>
      <c r="S29" s="10">
        <v>0</v>
      </c>
      <c r="T29" s="37">
        <v>21</v>
      </c>
      <c r="U29" s="37">
        <v>31</v>
      </c>
      <c r="V29" s="37">
        <v>2</v>
      </c>
      <c r="W29" s="37">
        <v>8</v>
      </c>
      <c r="X29" s="10">
        <v>0</v>
      </c>
      <c r="Y29" s="10">
        <v>0</v>
      </c>
      <c r="Z29" s="37">
        <v>7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s="2" customFormat="1" ht="12" customHeight="1">
      <c r="A30" s="13" t="s">
        <v>405</v>
      </c>
      <c r="B30" s="45">
        <f t="shared" si="1"/>
        <v>1.6566265060240966</v>
      </c>
      <c r="C30" s="37">
        <v>209</v>
      </c>
      <c r="D30" s="37">
        <v>11</v>
      </c>
      <c r="E30" s="37">
        <v>39</v>
      </c>
      <c r="F30" s="37">
        <v>3</v>
      </c>
      <c r="G30" s="37">
        <v>1</v>
      </c>
      <c r="H30" s="37">
        <v>4</v>
      </c>
      <c r="I30" s="37">
        <v>16</v>
      </c>
      <c r="J30" s="37">
        <v>54</v>
      </c>
      <c r="K30" s="37">
        <v>28</v>
      </c>
      <c r="L30" s="37">
        <v>1</v>
      </c>
      <c r="M30" s="10">
        <v>0</v>
      </c>
      <c r="N30" s="37">
        <v>8</v>
      </c>
      <c r="O30" s="37">
        <v>2</v>
      </c>
      <c r="P30" s="37">
        <v>2</v>
      </c>
      <c r="Q30" s="10">
        <v>0</v>
      </c>
      <c r="R30" s="37">
        <v>1</v>
      </c>
      <c r="S30" s="10">
        <v>0</v>
      </c>
      <c r="T30" s="37">
        <v>18</v>
      </c>
      <c r="U30" s="37">
        <v>12</v>
      </c>
      <c r="V30" s="37">
        <v>1</v>
      </c>
      <c r="W30" s="37">
        <v>5</v>
      </c>
      <c r="X30" s="10">
        <v>0</v>
      </c>
      <c r="Y30" s="10">
        <v>0</v>
      </c>
      <c r="Z30" s="37">
        <v>3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s="2" customFormat="1" ht="12" customHeight="1">
      <c r="A31" s="13" t="s">
        <v>406</v>
      </c>
      <c r="B31" s="45">
        <f t="shared" si="1"/>
        <v>2.9010779961953075</v>
      </c>
      <c r="C31" s="37">
        <v>366</v>
      </c>
      <c r="D31" s="37">
        <v>18</v>
      </c>
      <c r="E31" s="37">
        <v>44</v>
      </c>
      <c r="F31" s="37">
        <v>11</v>
      </c>
      <c r="G31" s="37">
        <v>16</v>
      </c>
      <c r="H31" s="37">
        <v>14</v>
      </c>
      <c r="I31" s="37">
        <v>25</v>
      </c>
      <c r="J31" s="37">
        <v>66</v>
      </c>
      <c r="K31" s="37">
        <v>88</v>
      </c>
      <c r="L31" s="37">
        <v>3</v>
      </c>
      <c r="M31" s="10">
        <v>0</v>
      </c>
      <c r="N31" s="37">
        <v>5</v>
      </c>
      <c r="O31" s="37">
        <v>1</v>
      </c>
      <c r="P31" s="10">
        <v>0</v>
      </c>
      <c r="Q31" s="37">
        <v>1</v>
      </c>
      <c r="R31" s="37">
        <v>2</v>
      </c>
      <c r="S31" s="10">
        <v>0</v>
      </c>
      <c r="T31" s="37">
        <v>30</v>
      </c>
      <c r="U31" s="37">
        <v>29</v>
      </c>
      <c r="V31" s="37">
        <v>2</v>
      </c>
      <c r="W31" s="37">
        <v>7</v>
      </c>
      <c r="X31" s="10">
        <v>0</v>
      </c>
      <c r="Y31" s="10">
        <v>0</v>
      </c>
      <c r="Z31" s="37">
        <v>4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s="2" customFormat="1" ht="12" customHeight="1">
      <c r="A32" s="13" t="s">
        <v>407</v>
      </c>
      <c r="B32" s="45">
        <f t="shared" si="1"/>
        <v>1.0542168674698795</v>
      </c>
      <c r="C32" s="37">
        <v>133</v>
      </c>
      <c r="D32" s="37">
        <v>6</v>
      </c>
      <c r="E32" s="37">
        <v>17</v>
      </c>
      <c r="F32" s="37">
        <v>6</v>
      </c>
      <c r="G32" s="37">
        <v>2</v>
      </c>
      <c r="H32" s="37">
        <v>2</v>
      </c>
      <c r="I32" s="37">
        <v>6</v>
      </c>
      <c r="J32" s="37">
        <v>38</v>
      </c>
      <c r="K32" s="37">
        <v>23</v>
      </c>
      <c r="L32" s="10">
        <v>0</v>
      </c>
      <c r="M32" s="10">
        <v>0</v>
      </c>
      <c r="N32" s="37">
        <v>4</v>
      </c>
      <c r="O32" s="37">
        <v>2</v>
      </c>
      <c r="P32" s="10">
        <v>0</v>
      </c>
      <c r="Q32" s="10">
        <v>0</v>
      </c>
      <c r="R32" s="37">
        <v>1</v>
      </c>
      <c r="S32" s="10">
        <v>0</v>
      </c>
      <c r="T32" s="37">
        <v>13</v>
      </c>
      <c r="U32" s="37">
        <v>11</v>
      </c>
      <c r="V32" s="10">
        <v>0</v>
      </c>
      <c r="W32" s="10">
        <v>0</v>
      </c>
      <c r="X32" s="10">
        <v>0</v>
      </c>
      <c r="Y32" s="10">
        <v>0</v>
      </c>
      <c r="Z32" s="37">
        <v>2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s="2" customFormat="1" ht="12" customHeight="1">
      <c r="A33" s="13" t="s">
        <v>412</v>
      </c>
      <c r="B33" s="45">
        <f t="shared" si="1"/>
        <v>1.4188332276474318</v>
      </c>
      <c r="C33" s="37">
        <v>179</v>
      </c>
      <c r="D33" s="37">
        <v>7</v>
      </c>
      <c r="E33" s="37">
        <v>35</v>
      </c>
      <c r="F33" s="37">
        <v>9</v>
      </c>
      <c r="G33" s="37">
        <v>5</v>
      </c>
      <c r="H33" s="37">
        <v>3</v>
      </c>
      <c r="I33" s="37">
        <v>15</v>
      </c>
      <c r="J33" s="37">
        <v>48</v>
      </c>
      <c r="K33" s="37">
        <v>30</v>
      </c>
      <c r="L33" s="37">
        <v>4</v>
      </c>
      <c r="M33" s="10">
        <v>0</v>
      </c>
      <c r="N33" s="37">
        <v>3</v>
      </c>
      <c r="O33" s="10">
        <v>0</v>
      </c>
      <c r="P33" s="10">
        <v>0</v>
      </c>
      <c r="Q33" s="10">
        <v>0</v>
      </c>
      <c r="R33" s="10">
        <v>0</v>
      </c>
      <c r="S33" s="37">
        <v>1</v>
      </c>
      <c r="T33" s="37">
        <v>3</v>
      </c>
      <c r="U33" s="37">
        <v>8</v>
      </c>
      <c r="V33" s="10">
        <v>0</v>
      </c>
      <c r="W33" s="37">
        <v>3</v>
      </c>
      <c r="X33" s="10">
        <v>0</v>
      </c>
      <c r="Y33" s="10">
        <v>0</v>
      </c>
      <c r="Z33" s="37">
        <v>5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s="2" customFormat="1" ht="12" customHeight="1">
      <c r="A34" s="13" t="s">
        <v>411</v>
      </c>
      <c r="B34" s="45">
        <f t="shared" si="1"/>
        <v>0.2536461636017755</v>
      </c>
      <c r="C34" s="37">
        <v>32</v>
      </c>
      <c r="D34" s="10">
        <v>0</v>
      </c>
      <c r="E34" s="37">
        <v>4</v>
      </c>
      <c r="F34" s="10">
        <v>0</v>
      </c>
      <c r="G34" s="10">
        <v>0</v>
      </c>
      <c r="H34" s="37">
        <v>2</v>
      </c>
      <c r="I34" s="37">
        <v>2</v>
      </c>
      <c r="J34" s="37">
        <v>12</v>
      </c>
      <c r="K34" s="37">
        <v>10</v>
      </c>
      <c r="L34" s="10">
        <v>0</v>
      </c>
      <c r="M34" s="10">
        <v>0</v>
      </c>
      <c r="N34" s="37">
        <v>1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37">
        <v>1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s="2" customFormat="1" ht="12" customHeight="1">
      <c r="A35" s="13" t="s">
        <v>408</v>
      </c>
      <c r="B35" s="45">
        <f t="shared" si="1"/>
        <v>1.2603043753963221</v>
      </c>
      <c r="C35" s="37">
        <v>159</v>
      </c>
      <c r="D35" s="37">
        <v>7</v>
      </c>
      <c r="E35" s="37">
        <v>22</v>
      </c>
      <c r="F35" s="37">
        <v>6</v>
      </c>
      <c r="G35" s="37">
        <v>2</v>
      </c>
      <c r="H35" s="37">
        <v>2</v>
      </c>
      <c r="I35" s="37">
        <v>7</v>
      </c>
      <c r="J35" s="37">
        <v>48</v>
      </c>
      <c r="K35" s="37">
        <v>32</v>
      </c>
      <c r="L35" s="10">
        <v>0</v>
      </c>
      <c r="M35" s="10">
        <v>0</v>
      </c>
      <c r="N35" s="37">
        <v>6</v>
      </c>
      <c r="O35" s="37">
        <v>2</v>
      </c>
      <c r="P35" s="37">
        <v>1</v>
      </c>
      <c r="Q35" s="37">
        <v>1</v>
      </c>
      <c r="R35" s="10">
        <v>0</v>
      </c>
      <c r="S35" s="10">
        <v>0</v>
      </c>
      <c r="T35" s="37">
        <v>10</v>
      </c>
      <c r="U35" s="37">
        <v>8</v>
      </c>
      <c r="V35" s="37">
        <v>2</v>
      </c>
      <c r="W35" s="37">
        <v>2</v>
      </c>
      <c r="X35" s="10">
        <v>0</v>
      </c>
      <c r="Y35" s="10">
        <v>0</v>
      </c>
      <c r="Z35" s="37">
        <v>1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s="2" customFormat="1" ht="12" customHeight="1">
      <c r="A36" s="13" t="s">
        <v>409</v>
      </c>
      <c r="B36" s="45">
        <f t="shared" si="1"/>
        <v>0.11097019657577678</v>
      </c>
      <c r="C36" s="37">
        <v>14</v>
      </c>
      <c r="D36" s="37">
        <v>1</v>
      </c>
      <c r="E36" s="37">
        <v>1</v>
      </c>
      <c r="F36" s="37">
        <v>1</v>
      </c>
      <c r="G36" s="10">
        <v>0</v>
      </c>
      <c r="H36" s="37">
        <v>1</v>
      </c>
      <c r="I36" s="37">
        <v>1</v>
      </c>
      <c r="J36" s="37">
        <v>2</v>
      </c>
      <c r="K36" s="37">
        <v>2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37">
        <v>2</v>
      </c>
      <c r="U36" s="37">
        <v>2</v>
      </c>
      <c r="V36" s="10">
        <v>0</v>
      </c>
      <c r="W36" s="37">
        <v>1</v>
      </c>
      <c r="X36" s="10">
        <v>0</v>
      </c>
      <c r="Y36" s="10">
        <v>0</v>
      </c>
      <c r="Z36" s="10">
        <v>0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s="2" customFormat="1" ht="15.75" customHeight="1">
      <c r="A37" s="14" t="s">
        <v>354</v>
      </c>
      <c r="B37" s="45">
        <f t="shared" si="1"/>
        <v>0.32498414711477486</v>
      </c>
      <c r="C37" s="37">
        <v>41</v>
      </c>
      <c r="D37" s="37">
        <v>1</v>
      </c>
      <c r="E37" s="37">
        <v>8</v>
      </c>
      <c r="F37" s="10">
        <v>0</v>
      </c>
      <c r="G37" s="37">
        <v>1</v>
      </c>
      <c r="H37" s="37">
        <v>2</v>
      </c>
      <c r="I37" s="37">
        <v>1</v>
      </c>
      <c r="J37" s="37">
        <v>2</v>
      </c>
      <c r="K37" s="37">
        <v>1</v>
      </c>
      <c r="L37" s="10">
        <v>0</v>
      </c>
      <c r="M37" s="10">
        <v>0</v>
      </c>
      <c r="N37" s="37">
        <v>7</v>
      </c>
      <c r="O37" s="37">
        <v>2</v>
      </c>
      <c r="P37" s="37">
        <v>3</v>
      </c>
      <c r="Q37" s="10">
        <v>0</v>
      </c>
      <c r="R37" s="10">
        <v>0</v>
      </c>
      <c r="S37" s="10">
        <v>0</v>
      </c>
      <c r="T37" s="10">
        <v>0</v>
      </c>
      <c r="U37" s="37">
        <v>4</v>
      </c>
      <c r="V37" s="37">
        <v>1</v>
      </c>
      <c r="W37" s="37">
        <v>1</v>
      </c>
      <c r="X37" s="10">
        <v>0</v>
      </c>
      <c r="Y37" s="10">
        <v>0</v>
      </c>
      <c r="Z37" s="37">
        <v>7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s="2" customFormat="1" ht="12" customHeight="1">
      <c r="A38" s="14" t="s">
        <v>355</v>
      </c>
      <c r="B38" s="45">
        <f t="shared" si="1"/>
        <v>1.6724793912492073</v>
      </c>
      <c r="C38" s="37">
        <v>211</v>
      </c>
      <c r="D38" s="37">
        <v>22</v>
      </c>
      <c r="E38" s="37">
        <v>36</v>
      </c>
      <c r="F38" s="37">
        <v>11</v>
      </c>
      <c r="G38" s="37">
        <v>9</v>
      </c>
      <c r="H38" s="37">
        <v>3</v>
      </c>
      <c r="I38" s="37">
        <v>10</v>
      </c>
      <c r="J38" s="37">
        <v>16</v>
      </c>
      <c r="K38" s="37">
        <v>23</v>
      </c>
      <c r="L38" s="37">
        <v>1</v>
      </c>
      <c r="M38" s="37">
        <v>1</v>
      </c>
      <c r="N38" s="37">
        <v>5</v>
      </c>
      <c r="O38" s="37">
        <v>3</v>
      </c>
      <c r="P38" s="10">
        <v>0</v>
      </c>
      <c r="Q38" s="10">
        <v>0</v>
      </c>
      <c r="R38" s="37">
        <v>2</v>
      </c>
      <c r="S38" s="10">
        <v>0</v>
      </c>
      <c r="T38" s="37">
        <v>15</v>
      </c>
      <c r="U38" s="37">
        <v>20</v>
      </c>
      <c r="V38" s="37">
        <v>12</v>
      </c>
      <c r="W38" s="37">
        <v>15</v>
      </c>
      <c r="X38" s="10">
        <v>0</v>
      </c>
      <c r="Y38" s="10">
        <v>0</v>
      </c>
      <c r="Z38" s="37">
        <v>7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s="2" customFormat="1" ht="12" customHeight="1">
      <c r="A39" s="14" t="s">
        <v>356</v>
      </c>
      <c r="B39" s="45">
        <f t="shared" si="1"/>
        <v>2.750475586556753</v>
      </c>
      <c r="C39" s="37">
        <v>347</v>
      </c>
      <c r="D39" s="37">
        <v>53</v>
      </c>
      <c r="E39" s="37">
        <v>59</v>
      </c>
      <c r="F39" s="37">
        <v>12</v>
      </c>
      <c r="G39" s="37">
        <v>20</v>
      </c>
      <c r="H39" s="37">
        <v>17</v>
      </c>
      <c r="I39" s="37">
        <v>29</v>
      </c>
      <c r="J39" s="37">
        <v>34</v>
      </c>
      <c r="K39" s="37">
        <v>44</v>
      </c>
      <c r="L39" s="37">
        <v>6</v>
      </c>
      <c r="M39" s="10">
        <v>0</v>
      </c>
      <c r="N39" s="37">
        <v>5</v>
      </c>
      <c r="O39" s="37">
        <v>4</v>
      </c>
      <c r="P39" s="37">
        <v>4</v>
      </c>
      <c r="Q39" s="37">
        <v>4</v>
      </c>
      <c r="R39" s="37">
        <v>2</v>
      </c>
      <c r="S39" s="37">
        <v>1</v>
      </c>
      <c r="T39" s="37">
        <v>12</v>
      </c>
      <c r="U39" s="37">
        <v>19</v>
      </c>
      <c r="V39" s="37">
        <v>4</v>
      </c>
      <c r="W39" s="37">
        <v>15</v>
      </c>
      <c r="X39" s="10">
        <v>0</v>
      </c>
      <c r="Y39" s="10">
        <v>0</v>
      </c>
      <c r="Z39" s="37">
        <v>3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s="2" customFormat="1" ht="12" customHeight="1">
      <c r="A40" s="14" t="s">
        <v>357</v>
      </c>
      <c r="B40" s="45">
        <f t="shared" si="1"/>
        <v>10.431198478123019</v>
      </c>
      <c r="C40" s="38">
        <v>1316</v>
      </c>
      <c r="D40" s="37">
        <v>77</v>
      </c>
      <c r="E40" s="37">
        <v>271</v>
      </c>
      <c r="F40" s="37">
        <v>63</v>
      </c>
      <c r="G40" s="37">
        <v>55</v>
      </c>
      <c r="H40" s="37">
        <v>64</v>
      </c>
      <c r="I40" s="37">
        <v>147</v>
      </c>
      <c r="J40" s="37">
        <v>88</v>
      </c>
      <c r="K40" s="37">
        <v>245</v>
      </c>
      <c r="L40" s="37">
        <v>9</v>
      </c>
      <c r="M40" s="10">
        <v>0</v>
      </c>
      <c r="N40" s="37">
        <v>39</v>
      </c>
      <c r="O40" s="37">
        <v>2</v>
      </c>
      <c r="P40" s="37">
        <v>7</v>
      </c>
      <c r="Q40" s="10">
        <v>0</v>
      </c>
      <c r="R40" s="10">
        <v>0</v>
      </c>
      <c r="S40" s="37">
        <v>4</v>
      </c>
      <c r="T40" s="37">
        <v>72</v>
      </c>
      <c r="U40" s="37">
        <v>80</v>
      </c>
      <c r="V40" s="37">
        <v>18</v>
      </c>
      <c r="W40" s="37">
        <v>62</v>
      </c>
      <c r="X40" s="10">
        <v>0</v>
      </c>
      <c r="Y40" s="10">
        <v>0</v>
      </c>
      <c r="Z40" s="37">
        <v>13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s="2" customFormat="1" ht="12" customHeight="1">
      <c r="A41" s="14" t="s">
        <v>358</v>
      </c>
      <c r="B41" s="45">
        <f t="shared" si="1"/>
        <v>11.382371591629676</v>
      </c>
      <c r="C41" s="38">
        <v>1436</v>
      </c>
      <c r="D41" s="37">
        <v>117</v>
      </c>
      <c r="E41" s="37">
        <v>375</v>
      </c>
      <c r="F41" s="37">
        <v>73</v>
      </c>
      <c r="G41" s="37">
        <v>37</v>
      </c>
      <c r="H41" s="37">
        <v>39</v>
      </c>
      <c r="I41" s="37">
        <v>97</v>
      </c>
      <c r="J41" s="37">
        <v>89</v>
      </c>
      <c r="K41" s="37">
        <v>56</v>
      </c>
      <c r="L41" s="37">
        <v>12</v>
      </c>
      <c r="M41" s="37">
        <v>1</v>
      </c>
      <c r="N41" s="37">
        <v>15</v>
      </c>
      <c r="O41" s="37">
        <v>2</v>
      </c>
      <c r="P41" s="37">
        <v>3</v>
      </c>
      <c r="Q41" s="10">
        <v>0</v>
      </c>
      <c r="R41" s="37">
        <v>1</v>
      </c>
      <c r="S41" s="37">
        <v>1</v>
      </c>
      <c r="T41" s="37">
        <v>105</v>
      </c>
      <c r="U41" s="37">
        <v>165</v>
      </c>
      <c r="V41" s="37">
        <v>10</v>
      </c>
      <c r="W41" s="37">
        <v>218</v>
      </c>
      <c r="X41" s="10">
        <v>0</v>
      </c>
      <c r="Y41" s="10">
        <v>0</v>
      </c>
      <c r="Z41" s="37">
        <v>20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s="2" customFormat="1" ht="12" customHeight="1">
      <c r="A42" s="14" t="s">
        <v>156</v>
      </c>
      <c r="B42" s="45">
        <f t="shared" si="1"/>
        <v>10.56594800253646</v>
      </c>
      <c r="C42" s="38">
        <v>1333</v>
      </c>
      <c r="D42" s="37">
        <v>17</v>
      </c>
      <c r="E42" s="37">
        <v>246</v>
      </c>
      <c r="F42" s="37">
        <v>33</v>
      </c>
      <c r="G42" s="37">
        <v>21</v>
      </c>
      <c r="H42" s="37">
        <v>25</v>
      </c>
      <c r="I42" s="37">
        <v>54</v>
      </c>
      <c r="J42" s="37">
        <v>37</v>
      </c>
      <c r="K42" s="37">
        <v>319</v>
      </c>
      <c r="L42" s="37">
        <v>11</v>
      </c>
      <c r="M42" s="37">
        <v>2</v>
      </c>
      <c r="N42" s="37">
        <v>302</v>
      </c>
      <c r="O42" s="37">
        <v>5</v>
      </c>
      <c r="P42" s="37">
        <v>2</v>
      </c>
      <c r="Q42" s="37">
        <v>1</v>
      </c>
      <c r="R42" s="37">
        <v>1</v>
      </c>
      <c r="S42" s="10">
        <v>0</v>
      </c>
      <c r="T42" s="37">
        <v>72</v>
      </c>
      <c r="U42" s="37">
        <v>69</v>
      </c>
      <c r="V42" s="37">
        <v>21</v>
      </c>
      <c r="W42" s="37">
        <v>92</v>
      </c>
      <c r="X42" s="10">
        <v>0</v>
      </c>
      <c r="Y42" s="10">
        <v>0</v>
      </c>
      <c r="Z42" s="37">
        <v>3</v>
      </c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s="2" customFormat="1" ht="12" customHeight="1">
      <c r="A43" s="14" t="s">
        <v>359</v>
      </c>
      <c r="B43" s="45">
        <f t="shared" si="1"/>
        <v>1.1017755231452124</v>
      </c>
      <c r="C43" s="37">
        <v>139</v>
      </c>
      <c r="D43" s="37">
        <v>17</v>
      </c>
      <c r="E43" s="37">
        <v>49</v>
      </c>
      <c r="F43" s="37">
        <v>7</v>
      </c>
      <c r="G43" s="37">
        <v>1</v>
      </c>
      <c r="H43" s="10">
        <v>0</v>
      </c>
      <c r="I43" s="37">
        <v>13</v>
      </c>
      <c r="J43" s="37">
        <v>3</v>
      </c>
      <c r="K43" s="37">
        <v>7</v>
      </c>
      <c r="L43" s="37">
        <v>1</v>
      </c>
      <c r="M43" s="10">
        <v>0</v>
      </c>
      <c r="N43" s="37">
        <v>2</v>
      </c>
      <c r="O43" s="37">
        <v>1</v>
      </c>
      <c r="P43" s="10">
        <v>0</v>
      </c>
      <c r="Q43" s="10">
        <v>0</v>
      </c>
      <c r="R43" s="10">
        <v>0</v>
      </c>
      <c r="S43" s="10">
        <v>0</v>
      </c>
      <c r="T43" s="37">
        <v>6</v>
      </c>
      <c r="U43" s="37">
        <v>4</v>
      </c>
      <c r="V43" s="37">
        <v>4</v>
      </c>
      <c r="W43" s="37">
        <v>22</v>
      </c>
      <c r="X43" s="10">
        <v>0</v>
      </c>
      <c r="Y43" s="10">
        <v>0</v>
      </c>
      <c r="Z43" s="37">
        <v>2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s="2" customFormat="1" ht="12" customHeight="1">
      <c r="A44" s="14" t="s">
        <v>157</v>
      </c>
      <c r="B44" s="45">
        <f t="shared" si="1"/>
        <v>2.5602409638554215</v>
      </c>
      <c r="C44" s="37">
        <v>323</v>
      </c>
      <c r="D44" s="37">
        <v>9</v>
      </c>
      <c r="E44" s="37">
        <v>120</v>
      </c>
      <c r="F44" s="37">
        <v>25</v>
      </c>
      <c r="G44" s="37">
        <v>3</v>
      </c>
      <c r="H44" s="37">
        <v>2</v>
      </c>
      <c r="I44" s="37">
        <v>26</v>
      </c>
      <c r="J44" s="37">
        <v>9</v>
      </c>
      <c r="K44" s="37">
        <v>7</v>
      </c>
      <c r="L44" s="37">
        <v>3</v>
      </c>
      <c r="M44" s="10">
        <v>0</v>
      </c>
      <c r="N44" s="37">
        <v>2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37">
        <v>1</v>
      </c>
      <c r="U44" s="37">
        <v>13</v>
      </c>
      <c r="V44" s="37">
        <v>2</v>
      </c>
      <c r="W44" s="37">
        <v>63</v>
      </c>
      <c r="X44" s="10">
        <v>0</v>
      </c>
      <c r="Y44" s="10">
        <v>0</v>
      </c>
      <c r="Z44" s="37">
        <v>38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s="2" customFormat="1" ht="12" customHeight="1">
      <c r="A45" s="14" t="s">
        <v>360</v>
      </c>
      <c r="B45" s="45">
        <f t="shared" si="1"/>
        <v>1.4029803424223208</v>
      </c>
      <c r="C45" s="37">
        <v>177</v>
      </c>
      <c r="D45" s="37">
        <v>6</v>
      </c>
      <c r="E45" s="37">
        <v>40</v>
      </c>
      <c r="F45" s="37">
        <v>3</v>
      </c>
      <c r="G45" s="10">
        <v>0</v>
      </c>
      <c r="H45" s="10">
        <v>0</v>
      </c>
      <c r="I45" s="37">
        <v>7</v>
      </c>
      <c r="J45" s="37">
        <v>1</v>
      </c>
      <c r="K45" s="37">
        <v>8</v>
      </c>
      <c r="L45" s="37">
        <v>2</v>
      </c>
      <c r="M45" s="10">
        <v>0</v>
      </c>
      <c r="N45" s="37">
        <v>3</v>
      </c>
      <c r="O45" s="37">
        <v>1</v>
      </c>
      <c r="P45" s="10">
        <v>0</v>
      </c>
      <c r="Q45" s="10">
        <v>0</v>
      </c>
      <c r="R45" s="10">
        <v>0</v>
      </c>
      <c r="S45" s="10">
        <v>0</v>
      </c>
      <c r="T45" s="37">
        <v>2</v>
      </c>
      <c r="U45" s="37">
        <v>7</v>
      </c>
      <c r="V45" s="37">
        <v>2</v>
      </c>
      <c r="W45" s="37">
        <v>92</v>
      </c>
      <c r="X45" s="10">
        <v>0</v>
      </c>
      <c r="Y45" s="10">
        <v>0</v>
      </c>
      <c r="Z45" s="37">
        <v>3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s="2" customFormat="1" ht="12" customHeight="1">
      <c r="A46" s="14" t="s">
        <v>361</v>
      </c>
      <c r="B46" s="45">
        <f t="shared" si="1"/>
        <v>1.2127457197209892</v>
      </c>
      <c r="C46" s="37">
        <v>153</v>
      </c>
      <c r="D46" s="37">
        <v>10</v>
      </c>
      <c r="E46" s="37">
        <v>50</v>
      </c>
      <c r="F46" s="37">
        <v>3</v>
      </c>
      <c r="G46" s="37">
        <v>1</v>
      </c>
      <c r="H46" s="37">
        <v>4</v>
      </c>
      <c r="I46" s="37">
        <v>11</v>
      </c>
      <c r="J46" s="37">
        <v>8</v>
      </c>
      <c r="K46" s="37">
        <v>9</v>
      </c>
      <c r="L46" s="37">
        <v>2</v>
      </c>
      <c r="M46" s="10">
        <v>0</v>
      </c>
      <c r="N46" s="37">
        <v>4</v>
      </c>
      <c r="O46" s="37">
        <v>4</v>
      </c>
      <c r="P46" s="10">
        <v>0</v>
      </c>
      <c r="Q46" s="10">
        <v>0</v>
      </c>
      <c r="R46" s="10">
        <v>0</v>
      </c>
      <c r="S46" s="37">
        <v>4</v>
      </c>
      <c r="T46" s="37">
        <v>6</v>
      </c>
      <c r="U46" s="37">
        <v>19</v>
      </c>
      <c r="V46" s="10">
        <v>0</v>
      </c>
      <c r="W46" s="37">
        <v>14</v>
      </c>
      <c r="X46" s="10">
        <v>0</v>
      </c>
      <c r="Y46" s="10">
        <v>0</v>
      </c>
      <c r="Z46" s="37">
        <v>4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s="2" customFormat="1" ht="12" customHeight="1">
      <c r="A47" s="14" t="s">
        <v>362</v>
      </c>
      <c r="B47" s="45">
        <f t="shared" si="1"/>
        <v>4.034559289790742</v>
      </c>
      <c r="C47" s="37">
        <v>509</v>
      </c>
      <c r="D47" s="37">
        <v>32</v>
      </c>
      <c r="E47" s="37">
        <v>173</v>
      </c>
      <c r="F47" s="37">
        <v>22</v>
      </c>
      <c r="G47" s="37">
        <v>8</v>
      </c>
      <c r="H47" s="37">
        <v>8</v>
      </c>
      <c r="I47" s="37">
        <v>60</v>
      </c>
      <c r="J47" s="37">
        <v>23</v>
      </c>
      <c r="K47" s="37">
        <v>38</v>
      </c>
      <c r="L47" s="37">
        <v>2</v>
      </c>
      <c r="M47" s="10">
        <v>0</v>
      </c>
      <c r="N47" s="37">
        <v>9</v>
      </c>
      <c r="O47" s="37">
        <v>2</v>
      </c>
      <c r="P47" s="37">
        <v>1</v>
      </c>
      <c r="Q47" s="10">
        <v>0</v>
      </c>
      <c r="R47" s="10">
        <v>0</v>
      </c>
      <c r="S47" s="37">
        <v>1</v>
      </c>
      <c r="T47" s="37">
        <v>10</v>
      </c>
      <c r="U47" s="37">
        <v>44</v>
      </c>
      <c r="V47" s="37">
        <v>14</v>
      </c>
      <c r="W47" s="37">
        <v>35</v>
      </c>
      <c r="X47" s="10">
        <v>0</v>
      </c>
      <c r="Y47" s="10">
        <v>0</v>
      </c>
      <c r="Z47" s="37">
        <v>27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s="2" customFormat="1" ht="12" customHeight="1">
      <c r="A48" s="14" t="s">
        <v>363</v>
      </c>
      <c r="B48" s="45">
        <f t="shared" si="1"/>
        <v>2.568167406467977</v>
      </c>
      <c r="C48" s="37">
        <v>324</v>
      </c>
      <c r="D48" s="37">
        <v>27</v>
      </c>
      <c r="E48" s="37">
        <v>58</v>
      </c>
      <c r="F48" s="37">
        <v>14</v>
      </c>
      <c r="G48" s="37">
        <v>9</v>
      </c>
      <c r="H48" s="37">
        <v>2</v>
      </c>
      <c r="I48" s="37">
        <v>15</v>
      </c>
      <c r="J48" s="37">
        <v>23</v>
      </c>
      <c r="K48" s="37">
        <v>61</v>
      </c>
      <c r="L48" s="37">
        <v>7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37">
        <v>2</v>
      </c>
      <c r="T48" s="37">
        <v>22</v>
      </c>
      <c r="U48" s="37">
        <v>21</v>
      </c>
      <c r="V48" s="37">
        <v>2</v>
      </c>
      <c r="W48" s="37">
        <v>38</v>
      </c>
      <c r="X48" s="10">
        <v>0</v>
      </c>
      <c r="Y48" s="10">
        <v>0</v>
      </c>
      <c r="Z48" s="37">
        <v>23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s="2" customFormat="1" ht="12" customHeight="1">
      <c r="A49" s="14" t="s">
        <v>364</v>
      </c>
      <c r="B49" s="45">
        <f t="shared" si="1"/>
        <v>0.800570703868104</v>
      </c>
      <c r="C49" s="37">
        <v>101</v>
      </c>
      <c r="D49" s="37">
        <v>8</v>
      </c>
      <c r="E49" s="37">
        <v>35</v>
      </c>
      <c r="F49" s="37">
        <v>5</v>
      </c>
      <c r="G49" s="37">
        <v>2</v>
      </c>
      <c r="H49" s="37">
        <v>2</v>
      </c>
      <c r="I49" s="37">
        <v>10</v>
      </c>
      <c r="J49" s="37">
        <v>4</v>
      </c>
      <c r="K49" s="37">
        <v>17</v>
      </c>
      <c r="L49" s="37">
        <v>2</v>
      </c>
      <c r="M49" s="10">
        <v>0</v>
      </c>
      <c r="N49" s="37">
        <v>3</v>
      </c>
      <c r="O49" s="10">
        <v>0</v>
      </c>
      <c r="P49" s="37">
        <v>2</v>
      </c>
      <c r="Q49" s="10">
        <v>0</v>
      </c>
      <c r="R49" s="10">
        <v>0</v>
      </c>
      <c r="S49" s="10">
        <v>0</v>
      </c>
      <c r="T49" s="37">
        <v>3</v>
      </c>
      <c r="U49" s="37">
        <v>3</v>
      </c>
      <c r="V49" s="10">
        <v>0</v>
      </c>
      <c r="W49" s="37">
        <v>3</v>
      </c>
      <c r="X49" s="10">
        <v>0</v>
      </c>
      <c r="Y49" s="10">
        <v>0</v>
      </c>
      <c r="Z49" s="37">
        <v>2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s="2" customFormat="1" ht="12" customHeight="1">
      <c r="A50" s="14" t="s">
        <v>365</v>
      </c>
      <c r="B50" s="45">
        <f t="shared" si="1"/>
        <v>5.5405833861762845</v>
      </c>
      <c r="C50" s="37">
        <v>699</v>
      </c>
      <c r="D50" s="37">
        <v>17</v>
      </c>
      <c r="E50" s="37">
        <v>246</v>
      </c>
      <c r="F50" s="37">
        <v>18</v>
      </c>
      <c r="G50" s="37">
        <v>10</v>
      </c>
      <c r="H50" s="37">
        <v>11</v>
      </c>
      <c r="I50" s="37">
        <v>39</v>
      </c>
      <c r="J50" s="37">
        <v>23</v>
      </c>
      <c r="K50" s="37">
        <v>50</v>
      </c>
      <c r="L50" s="37">
        <v>8</v>
      </c>
      <c r="M50" s="10">
        <v>0</v>
      </c>
      <c r="N50" s="37">
        <v>10</v>
      </c>
      <c r="O50" s="37">
        <v>2</v>
      </c>
      <c r="P50" s="37">
        <v>5</v>
      </c>
      <c r="Q50" s="10">
        <v>0</v>
      </c>
      <c r="R50" s="10">
        <v>0</v>
      </c>
      <c r="S50" s="10">
        <v>0</v>
      </c>
      <c r="T50" s="37">
        <v>65</v>
      </c>
      <c r="U50" s="37">
        <v>132</v>
      </c>
      <c r="V50" s="37">
        <v>26</v>
      </c>
      <c r="W50" s="37">
        <v>25</v>
      </c>
      <c r="X50" s="10">
        <v>0</v>
      </c>
      <c r="Y50" s="10">
        <v>0</v>
      </c>
      <c r="Z50" s="37">
        <v>12</v>
      </c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s="2" customFormat="1" ht="12" customHeight="1">
      <c r="A51" s="14" t="s">
        <v>366</v>
      </c>
      <c r="B51" s="45">
        <f t="shared" si="1"/>
        <v>1.9419784400760938</v>
      </c>
      <c r="C51" s="37">
        <v>245</v>
      </c>
      <c r="D51" s="37">
        <v>10</v>
      </c>
      <c r="E51" s="37">
        <v>66</v>
      </c>
      <c r="F51" s="37">
        <v>2</v>
      </c>
      <c r="G51" s="37">
        <v>2</v>
      </c>
      <c r="H51" s="37">
        <v>4</v>
      </c>
      <c r="I51" s="37">
        <v>9</v>
      </c>
      <c r="J51" s="37">
        <v>12</v>
      </c>
      <c r="K51" s="37">
        <v>41</v>
      </c>
      <c r="L51" s="10">
        <v>0</v>
      </c>
      <c r="M51" s="37">
        <v>1</v>
      </c>
      <c r="N51" s="37">
        <v>36</v>
      </c>
      <c r="O51" s="37">
        <v>1</v>
      </c>
      <c r="P51" s="10">
        <v>0</v>
      </c>
      <c r="Q51" s="10">
        <v>0</v>
      </c>
      <c r="R51" s="10">
        <v>0</v>
      </c>
      <c r="S51" s="37">
        <v>8</v>
      </c>
      <c r="T51" s="37">
        <v>11</v>
      </c>
      <c r="U51" s="37">
        <v>30</v>
      </c>
      <c r="V51" s="37">
        <v>7</v>
      </c>
      <c r="W51" s="37">
        <v>2</v>
      </c>
      <c r="X51" s="10">
        <v>0</v>
      </c>
      <c r="Y51" s="10">
        <v>0</v>
      </c>
      <c r="Z51" s="37">
        <v>3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256" s="4" customFormat="1" ht="12" customHeight="1" thickBot="1">
      <c r="A52" s="14" t="s">
        <v>367</v>
      </c>
      <c r="B52" s="46">
        <f t="shared" si="1"/>
        <v>0.538998097653773</v>
      </c>
      <c r="C52" s="37">
        <v>68</v>
      </c>
      <c r="D52" s="37">
        <v>3</v>
      </c>
      <c r="E52" s="37">
        <v>16</v>
      </c>
      <c r="F52" s="37">
        <v>3</v>
      </c>
      <c r="G52" s="37">
        <v>2</v>
      </c>
      <c r="H52" s="37">
        <v>1</v>
      </c>
      <c r="I52" s="37">
        <v>7</v>
      </c>
      <c r="J52" s="37">
        <v>6</v>
      </c>
      <c r="K52" s="37">
        <v>14</v>
      </c>
      <c r="L52" s="10">
        <v>0</v>
      </c>
      <c r="M52" s="10">
        <v>0</v>
      </c>
      <c r="N52" s="37">
        <v>2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37">
        <v>2</v>
      </c>
      <c r="U52" s="37">
        <v>2</v>
      </c>
      <c r="V52" s="10">
        <v>0</v>
      </c>
      <c r="W52" s="37">
        <v>7</v>
      </c>
      <c r="X52" s="10">
        <v>0</v>
      </c>
      <c r="Y52" s="10">
        <v>0</v>
      </c>
      <c r="Z52" s="37">
        <v>3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8" customFormat="1" ht="15" customHeight="1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8" customFormat="1" ht="11.25" customHeight="1">
      <c r="A54" s="8" t="s">
        <v>252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="2" customFormat="1" ht="4.5" customHeight="1"/>
    <row r="56" spans="1:26" s="2" customFormat="1" ht="10.5" customHeight="1">
      <c r="A56" s="65" t="s">
        <v>295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5" t="s">
        <v>300</v>
      </c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</sheetData>
  <sheetProtection/>
  <mergeCells count="29">
    <mergeCell ref="A56:K56"/>
    <mergeCell ref="L56:Z56"/>
    <mergeCell ref="T3:T4"/>
    <mergeCell ref="U3:U4"/>
    <mergeCell ref="V3:V4"/>
    <mergeCell ref="W3:Z3"/>
    <mergeCell ref="I3:I4"/>
    <mergeCell ref="J3:J4"/>
    <mergeCell ref="K3:K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zoomScale="118" zoomScaleNormal="118" zoomScaleSheetLayoutView="80" zoomScalePageLayoutView="0" workbookViewId="0" topLeftCell="A22">
      <selection activeCell="K7" sqref="K7"/>
    </sheetView>
  </sheetViews>
  <sheetFormatPr defaultColWidth="8.875" defaultRowHeight="16.5"/>
  <cols>
    <col min="1" max="1" width="28.625" style="3" customWidth="1"/>
    <col min="2" max="2" width="6.375" style="3" customWidth="1"/>
    <col min="3" max="26" width="5.75390625" style="3" customWidth="1"/>
    <col min="27" max="16384" width="8.875" style="3" customWidth="1"/>
  </cols>
  <sheetData>
    <row r="1" spans="1:26" s="1" customFormat="1" ht="30.75" customHeight="1">
      <c r="A1" s="61" t="s">
        <v>225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0" t="s">
        <v>55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2" customFormat="1" ht="13.5" customHeight="1" thickBo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66" t="s">
        <v>324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8" t="s">
        <v>53</v>
      </c>
      <c r="Z2" s="8"/>
    </row>
    <row r="3" spans="1:26" s="19" customFormat="1" ht="24" customHeight="1">
      <c r="A3" s="79" t="s">
        <v>192</v>
      </c>
      <c r="B3" s="72" t="s">
        <v>193</v>
      </c>
      <c r="C3" s="84" t="s">
        <v>194</v>
      </c>
      <c r="D3" s="84"/>
      <c r="E3" s="84"/>
      <c r="F3" s="84"/>
      <c r="G3" s="84"/>
      <c r="H3" s="84" t="s">
        <v>195</v>
      </c>
      <c r="I3" s="84"/>
      <c r="J3" s="84"/>
      <c r="K3" s="18" t="s">
        <v>54</v>
      </c>
      <c r="L3" s="71" t="s">
        <v>196</v>
      </c>
      <c r="M3" s="71"/>
      <c r="N3" s="71"/>
      <c r="O3" s="71"/>
      <c r="P3" s="71"/>
      <c r="Q3" s="71"/>
      <c r="R3" s="72"/>
      <c r="S3" s="17" t="s">
        <v>197</v>
      </c>
      <c r="T3" s="84" t="s">
        <v>198</v>
      </c>
      <c r="U3" s="84"/>
      <c r="V3" s="17" t="s">
        <v>199</v>
      </c>
      <c r="W3" s="17" t="s">
        <v>200</v>
      </c>
      <c r="X3" s="86" t="s">
        <v>201</v>
      </c>
      <c r="Y3" s="71"/>
      <c r="Z3" s="87"/>
    </row>
    <row r="4" spans="1:26" s="19" customFormat="1" ht="48" customHeight="1" thickBot="1">
      <c r="A4" s="80"/>
      <c r="B4" s="82"/>
      <c r="C4" s="11" t="s">
        <v>315</v>
      </c>
      <c r="D4" s="12" t="s">
        <v>203</v>
      </c>
      <c r="E4" s="12" t="s">
        <v>204</v>
      </c>
      <c r="F4" s="12" t="s">
        <v>205</v>
      </c>
      <c r="G4" s="12" t="s">
        <v>206</v>
      </c>
      <c r="H4" s="12" t="s">
        <v>207</v>
      </c>
      <c r="I4" s="12" t="s">
        <v>208</v>
      </c>
      <c r="J4" s="12" t="s">
        <v>209</v>
      </c>
      <c r="K4" s="20" t="s">
        <v>210</v>
      </c>
      <c r="L4" s="20" t="s">
        <v>211</v>
      </c>
      <c r="M4" s="21" t="s">
        <v>212</v>
      </c>
      <c r="N4" s="22" t="s">
        <v>213</v>
      </c>
      <c r="O4" s="21" t="s">
        <v>214</v>
      </c>
      <c r="P4" s="21" t="s">
        <v>215</v>
      </c>
      <c r="Q4" s="22" t="s">
        <v>216</v>
      </c>
      <c r="R4" s="21" t="s">
        <v>217</v>
      </c>
      <c r="S4" s="12" t="s">
        <v>218</v>
      </c>
      <c r="T4" s="12" t="s">
        <v>219</v>
      </c>
      <c r="U4" s="11" t="s">
        <v>220</v>
      </c>
      <c r="V4" s="12" t="s">
        <v>221</v>
      </c>
      <c r="W4" s="11" t="s">
        <v>200</v>
      </c>
      <c r="X4" s="21" t="s">
        <v>222</v>
      </c>
      <c r="Y4" s="21" t="s">
        <v>223</v>
      </c>
      <c r="Z4" s="32" t="s">
        <v>224</v>
      </c>
    </row>
    <row r="5" spans="1:26" s="59" customFormat="1" ht="16.5" customHeight="1">
      <c r="A5" s="52" t="s">
        <v>226</v>
      </c>
      <c r="B5" s="45">
        <f>SUM(C5:Z5)</f>
        <v>100.00000000000001</v>
      </c>
      <c r="C5" s="45">
        <f aca="true" t="shared" si="0" ref="C5:Z5">C6/$B$6*100</f>
        <v>0.3566899175649968</v>
      </c>
      <c r="D5" s="45">
        <f t="shared" si="0"/>
        <v>3.130944831959417</v>
      </c>
      <c r="E5" s="45">
        <f t="shared" si="0"/>
        <v>0.9432466708941027</v>
      </c>
      <c r="F5" s="45">
        <f t="shared" si="0"/>
        <v>0.4755865567533291</v>
      </c>
      <c r="G5" s="45">
        <f t="shared" si="0"/>
        <v>6.761255548509829</v>
      </c>
      <c r="H5" s="45">
        <f t="shared" si="0"/>
        <v>0.9749524413443247</v>
      </c>
      <c r="I5" s="45">
        <f t="shared" si="0"/>
        <v>3.9235890932149653</v>
      </c>
      <c r="J5" s="45">
        <f t="shared" si="0"/>
        <v>14.759036144578314</v>
      </c>
      <c r="K5" s="45">
        <f t="shared" si="0"/>
        <v>0.7688649334178821</v>
      </c>
      <c r="L5" s="45">
        <f t="shared" si="0"/>
        <v>0.1981610653138871</v>
      </c>
      <c r="M5" s="45">
        <f t="shared" si="0"/>
        <v>0.277425491439442</v>
      </c>
      <c r="N5" s="45">
        <f t="shared" si="0"/>
        <v>0.15060240963855423</v>
      </c>
      <c r="O5" s="45">
        <f t="shared" si="0"/>
        <v>0.7292327203551047</v>
      </c>
      <c r="P5" s="45">
        <f t="shared" si="0"/>
        <v>3.2974001268230815</v>
      </c>
      <c r="Q5" s="45">
        <f t="shared" si="0"/>
        <v>4.660748256182625</v>
      </c>
      <c r="R5" s="45">
        <f t="shared" si="0"/>
        <v>3.0596068484464176</v>
      </c>
      <c r="S5" s="45">
        <f t="shared" si="0"/>
        <v>7.228915662650602</v>
      </c>
      <c r="T5" s="45">
        <f t="shared" si="0"/>
        <v>1.7358909321496512</v>
      </c>
      <c r="U5" s="45">
        <f t="shared" si="0"/>
        <v>6.79296131896005</v>
      </c>
      <c r="V5" s="45">
        <f t="shared" si="0"/>
        <v>2.37000634115409</v>
      </c>
      <c r="W5" s="45">
        <f t="shared" si="0"/>
        <v>11.033608116677234</v>
      </c>
      <c r="X5" s="45">
        <f t="shared" si="0"/>
        <v>15.266328471781865</v>
      </c>
      <c r="Y5" s="45">
        <f t="shared" si="0"/>
        <v>5.080849714648066</v>
      </c>
      <c r="Z5" s="45">
        <f t="shared" si="0"/>
        <v>6.024096385542169</v>
      </c>
    </row>
    <row r="6" spans="1:26" s="2" customFormat="1" ht="15.75" customHeight="1">
      <c r="A6" s="13" t="s">
        <v>163</v>
      </c>
      <c r="B6" s="38">
        <v>12616</v>
      </c>
      <c r="C6" s="37">
        <v>45</v>
      </c>
      <c r="D6" s="37">
        <v>395</v>
      </c>
      <c r="E6" s="37">
        <v>119</v>
      </c>
      <c r="F6" s="37">
        <v>60</v>
      </c>
      <c r="G6" s="37">
        <v>853</v>
      </c>
      <c r="H6" s="37">
        <v>123</v>
      </c>
      <c r="I6" s="37">
        <v>495</v>
      </c>
      <c r="J6" s="38">
        <v>1862</v>
      </c>
      <c r="K6" s="37">
        <v>97</v>
      </c>
      <c r="L6" s="37">
        <v>25</v>
      </c>
      <c r="M6" s="37">
        <v>35</v>
      </c>
      <c r="N6" s="37">
        <v>19</v>
      </c>
      <c r="O6" s="37">
        <v>92</v>
      </c>
      <c r="P6" s="37">
        <v>416</v>
      </c>
      <c r="Q6" s="37">
        <v>588</v>
      </c>
      <c r="R6" s="37">
        <v>386</v>
      </c>
      <c r="S6" s="37">
        <v>912</v>
      </c>
      <c r="T6" s="37">
        <v>219</v>
      </c>
      <c r="U6" s="37">
        <v>857</v>
      </c>
      <c r="V6" s="37">
        <v>299</v>
      </c>
      <c r="W6" s="38">
        <v>1392</v>
      </c>
      <c r="X6" s="38">
        <v>1926</v>
      </c>
      <c r="Y6" s="37">
        <v>641</v>
      </c>
      <c r="Z6" s="37">
        <v>760</v>
      </c>
    </row>
    <row r="7" spans="1:26" s="2" customFormat="1" ht="12" customHeight="1">
      <c r="A7" s="13" t="s">
        <v>281</v>
      </c>
      <c r="B7" s="37">
        <v>40</v>
      </c>
      <c r="C7" s="10">
        <v>0</v>
      </c>
      <c r="D7" s="37" t="s">
        <v>385</v>
      </c>
      <c r="E7" s="10">
        <v>0</v>
      </c>
      <c r="F7" s="10">
        <v>0</v>
      </c>
      <c r="G7" s="37">
        <v>2</v>
      </c>
      <c r="H7" s="10">
        <v>0</v>
      </c>
      <c r="I7" s="10">
        <v>1</v>
      </c>
      <c r="J7" s="37">
        <v>8</v>
      </c>
      <c r="K7" s="10">
        <v>0</v>
      </c>
      <c r="L7" s="10">
        <v>0</v>
      </c>
      <c r="M7" s="10">
        <v>0</v>
      </c>
      <c r="N7" s="10">
        <v>0</v>
      </c>
      <c r="O7" s="37">
        <v>1</v>
      </c>
      <c r="P7" s="37">
        <v>3</v>
      </c>
      <c r="Q7" s="10">
        <v>0</v>
      </c>
      <c r="R7" s="37">
        <v>3</v>
      </c>
      <c r="S7" s="37">
        <v>2</v>
      </c>
      <c r="T7" s="10">
        <v>0</v>
      </c>
      <c r="U7" s="37">
        <v>2</v>
      </c>
      <c r="V7" s="10">
        <v>0</v>
      </c>
      <c r="W7" s="37">
        <v>6</v>
      </c>
      <c r="X7" s="37">
        <v>4</v>
      </c>
      <c r="Y7" s="37">
        <v>1</v>
      </c>
      <c r="Z7" s="37">
        <v>7</v>
      </c>
    </row>
    <row r="8" spans="1:34" s="2" customFormat="1" ht="12" customHeight="1">
      <c r="A8" s="13" t="s">
        <v>377</v>
      </c>
      <c r="B8" s="37">
        <v>7</v>
      </c>
      <c r="C8" s="10">
        <v>0</v>
      </c>
      <c r="D8" s="37">
        <v>1</v>
      </c>
      <c r="E8" s="10">
        <v>0</v>
      </c>
      <c r="F8" s="37">
        <v>1</v>
      </c>
      <c r="G8" s="37" t="s">
        <v>385</v>
      </c>
      <c r="H8" s="37" t="s">
        <v>385</v>
      </c>
      <c r="I8" s="42" t="s">
        <v>385</v>
      </c>
      <c r="J8" s="37" t="s">
        <v>385</v>
      </c>
      <c r="K8" s="37" t="s">
        <v>385</v>
      </c>
      <c r="L8" s="10" t="s">
        <v>385</v>
      </c>
      <c r="M8" s="10">
        <v>0</v>
      </c>
      <c r="N8" s="10">
        <v>0</v>
      </c>
      <c r="O8" s="10">
        <v>0</v>
      </c>
      <c r="P8" s="10">
        <v>0</v>
      </c>
      <c r="Q8" s="37">
        <v>1</v>
      </c>
      <c r="R8" s="10">
        <v>0</v>
      </c>
      <c r="S8" s="10">
        <v>0</v>
      </c>
      <c r="T8" s="10">
        <v>0</v>
      </c>
      <c r="U8" s="37">
        <v>3</v>
      </c>
      <c r="V8" s="10">
        <v>0</v>
      </c>
      <c r="W8" s="10">
        <v>0</v>
      </c>
      <c r="X8" s="10">
        <v>0</v>
      </c>
      <c r="Y8" s="10">
        <v>0</v>
      </c>
      <c r="Z8" s="37">
        <v>1</v>
      </c>
      <c r="AA8" s="6"/>
      <c r="AB8" s="6"/>
      <c r="AC8" s="6"/>
      <c r="AD8" s="6"/>
      <c r="AE8" s="6"/>
      <c r="AF8" s="6"/>
      <c r="AG8" s="6"/>
      <c r="AH8" s="6"/>
    </row>
    <row r="9" spans="1:26" s="2" customFormat="1" ht="13.5" customHeight="1">
      <c r="A9" s="13" t="s">
        <v>368</v>
      </c>
      <c r="B9" s="38">
        <v>5147</v>
      </c>
      <c r="C9" s="37">
        <v>36</v>
      </c>
      <c r="D9" s="37">
        <v>333</v>
      </c>
      <c r="E9" s="37">
        <v>67</v>
      </c>
      <c r="F9" s="37">
        <v>29</v>
      </c>
      <c r="G9" s="37">
        <v>766</v>
      </c>
      <c r="H9" s="37">
        <v>67</v>
      </c>
      <c r="I9" s="37">
        <v>239</v>
      </c>
      <c r="J9" s="37">
        <v>340</v>
      </c>
      <c r="K9" s="37">
        <v>46</v>
      </c>
      <c r="L9" s="37">
        <v>21</v>
      </c>
      <c r="M9" s="37">
        <v>22</v>
      </c>
      <c r="N9" s="37">
        <v>4</v>
      </c>
      <c r="O9" s="37">
        <v>37</v>
      </c>
      <c r="P9" s="37">
        <v>221</v>
      </c>
      <c r="Q9" s="37">
        <v>254</v>
      </c>
      <c r="R9" s="37">
        <v>215</v>
      </c>
      <c r="S9" s="37">
        <v>385</v>
      </c>
      <c r="T9" s="37">
        <v>160</v>
      </c>
      <c r="U9" s="37">
        <v>522</v>
      </c>
      <c r="V9" s="37">
        <v>113</v>
      </c>
      <c r="W9" s="37">
        <v>433</v>
      </c>
      <c r="X9" s="37">
        <v>445</v>
      </c>
      <c r="Y9" s="37">
        <v>161</v>
      </c>
      <c r="Z9" s="37">
        <v>231</v>
      </c>
    </row>
    <row r="10" spans="1:26" s="2" customFormat="1" ht="12" customHeight="1">
      <c r="A10" s="13" t="s">
        <v>386</v>
      </c>
      <c r="B10" s="37">
        <v>546</v>
      </c>
      <c r="C10" s="37">
        <v>2</v>
      </c>
      <c r="D10" s="37">
        <v>41</v>
      </c>
      <c r="E10" s="37">
        <v>9</v>
      </c>
      <c r="F10" s="37">
        <v>3</v>
      </c>
      <c r="G10" s="37">
        <v>39</v>
      </c>
      <c r="H10" s="37">
        <v>1</v>
      </c>
      <c r="I10" s="37">
        <v>30</v>
      </c>
      <c r="J10" s="37">
        <v>23</v>
      </c>
      <c r="K10" s="37">
        <v>11</v>
      </c>
      <c r="L10" s="10">
        <v>0</v>
      </c>
      <c r="M10" s="10">
        <v>0</v>
      </c>
      <c r="N10" s="10">
        <v>0</v>
      </c>
      <c r="O10" s="37">
        <v>3</v>
      </c>
      <c r="P10" s="37">
        <v>28</v>
      </c>
      <c r="Q10" s="37">
        <v>32</v>
      </c>
      <c r="R10" s="37">
        <v>23</v>
      </c>
      <c r="S10" s="37">
        <v>40</v>
      </c>
      <c r="T10" s="37">
        <v>7</v>
      </c>
      <c r="U10" s="37">
        <v>21</v>
      </c>
      <c r="V10" s="37">
        <v>22</v>
      </c>
      <c r="W10" s="37">
        <v>106</v>
      </c>
      <c r="X10" s="37">
        <v>51</v>
      </c>
      <c r="Y10" s="37">
        <v>21</v>
      </c>
      <c r="Z10" s="37">
        <v>33</v>
      </c>
    </row>
    <row r="11" spans="1:26" s="2" customFormat="1" ht="12" customHeight="1">
      <c r="A11" s="13" t="s">
        <v>387</v>
      </c>
      <c r="B11" s="37">
        <v>25</v>
      </c>
      <c r="C11" s="10">
        <v>0</v>
      </c>
      <c r="D11" s="37">
        <v>1</v>
      </c>
      <c r="E11" s="10">
        <v>0</v>
      </c>
      <c r="F11" s="37">
        <v>2</v>
      </c>
      <c r="G11" s="37">
        <v>2</v>
      </c>
      <c r="H11" s="10">
        <v>0</v>
      </c>
      <c r="I11" s="37">
        <v>5</v>
      </c>
      <c r="J11" s="37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37">
        <v>1</v>
      </c>
      <c r="Q11" s="10">
        <v>0</v>
      </c>
      <c r="R11" s="37">
        <v>1</v>
      </c>
      <c r="S11" s="37">
        <v>2</v>
      </c>
      <c r="T11" s="37">
        <v>1</v>
      </c>
      <c r="U11" s="37">
        <v>1</v>
      </c>
      <c r="V11" s="37">
        <v>1</v>
      </c>
      <c r="W11" s="37">
        <v>6</v>
      </c>
      <c r="X11" s="10">
        <v>0</v>
      </c>
      <c r="Y11" s="37">
        <v>1</v>
      </c>
      <c r="Z11" s="10">
        <v>0</v>
      </c>
    </row>
    <row r="12" spans="1:26" s="2" customFormat="1" ht="12" customHeight="1">
      <c r="A12" s="13" t="s">
        <v>389</v>
      </c>
      <c r="B12" s="37">
        <v>1</v>
      </c>
      <c r="C12" s="10">
        <v>0</v>
      </c>
      <c r="D12" s="10">
        <v>0</v>
      </c>
      <c r="E12" s="10">
        <v>0</v>
      </c>
      <c r="F12" s="10">
        <v>0</v>
      </c>
      <c r="G12" s="37" t="s">
        <v>385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37">
        <v>1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</row>
    <row r="13" spans="1:26" s="2" customFormat="1" ht="12" customHeight="1">
      <c r="A13" s="13" t="s">
        <v>388</v>
      </c>
      <c r="B13" s="37">
        <v>158</v>
      </c>
      <c r="C13" s="37" t="s">
        <v>385</v>
      </c>
      <c r="D13" s="37">
        <v>26</v>
      </c>
      <c r="E13" s="10">
        <v>0</v>
      </c>
      <c r="F13" s="37">
        <v>3</v>
      </c>
      <c r="G13" s="37">
        <v>16</v>
      </c>
      <c r="H13" s="37">
        <v>1</v>
      </c>
      <c r="I13" s="37">
        <v>8</v>
      </c>
      <c r="J13" s="37">
        <v>9</v>
      </c>
      <c r="K13" s="37">
        <v>6</v>
      </c>
      <c r="L13" s="37">
        <v>1</v>
      </c>
      <c r="M13" s="10">
        <v>0</v>
      </c>
      <c r="N13" s="10">
        <v>0</v>
      </c>
      <c r="O13" s="37">
        <v>4</v>
      </c>
      <c r="P13" s="37">
        <v>13</v>
      </c>
      <c r="Q13" s="37">
        <v>9</v>
      </c>
      <c r="R13" s="37">
        <v>7</v>
      </c>
      <c r="S13" s="37">
        <v>7</v>
      </c>
      <c r="T13" s="37">
        <v>5</v>
      </c>
      <c r="U13" s="37">
        <v>10</v>
      </c>
      <c r="V13" s="37">
        <v>1</v>
      </c>
      <c r="W13" s="37">
        <v>12</v>
      </c>
      <c r="X13" s="37">
        <v>11</v>
      </c>
      <c r="Y13" s="37">
        <v>3</v>
      </c>
      <c r="Z13" s="37">
        <v>6</v>
      </c>
    </row>
    <row r="14" spans="1:26" s="2" customFormat="1" ht="12" customHeight="1">
      <c r="A14" s="13" t="s">
        <v>390</v>
      </c>
      <c r="B14" s="37">
        <v>31</v>
      </c>
      <c r="C14" s="10">
        <v>0</v>
      </c>
      <c r="D14" s="37">
        <v>3</v>
      </c>
      <c r="E14" s="37" t="s">
        <v>385</v>
      </c>
      <c r="F14" s="37" t="s">
        <v>385</v>
      </c>
      <c r="G14" s="37">
        <v>1</v>
      </c>
      <c r="H14" s="37" t="s">
        <v>385</v>
      </c>
      <c r="I14" s="37">
        <v>2</v>
      </c>
      <c r="J14" s="37">
        <v>9</v>
      </c>
      <c r="K14" s="37">
        <v>1</v>
      </c>
      <c r="L14" s="37" t="s">
        <v>385</v>
      </c>
      <c r="M14" s="37" t="s">
        <v>385</v>
      </c>
      <c r="N14" s="10">
        <v>0</v>
      </c>
      <c r="O14" s="10">
        <v>0</v>
      </c>
      <c r="P14" s="10">
        <v>0</v>
      </c>
      <c r="Q14" s="37">
        <v>1</v>
      </c>
      <c r="R14" s="10">
        <v>0</v>
      </c>
      <c r="S14" s="37">
        <v>7</v>
      </c>
      <c r="T14" s="10">
        <v>0</v>
      </c>
      <c r="U14" s="10">
        <v>0</v>
      </c>
      <c r="V14" s="37">
        <v>1</v>
      </c>
      <c r="W14" s="37">
        <v>1</v>
      </c>
      <c r="X14" s="37">
        <v>4</v>
      </c>
      <c r="Y14" s="37">
        <v>1</v>
      </c>
      <c r="Z14" s="10">
        <v>0</v>
      </c>
    </row>
    <row r="15" spans="1:26" s="2" customFormat="1" ht="12" customHeight="1">
      <c r="A15" s="13" t="s">
        <v>391</v>
      </c>
      <c r="B15" s="37">
        <v>25</v>
      </c>
      <c r="C15" s="10">
        <v>0</v>
      </c>
      <c r="D15" s="37">
        <v>3</v>
      </c>
      <c r="E15" s="10">
        <v>0</v>
      </c>
      <c r="F15" s="10">
        <v>0</v>
      </c>
      <c r="G15" s="37">
        <v>1</v>
      </c>
      <c r="H15" s="37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37">
        <v>1</v>
      </c>
      <c r="P15" s="37">
        <v>4</v>
      </c>
      <c r="Q15" s="37">
        <v>2</v>
      </c>
      <c r="R15" s="37">
        <v>1</v>
      </c>
      <c r="S15" s="37">
        <v>1</v>
      </c>
      <c r="T15" s="37">
        <v>2</v>
      </c>
      <c r="U15" s="10">
        <v>0</v>
      </c>
      <c r="V15" s="10">
        <v>0</v>
      </c>
      <c r="W15" s="37">
        <v>1</v>
      </c>
      <c r="X15" s="37">
        <v>3</v>
      </c>
      <c r="Y15" s="37">
        <v>1</v>
      </c>
      <c r="Z15" s="37">
        <v>4</v>
      </c>
    </row>
    <row r="16" spans="1:26" s="2" customFormat="1" ht="12" customHeight="1">
      <c r="A16" s="13" t="s">
        <v>392</v>
      </c>
      <c r="B16" s="37">
        <v>25</v>
      </c>
      <c r="C16" s="10">
        <v>0</v>
      </c>
      <c r="D16" s="37">
        <v>2</v>
      </c>
      <c r="E16" s="37">
        <v>6</v>
      </c>
      <c r="F16" s="10">
        <v>0</v>
      </c>
      <c r="G16" s="37">
        <v>3</v>
      </c>
      <c r="H16" s="10">
        <v>0</v>
      </c>
      <c r="I16" s="37">
        <v>2</v>
      </c>
      <c r="J16" s="37">
        <v>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37">
        <v>2</v>
      </c>
      <c r="Q16" s="37">
        <v>1</v>
      </c>
      <c r="R16" s="10">
        <v>0</v>
      </c>
      <c r="S16" s="37">
        <v>1</v>
      </c>
      <c r="T16" s="10">
        <v>0</v>
      </c>
      <c r="U16" s="37">
        <v>2</v>
      </c>
      <c r="V16" s="10">
        <v>0</v>
      </c>
      <c r="W16" s="37">
        <v>1</v>
      </c>
      <c r="X16" s="37">
        <v>1</v>
      </c>
      <c r="Y16" s="37">
        <v>1</v>
      </c>
      <c r="Z16" s="37">
        <v>2</v>
      </c>
    </row>
    <row r="17" spans="1:26" s="2" customFormat="1" ht="12" customHeight="1">
      <c r="A17" s="13" t="s">
        <v>393</v>
      </c>
      <c r="B17" s="37">
        <v>106</v>
      </c>
      <c r="C17" s="37">
        <v>8</v>
      </c>
      <c r="D17" s="37">
        <v>14</v>
      </c>
      <c r="E17" s="37">
        <v>2</v>
      </c>
      <c r="F17" s="37">
        <v>5</v>
      </c>
      <c r="G17" s="37">
        <v>11</v>
      </c>
      <c r="H17" s="37">
        <v>2</v>
      </c>
      <c r="I17" s="37">
        <v>8</v>
      </c>
      <c r="J17" s="37">
        <v>5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37">
        <v>6</v>
      </c>
      <c r="Q17" s="37">
        <v>2</v>
      </c>
      <c r="R17" s="37">
        <v>1</v>
      </c>
      <c r="S17" s="37">
        <v>5</v>
      </c>
      <c r="T17" s="10">
        <v>0</v>
      </c>
      <c r="U17" s="37">
        <v>6</v>
      </c>
      <c r="V17" s="37">
        <v>1</v>
      </c>
      <c r="W17" s="37">
        <v>5</v>
      </c>
      <c r="X17" s="37">
        <v>7</v>
      </c>
      <c r="Y17" s="37">
        <v>10</v>
      </c>
      <c r="Z17" s="37">
        <v>8</v>
      </c>
    </row>
    <row r="18" spans="1:26" s="2" customFormat="1" ht="12" customHeight="1">
      <c r="A18" s="13" t="s">
        <v>394</v>
      </c>
      <c r="B18" s="37">
        <v>31</v>
      </c>
      <c r="C18" s="10">
        <v>0</v>
      </c>
      <c r="D18" s="37">
        <v>3</v>
      </c>
      <c r="E18" s="37" t="s">
        <v>385</v>
      </c>
      <c r="F18" s="37" t="s">
        <v>385</v>
      </c>
      <c r="G18" s="37">
        <v>7</v>
      </c>
      <c r="H18" s="37">
        <v>1</v>
      </c>
      <c r="I18" s="37">
        <v>1</v>
      </c>
      <c r="J18" s="37">
        <v>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37">
        <v>5</v>
      </c>
      <c r="Q18" s="10">
        <v>0</v>
      </c>
      <c r="R18" s="10">
        <v>0</v>
      </c>
      <c r="S18" s="37">
        <v>3</v>
      </c>
      <c r="T18" s="10">
        <v>0</v>
      </c>
      <c r="U18" s="10">
        <v>0</v>
      </c>
      <c r="V18" s="37">
        <v>2</v>
      </c>
      <c r="W18" s="37">
        <v>2</v>
      </c>
      <c r="X18" s="37">
        <v>3</v>
      </c>
      <c r="Y18" s="10">
        <v>0</v>
      </c>
      <c r="Z18" s="37">
        <v>2</v>
      </c>
    </row>
    <row r="19" spans="1:26" s="2" customFormat="1" ht="12" customHeight="1">
      <c r="A19" s="13" t="s">
        <v>395</v>
      </c>
      <c r="B19" s="37">
        <v>8</v>
      </c>
      <c r="C19" s="10">
        <v>0</v>
      </c>
      <c r="D19" s="37">
        <v>1</v>
      </c>
      <c r="E19" s="37" t="s">
        <v>385</v>
      </c>
      <c r="F19" s="10">
        <v>0</v>
      </c>
      <c r="G19" s="37" t="s">
        <v>385</v>
      </c>
      <c r="H19" s="10">
        <v>0</v>
      </c>
      <c r="I19" s="10">
        <v>0</v>
      </c>
      <c r="J19" s="37">
        <v>2</v>
      </c>
      <c r="K19" s="10">
        <v>0</v>
      </c>
      <c r="L19" s="10">
        <v>0</v>
      </c>
      <c r="M19" s="37">
        <v>2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37">
        <v>1</v>
      </c>
      <c r="T19" s="10">
        <v>0</v>
      </c>
      <c r="U19" s="10">
        <v>0</v>
      </c>
      <c r="V19" s="10">
        <v>0</v>
      </c>
      <c r="W19" s="37">
        <v>2</v>
      </c>
      <c r="X19" s="10">
        <v>0</v>
      </c>
      <c r="Y19" s="10">
        <v>0</v>
      </c>
      <c r="Z19" s="10">
        <v>0</v>
      </c>
    </row>
    <row r="20" spans="1:26" s="2" customFormat="1" ht="27.75" customHeight="1">
      <c r="A20" s="41" t="s">
        <v>410</v>
      </c>
      <c r="B20" s="42">
        <v>138</v>
      </c>
      <c r="C20" s="60">
        <v>0</v>
      </c>
      <c r="D20" s="42">
        <v>11</v>
      </c>
      <c r="E20" s="42">
        <v>1</v>
      </c>
      <c r="F20" s="60">
        <v>0</v>
      </c>
      <c r="G20" s="42">
        <v>6</v>
      </c>
      <c r="H20" s="42">
        <v>1</v>
      </c>
      <c r="I20" s="42">
        <v>8</v>
      </c>
      <c r="J20" s="42">
        <v>5</v>
      </c>
      <c r="K20" s="42">
        <v>6</v>
      </c>
      <c r="L20" s="42">
        <v>5</v>
      </c>
      <c r="M20" s="42">
        <v>9</v>
      </c>
      <c r="N20" s="60">
        <v>0</v>
      </c>
      <c r="O20" s="42">
        <v>5</v>
      </c>
      <c r="P20" s="42">
        <v>5</v>
      </c>
      <c r="Q20" s="42">
        <v>6</v>
      </c>
      <c r="R20" s="42">
        <v>8</v>
      </c>
      <c r="S20" s="42">
        <v>16</v>
      </c>
      <c r="T20" s="42">
        <v>13</v>
      </c>
      <c r="U20" s="42">
        <v>8</v>
      </c>
      <c r="V20" s="60">
        <v>0</v>
      </c>
      <c r="W20" s="42">
        <v>9</v>
      </c>
      <c r="X20" s="42">
        <v>6</v>
      </c>
      <c r="Y20" s="42">
        <v>1</v>
      </c>
      <c r="Z20" s="42">
        <v>9</v>
      </c>
    </row>
    <row r="21" spans="1:26" s="2" customFormat="1" ht="12" customHeight="1">
      <c r="A21" s="13" t="s">
        <v>396</v>
      </c>
      <c r="B21" s="37">
        <v>91</v>
      </c>
      <c r="C21" s="10">
        <v>0</v>
      </c>
      <c r="D21" s="37">
        <v>6</v>
      </c>
      <c r="E21" s="37">
        <v>2</v>
      </c>
      <c r="F21" s="37" t="s">
        <v>385</v>
      </c>
      <c r="G21" s="37">
        <v>9</v>
      </c>
      <c r="H21" s="42" t="s">
        <v>385</v>
      </c>
      <c r="I21" s="37">
        <v>9</v>
      </c>
      <c r="J21" s="37">
        <v>3</v>
      </c>
      <c r="K21" s="37">
        <v>3</v>
      </c>
      <c r="L21" s="10">
        <v>0</v>
      </c>
      <c r="M21" s="37">
        <v>1</v>
      </c>
      <c r="N21" s="10">
        <v>0</v>
      </c>
      <c r="O21" s="10">
        <v>0</v>
      </c>
      <c r="P21" s="37">
        <v>2</v>
      </c>
      <c r="Q21" s="37">
        <v>7</v>
      </c>
      <c r="R21" s="37">
        <v>2</v>
      </c>
      <c r="S21" s="37">
        <v>8</v>
      </c>
      <c r="T21" s="37">
        <v>12</v>
      </c>
      <c r="U21" s="37">
        <v>3</v>
      </c>
      <c r="V21" s="37">
        <v>2</v>
      </c>
      <c r="W21" s="37">
        <v>2</v>
      </c>
      <c r="X21" s="37">
        <v>11</v>
      </c>
      <c r="Y21" s="37">
        <v>3</v>
      </c>
      <c r="Z21" s="37">
        <v>6</v>
      </c>
    </row>
    <row r="22" spans="1:26" s="2" customFormat="1" ht="12" customHeight="1">
      <c r="A22" s="13" t="s">
        <v>397</v>
      </c>
      <c r="B22" s="37">
        <v>82</v>
      </c>
      <c r="C22" s="10">
        <v>0</v>
      </c>
      <c r="D22" s="37">
        <v>6</v>
      </c>
      <c r="E22" s="37" t="s">
        <v>385</v>
      </c>
      <c r="F22" s="37" t="s">
        <v>385</v>
      </c>
      <c r="G22" s="37">
        <v>8</v>
      </c>
      <c r="H22" s="42" t="s">
        <v>385</v>
      </c>
      <c r="I22" s="37">
        <v>4</v>
      </c>
      <c r="J22" s="37">
        <v>3</v>
      </c>
      <c r="K22" s="37">
        <v>2</v>
      </c>
      <c r="L22" s="37">
        <v>6</v>
      </c>
      <c r="M22" s="10">
        <v>0</v>
      </c>
      <c r="N22" s="10">
        <v>0</v>
      </c>
      <c r="O22" s="10">
        <v>0</v>
      </c>
      <c r="P22" s="37">
        <v>1</v>
      </c>
      <c r="Q22" s="37">
        <v>5</v>
      </c>
      <c r="R22" s="37">
        <v>6</v>
      </c>
      <c r="S22" s="37">
        <v>2</v>
      </c>
      <c r="T22" s="37">
        <v>19</v>
      </c>
      <c r="U22" s="37">
        <v>1</v>
      </c>
      <c r="V22" s="10">
        <v>0</v>
      </c>
      <c r="W22" s="37">
        <v>3</v>
      </c>
      <c r="X22" s="37">
        <v>6</v>
      </c>
      <c r="Y22" s="37">
        <v>2</v>
      </c>
      <c r="Z22" s="37">
        <v>8</v>
      </c>
    </row>
    <row r="23" spans="1:26" s="2" customFormat="1" ht="12" customHeight="1">
      <c r="A23" s="13" t="s">
        <v>398</v>
      </c>
      <c r="B23" s="37">
        <v>145</v>
      </c>
      <c r="C23" s="37">
        <v>1</v>
      </c>
      <c r="D23" s="37">
        <v>18</v>
      </c>
      <c r="E23" s="37">
        <v>5</v>
      </c>
      <c r="F23" s="37">
        <v>1</v>
      </c>
      <c r="G23" s="37">
        <v>41</v>
      </c>
      <c r="H23" s="37">
        <v>1</v>
      </c>
      <c r="I23" s="37">
        <v>13</v>
      </c>
      <c r="J23" s="37">
        <v>1</v>
      </c>
      <c r="K23" s="37">
        <v>2</v>
      </c>
      <c r="L23" s="10">
        <v>0</v>
      </c>
      <c r="M23" s="10">
        <v>0</v>
      </c>
      <c r="N23" s="10">
        <v>0</v>
      </c>
      <c r="O23" s="10">
        <v>0</v>
      </c>
      <c r="P23" s="37">
        <v>6</v>
      </c>
      <c r="Q23" s="37">
        <v>15</v>
      </c>
      <c r="R23" s="37">
        <v>3</v>
      </c>
      <c r="S23" s="37">
        <v>5</v>
      </c>
      <c r="T23" s="37">
        <v>1</v>
      </c>
      <c r="U23" s="37">
        <v>7</v>
      </c>
      <c r="V23" s="37">
        <v>1</v>
      </c>
      <c r="W23" s="37">
        <v>15</v>
      </c>
      <c r="X23" s="37">
        <v>6</v>
      </c>
      <c r="Y23" s="10">
        <v>0</v>
      </c>
      <c r="Z23" s="37">
        <v>3</v>
      </c>
    </row>
    <row r="24" spans="1:26" s="2" customFormat="1" ht="15" customHeight="1">
      <c r="A24" s="13" t="s">
        <v>399</v>
      </c>
      <c r="B24" s="37">
        <v>232</v>
      </c>
      <c r="C24" s="37">
        <v>2</v>
      </c>
      <c r="D24" s="37">
        <v>30</v>
      </c>
      <c r="E24" s="37">
        <v>3</v>
      </c>
      <c r="F24" s="37">
        <v>3</v>
      </c>
      <c r="G24" s="37">
        <v>43</v>
      </c>
      <c r="H24" s="37">
        <v>8</v>
      </c>
      <c r="I24" s="37">
        <v>18</v>
      </c>
      <c r="J24" s="37">
        <v>13</v>
      </c>
      <c r="K24" s="37">
        <v>2</v>
      </c>
      <c r="L24" s="10">
        <v>0</v>
      </c>
      <c r="M24" s="10">
        <v>0</v>
      </c>
      <c r="N24" s="10">
        <v>0</v>
      </c>
      <c r="O24" s="37">
        <v>2</v>
      </c>
      <c r="P24" s="37">
        <v>12</v>
      </c>
      <c r="Q24" s="37">
        <v>10</v>
      </c>
      <c r="R24" s="37">
        <v>7</v>
      </c>
      <c r="S24" s="37">
        <v>14</v>
      </c>
      <c r="T24" s="37">
        <v>4</v>
      </c>
      <c r="U24" s="37">
        <v>21</v>
      </c>
      <c r="V24" s="37">
        <v>3</v>
      </c>
      <c r="W24" s="37">
        <v>14</v>
      </c>
      <c r="X24" s="37">
        <v>12</v>
      </c>
      <c r="Y24" s="37">
        <v>5</v>
      </c>
      <c r="Z24" s="37">
        <v>6</v>
      </c>
    </row>
    <row r="25" spans="1:26" s="2" customFormat="1" ht="12" customHeight="1">
      <c r="A25" s="13" t="s">
        <v>400</v>
      </c>
      <c r="B25" s="37">
        <v>186</v>
      </c>
      <c r="C25" s="37">
        <v>1</v>
      </c>
      <c r="D25" s="37">
        <v>14</v>
      </c>
      <c r="E25" s="37">
        <v>2</v>
      </c>
      <c r="F25" s="37" t="s">
        <v>385</v>
      </c>
      <c r="G25" s="37">
        <v>17</v>
      </c>
      <c r="H25" s="37">
        <v>4</v>
      </c>
      <c r="I25" s="37">
        <v>13</v>
      </c>
      <c r="J25" s="37">
        <v>15</v>
      </c>
      <c r="K25" s="10">
        <v>0</v>
      </c>
      <c r="L25" s="10">
        <v>0</v>
      </c>
      <c r="M25" s="10">
        <v>0</v>
      </c>
      <c r="N25" s="10">
        <v>0</v>
      </c>
      <c r="O25" s="37">
        <v>1</v>
      </c>
      <c r="P25" s="37">
        <v>6</v>
      </c>
      <c r="Q25" s="37">
        <v>4</v>
      </c>
      <c r="R25" s="37">
        <v>6</v>
      </c>
      <c r="S25" s="37">
        <v>16</v>
      </c>
      <c r="T25" s="37">
        <v>5</v>
      </c>
      <c r="U25" s="37">
        <v>31</v>
      </c>
      <c r="V25" s="37">
        <v>5</v>
      </c>
      <c r="W25" s="37">
        <v>14</v>
      </c>
      <c r="X25" s="37">
        <v>14</v>
      </c>
      <c r="Y25" s="37">
        <v>8</v>
      </c>
      <c r="Z25" s="37">
        <v>10</v>
      </c>
    </row>
    <row r="26" spans="1:26" s="2" customFormat="1" ht="12" customHeight="1">
      <c r="A26" s="13" t="s">
        <v>401</v>
      </c>
      <c r="B26" s="37">
        <v>220</v>
      </c>
      <c r="C26" s="37">
        <v>1</v>
      </c>
      <c r="D26" s="37">
        <v>13</v>
      </c>
      <c r="E26" s="37">
        <v>3</v>
      </c>
      <c r="F26" s="37">
        <v>2</v>
      </c>
      <c r="G26" s="37">
        <v>24</v>
      </c>
      <c r="H26" s="37">
        <v>7</v>
      </c>
      <c r="I26" s="37">
        <v>13</v>
      </c>
      <c r="J26" s="37">
        <v>11</v>
      </c>
      <c r="K26" s="10">
        <v>0</v>
      </c>
      <c r="L26" s="10">
        <v>0</v>
      </c>
      <c r="M26" s="37">
        <v>3</v>
      </c>
      <c r="N26" s="37">
        <v>2</v>
      </c>
      <c r="O26" s="37">
        <v>2</v>
      </c>
      <c r="P26" s="37">
        <v>5</v>
      </c>
      <c r="Q26" s="37">
        <v>8</v>
      </c>
      <c r="R26" s="37">
        <v>11</v>
      </c>
      <c r="S26" s="37">
        <v>15</v>
      </c>
      <c r="T26" s="37">
        <v>10</v>
      </c>
      <c r="U26" s="37">
        <v>55</v>
      </c>
      <c r="V26" s="37">
        <v>2</v>
      </c>
      <c r="W26" s="37">
        <v>13</v>
      </c>
      <c r="X26" s="37">
        <v>8</v>
      </c>
      <c r="Y26" s="37">
        <v>6</v>
      </c>
      <c r="Z26" s="37">
        <v>6</v>
      </c>
    </row>
    <row r="27" spans="1:26" s="2" customFormat="1" ht="12" customHeight="1">
      <c r="A27" s="13" t="s">
        <v>402</v>
      </c>
      <c r="B27" s="37">
        <v>731</v>
      </c>
      <c r="C27" s="37">
        <v>8</v>
      </c>
      <c r="D27" s="37">
        <v>33</v>
      </c>
      <c r="E27" s="37">
        <v>12</v>
      </c>
      <c r="F27" s="37">
        <v>3</v>
      </c>
      <c r="G27" s="37">
        <v>190</v>
      </c>
      <c r="H27" s="37">
        <v>20</v>
      </c>
      <c r="I27" s="37">
        <v>35</v>
      </c>
      <c r="J27" s="37">
        <v>34</v>
      </c>
      <c r="K27" s="37">
        <v>4</v>
      </c>
      <c r="L27" s="37">
        <v>1</v>
      </c>
      <c r="M27" s="37">
        <v>3</v>
      </c>
      <c r="N27" s="37">
        <v>1</v>
      </c>
      <c r="O27" s="37">
        <v>3</v>
      </c>
      <c r="P27" s="37">
        <v>24</v>
      </c>
      <c r="Q27" s="37">
        <v>25</v>
      </c>
      <c r="R27" s="37">
        <v>20</v>
      </c>
      <c r="S27" s="37">
        <v>28</v>
      </c>
      <c r="T27" s="37">
        <v>18</v>
      </c>
      <c r="U27" s="37">
        <v>134</v>
      </c>
      <c r="V27" s="37">
        <v>14</v>
      </c>
      <c r="W27" s="37">
        <v>31</v>
      </c>
      <c r="X27" s="37">
        <v>48</v>
      </c>
      <c r="Y27" s="37">
        <v>18</v>
      </c>
      <c r="Z27" s="37">
        <v>24</v>
      </c>
    </row>
    <row r="28" spans="1:26" s="2" customFormat="1" ht="12" customHeight="1">
      <c r="A28" s="13" t="s">
        <v>403</v>
      </c>
      <c r="B28" s="37">
        <v>956</v>
      </c>
      <c r="C28" s="37">
        <v>4</v>
      </c>
      <c r="D28" s="37">
        <v>54</v>
      </c>
      <c r="E28" s="37">
        <v>1</v>
      </c>
      <c r="F28" s="37">
        <v>2</v>
      </c>
      <c r="G28" s="37">
        <v>75</v>
      </c>
      <c r="H28" s="37">
        <v>1</v>
      </c>
      <c r="I28" s="37">
        <v>14</v>
      </c>
      <c r="J28" s="37">
        <v>74</v>
      </c>
      <c r="K28" s="37">
        <v>6</v>
      </c>
      <c r="L28" s="37">
        <v>8</v>
      </c>
      <c r="M28" s="37">
        <v>1</v>
      </c>
      <c r="N28" s="10">
        <v>0</v>
      </c>
      <c r="O28" s="37">
        <v>9</v>
      </c>
      <c r="P28" s="37">
        <v>23</v>
      </c>
      <c r="Q28" s="37">
        <v>44</v>
      </c>
      <c r="R28" s="37">
        <v>72</v>
      </c>
      <c r="S28" s="37">
        <v>101</v>
      </c>
      <c r="T28" s="37">
        <v>43</v>
      </c>
      <c r="U28" s="37">
        <v>73</v>
      </c>
      <c r="V28" s="37">
        <v>23</v>
      </c>
      <c r="W28" s="37">
        <v>114</v>
      </c>
      <c r="X28" s="37">
        <v>127</v>
      </c>
      <c r="Y28" s="37">
        <v>39</v>
      </c>
      <c r="Z28" s="37">
        <v>48</v>
      </c>
    </row>
    <row r="29" spans="1:26" s="2" customFormat="1" ht="12" customHeight="1">
      <c r="A29" s="13" t="s">
        <v>404</v>
      </c>
      <c r="B29" s="37">
        <v>318</v>
      </c>
      <c r="C29" s="37">
        <v>1</v>
      </c>
      <c r="D29" s="37">
        <v>8</v>
      </c>
      <c r="E29" s="37">
        <v>4</v>
      </c>
      <c r="F29" s="37">
        <v>3</v>
      </c>
      <c r="G29" s="37">
        <v>22</v>
      </c>
      <c r="H29" s="37">
        <v>3</v>
      </c>
      <c r="I29" s="37">
        <v>12</v>
      </c>
      <c r="J29" s="37">
        <v>40</v>
      </c>
      <c r="K29" s="37">
        <v>2</v>
      </c>
      <c r="L29" s="10">
        <v>0</v>
      </c>
      <c r="M29" s="10">
        <v>0</v>
      </c>
      <c r="N29" s="10">
        <v>0</v>
      </c>
      <c r="O29" s="37">
        <v>2</v>
      </c>
      <c r="P29" s="37">
        <v>14</v>
      </c>
      <c r="Q29" s="37">
        <v>23</v>
      </c>
      <c r="R29" s="37">
        <v>11</v>
      </c>
      <c r="S29" s="37">
        <v>34</v>
      </c>
      <c r="T29" s="37">
        <v>6</v>
      </c>
      <c r="U29" s="37">
        <v>17</v>
      </c>
      <c r="V29" s="37">
        <v>11</v>
      </c>
      <c r="W29" s="37">
        <v>18</v>
      </c>
      <c r="X29" s="37">
        <v>57</v>
      </c>
      <c r="Y29" s="37">
        <v>14</v>
      </c>
      <c r="Z29" s="37">
        <v>16</v>
      </c>
    </row>
    <row r="30" spans="1:26" s="2" customFormat="1" ht="12" customHeight="1">
      <c r="A30" s="13" t="s">
        <v>405</v>
      </c>
      <c r="B30" s="37">
        <v>209</v>
      </c>
      <c r="C30" s="37">
        <v>2</v>
      </c>
      <c r="D30" s="37">
        <v>13</v>
      </c>
      <c r="E30" s="37">
        <v>4</v>
      </c>
      <c r="F30" s="37">
        <v>1</v>
      </c>
      <c r="G30" s="37">
        <v>37</v>
      </c>
      <c r="H30" s="37">
        <v>3</v>
      </c>
      <c r="I30" s="37">
        <v>7</v>
      </c>
      <c r="J30" s="37">
        <v>19</v>
      </c>
      <c r="K30" s="10">
        <v>0</v>
      </c>
      <c r="L30" s="10">
        <v>0</v>
      </c>
      <c r="M30" s="37">
        <v>1</v>
      </c>
      <c r="N30" s="10">
        <v>0</v>
      </c>
      <c r="O30" s="37">
        <v>1</v>
      </c>
      <c r="P30" s="37">
        <v>17</v>
      </c>
      <c r="Q30" s="37">
        <v>17</v>
      </c>
      <c r="R30" s="37">
        <v>5</v>
      </c>
      <c r="S30" s="37">
        <v>11</v>
      </c>
      <c r="T30" s="37">
        <v>3</v>
      </c>
      <c r="U30" s="37">
        <v>20</v>
      </c>
      <c r="V30" s="37">
        <v>8</v>
      </c>
      <c r="W30" s="37">
        <v>13</v>
      </c>
      <c r="X30" s="37">
        <v>10</v>
      </c>
      <c r="Y30" s="37">
        <v>10</v>
      </c>
      <c r="Z30" s="37">
        <v>7</v>
      </c>
    </row>
    <row r="31" spans="1:26" s="2" customFormat="1" ht="12" customHeight="1">
      <c r="A31" s="13" t="s">
        <v>406</v>
      </c>
      <c r="B31" s="37">
        <v>366</v>
      </c>
      <c r="C31" s="37">
        <v>3</v>
      </c>
      <c r="D31" s="37">
        <v>13</v>
      </c>
      <c r="E31" s="37">
        <v>4</v>
      </c>
      <c r="F31" s="37">
        <v>1</v>
      </c>
      <c r="G31" s="37">
        <v>93</v>
      </c>
      <c r="H31" s="37">
        <v>7</v>
      </c>
      <c r="I31" s="37">
        <v>10</v>
      </c>
      <c r="J31" s="37">
        <v>28</v>
      </c>
      <c r="K31" s="10">
        <v>0</v>
      </c>
      <c r="L31" s="10">
        <v>0</v>
      </c>
      <c r="M31" s="10">
        <v>0</v>
      </c>
      <c r="N31" s="10">
        <v>0</v>
      </c>
      <c r="O31" s="37">
        <v>2</v>
      </c>
      <c r="P31" s="37">
        <v>25</v>
      </c>
      <c r="Q31" s="37">
        <v>18</v>
      </c>
      <c r="R31" s="37">
        <v>3</v>
      </c>
      <c r="S31" s="37">
        <v>23</v>
      </c>
      <c r="T31" s="37">
        <v>5</v>
      </c>
      <c r="U31" s="37">
        <v>56</v>
      </c>
      <c r="V31" s="37">
        <v>8</v>
      </c>
      <c r="W31" s="37">
        <v>19</v>
      </c>
      <c r="X31" s="37">
        <v>25</v>
      </c>
      <c r="Y31" s="37">
        <v>6</v>
      </c>
      <c r="Z31" s="37">
        <v>17</v>
      </c>
    </row>
    <row r="32" spans="1:26" s="2" customFormat="1" ht="12" customHeight="1">
      <c r="A32" s="13" t="s">
        <v>407</v>
      </c>
      <c r="B32" s="37">
        <v>133</v>
      </c>
      <c r="C32" s="37">
        <v>1</v>
      </c>
      <c r="D32" s="37">
        <v>2</v>
      </c>
      <c r="E32" s="10">
        <v>0</v>
      </c>
      <c r="F32" s="10">
        <v>0</v>
      </c>
      <c r="G32" s="37">
        <v>33</v>
      </c>
      <c r="H32" s="10">
        <v>0</v>
      </c>
      <c r="I32" s="37">
        <v>10</v>
      </c>
      <c r="J32" s="37">
        <v>6</v>
      </c>
      <c r="K32" s="37">
        <v>1</v>
      </c>
      <c r="L32" s="10">
        <v>0</v>
      </c>
      <c r="M32" s="37">
        <v>1</v>
      </c>
      <c r="N32" s="37">
        <v>1</v>
      </c>
      <c r="O32" s="10">
        <v>0</v>
      </c>
      <c r="P32" s="37">
        <v>7</v>
      </c>
      <c r="Q32" s="37">
        <v>8</v>
      </c>
      <c r="R32" s="37">
        <v>6</v>
      </c>
      <c r="S32" s="37">
        <v>8</v>
      </c>
      <c r="T32" s="37">
        <v>2</v>
      </c>
      <c r="U32" s="37">
        <v>21</v>
      </c>
      <c r="V32" s="37">
        <v>3</v>
      </c>
      <c r="W32" s="37">
        <v>10</v>
      </c>
      <c r="X32" s="37">
        <v>9</v>
      </c>
      <c r="Y32" s="37">
        <v>2</v>
      </c>
      <c r="Z32" s="37">
        <v>2</v>
      </c>
    </row>
    <row r="33" spans="1:26" s="2" customFormat="1" ht="12" customHeight="1">
      <c r="A33" s="13" t="s">
        <v>412</v>
      </c>
      <c r="B33" s="37">
        <v>179</v>
      </c>
      <c r="C33" s="10">
        <v>0</v>
      </c>
      <c r="D33" s="37">
        <v>6</v>
      </c>
      <c r="E33" s="37">
        <v>7</v>
      </c>
      <c r="F33" s="10">
        <v>0</v>
      </c>
      <c r="G33" s="37">
        <v>44</v>
      </c>
      <c r="H33" s="37">
        <v>6</v>
      </c>
      <c r="I33" s="37">
        <v>9</v>
      </c>
      <c r="J33" s="37">
        <v>19</v>
      </c>
      <c r="K33" s="10">
        <v>0</v>
      </c>
      <c r="L33" s="10">
        <v>0</v>
      </c>
      <c r="M33" s="10">
        <v>0</v>
      </c>
      <c r="N33" s="10">
        <v>0</v>
      </c>
      <c r="O33" s="37">
        <v>2</v>
      </c>
      <c r="P33" s="37">
        <v>8</v>
      </c>
      <c r="Q33" s="37">
        <v>9</v>
      </c>
      <c r="R33" s="37">
        <v>5</v>
      </c>
      <c r="S33" s="37">
        <v>26</v>
      </c>
      <c r="T33" s="37">
        <v>1</v>
      </c>
      <c r="U33" s="37">
        <v>16</v>
      </c>
      <c r="V33" s="37">
        <v>2</v>
      </c>
      <c r="W33" s="37">
        <v>5</v>
      </c>
      <c r="X33" s="37">
        <v>6</v>
      </c>
      <c r="Y33" s="37">
        <v>4</v>
      </c>
      <c r="Z33" s="37">
        <v>4</v>
      </c>
    </row>
    <row r="34" spans="1:26" s="2" customFormat="1" ht="12" customHeight="1">
      <c r="A34" s="13" t="s">
        <v>411</v>
      </c>
      <c r="B34" s="37">
        <v>32</v>
      </c>
      <c r="C34" s="10">
        <v>0</v>
      </c>
      <c r="D34" s="37">
        <v>1</v>
      </c>
      <c r="E34" s="37">
        <v>1</v>
      </c>
      <c r="F34" s="10">
        <v>0</v>
      </c>
      <c r="G34" s="37">
        <v>12</v>
      </c>
      <c r="H34" s="10">
        <v>0</v>
      </c>
      <c r="I34" s="37">
        <v>2</v>
      </c>
      <c r="J34" s="37">
        <v>1</v>
      </c>
      <c r="K34" s="10">
        <v>0</v>
      </c>
      <c r="L34" s="10">
        <v>0</v>
      </c>
      <c r="M34" s="37">
        <v>1</v>
      </c>
      <c r="N34" s="10">
        <v>0</v>
      </c>
      <c r="O34" s="10">
        <v>0</v>
      </c>
      <c r="P34" s="37">
        <v>1</v>
      </c>
      <c r="Q34" s="37">
        <v>1</v>
      </c>
      <c r="R34" s="10">
        <v>0</v>
      </c>
      <c r="S34" s="37">
        <v>1</v>
      </c>
      <c r="T34" s="10">
        <v>0</v>
      </c>
      <c r="U34" s="37">
        <v>7</v>
      </c>
      <c r="V34" s="10">
        <v>0</v>
      </c>
      <c r="W34" s="37">
        <v>1</v>
      </c>
      <c r="X34" s="37">
        <v>1</v>
      </c>
      <c r="Y34" s="10">
        <v>0</v>
      </c>
      <c r="Z34" s="37">
        <v>2</v>
      </c>
    </row>
    <row r="35" spans="1:26" s="2" customFormat="1" ht="12" customHeight="1">
      <c r="A35" s="13" t="s">
        <v>408</v>
      </c>
      <c r="B35" s="37">
        <v>159</v>
      </c>
      <c r="C35" s="37">
        <v>2</v>
      </c>
      <c r="D35" s="37">
        <v>9</v>
      </c>
      <c r="E35" s="37">
        <v>1</v>
      </c>
      <c r="F35" s="10">
        <v>0</v>
      </c>
      <c r="G35" s="37">
        <v>32</v>
      </c>
      <c r="H35" s="10">
        <v>0</v>
      </c>
      <c r="I35" s="37">
        <v>6</v>
      </c>
      <c r="J35" s="37">
        <v>15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37">
        <v>6</v>
      </c>
      <c r="Q35" s="37">
        <v>4</v>
      </c>
      <c r="R35" s="37">
        <v>15</v>
      </c>
      <c r="S35" s="37">
        <v>7</v>
      </c>
      <c r="T35" s="37">
        <v>2</v>
      </c>
      <c r="U35" s="37">
        <v>11</v>
      </c>
      <c r="V35" s="37">
        <v>2</v>
      </c>
      <c r="W35" s="37">
        <v>16</v>
      </c>
      <c r="X35" s="37">
        <v>19</v>
      </c>
      <c r="Y35" s="37">
        <v>4</v>
      </c>
      <c r="Z35" s="37">
        <v>8</v>
      </c>
    </row>
    <row r="36" spans="1:26" s="2" customFormat="1" ht="12" customHeight="1">
      <c r="A36" s="13" t="s">
        <v>409</v>
      </c>
      <c r="B36" s="37">
        <v>14</v>
      </c>
      <c r="C36" s="10">
        <v>0</v>
      </c>
      <c r="D36" s="37">
        <v>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37">
        <v>1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37">
        <v>3</v>
      </c>
      <c r="R36" s="37">
        <v>2</v>
      </c>
      <c r="S36" s="37">
        <v>2</v>
      </c>
      <c r="T36" s="37">
        <v>1</v>
      </c>
      <c r="U36" s="37">
        <v>1</v>
      </c>
      <c r="V36" s="37">
        <v>1</v>
      </c>
      <c r="W36" s="10">
        <v>0</v>
      </c>
      <c r="X36" s="10">
        <v>0</v>
      </c>
      <c r="Y36" s="37">
        <v>1</v>
      </c>
      <c r="Z36" s="10">
        <v>0</v>
      </c>
    </row>
    <row r="37" spans="1:26" s="2" customFormat="1" ht="12" customHeight="1">
      <c r="A37" s="13" t="s">
        <v>369</v>
      </c>
      <c r="B37" s="37">
        <v>41</v>
      </c>
      <c r="C37" s="10">
        <v>0</v>
      </c>
      <c r="D37" s="37">
        <v>2</v>
      </c>
      <c r="E37" s="10">
        <v>0</v>
      </c>
      <c r="F37" s="10">
        <v>0</v>
      </c>
      <c r="G37" s="10">
        <v>0</v>
      </c>
      <c r="H37" s="37">
        <v>1</v>
      </c>
      <c r="I37" s="10">
        <v>0</v>
      </c>
      <c r="J37" s="37">
        <v>4</v>
      </c>
      <c r="K37" s="10">
        <v>0</v>
      </c>
      <c r="L37" s="10">
        <v>0</v>
      </c>
      <c r="M37" s="10">
        <v>0</v>
      </c>
      <c r="N37" s="10">
        <v>0</v>
      </c>
      <c r="O37" s="37">
        <v>8</v>
      </c>
      <c r="P37" s="37">
        <v>2</v>
      </c>
      <c r="Q37" s="37">
        <v>2</v>
      </c>
      <c r="R37" s="37">
        <v>1</v>
      </c>
      <c r="S37" s="37">
        <v>3</v>
      </c>
      <c r="T37" s="37">
        <v>2</v>
      </c>
      <c r="U37" s="37">
        <v>1</v>
      </c>
      <c r="V37" s="10">
        <v>0</v>
      </c>
      <c r="W37" s="37">
        <v>7</v>
      </c>
      <c r="X37" s="37">
        <v>5</v>
      </c>
      <c r="Y37" s="37">
        <v>2</v>
      </c>
      <c r="Z37" s="37">
        <v>1</v>
      </c>
    </row>
    <row r="38" spans="1:26" s="2" customFormat="1" ht="12" customHeight="1">
      <c r="A38" s="13" t="s">
        <v>378</v>
      </c>
      <c r="B38" s="37">
        <v>211</v>
      </c>
      <c r="C38" s="10">
        <v>0</v>
      </c>
      <c r="D38" s="37">
        <v>1</v>
      </c>
      <c r="E38" s="10">
        <v>0</v>
      </c>
      <c r="F38" s="37">
        <v>3</v>
      </c>
      <c r="G38" s="37">
        <v>2</v>
      </c>
      <c r="H38" s="37">
        <v>5</v>
      </c>
      <c r="I38" s="37">
        <v>14</v>
      </c>
      <c r="J38" s="37">
        <v>52</v>
      </c>
      <c r="K38" s="10">
        <v>0</v>
      </c>
      <c r="L38" s="37">
        <v>1</v>
      </c>
      <c r="M38" s="37">
        <v>1</v>
      </c>
      <c r="N38" s="37">
        <v>1</v>
      </c>
      <c r="O38" s="10">
        <v>0</v>
      </c>
      <c r="P38" s="37">
        <v>4</v>
      </c>
      <c r="Q38" s="37">
        <v>5</v>
      </c>
      <c r="R38" s="37">
        <v>2</v>
      </c>
      <c r="S38" s="37">
        <v>9</v>
      </c>
      <c r="T38" s="37">
        <v>4</v>
      </c>
      <c r="U38" s="37">
        <v>22</v>
      </c>
      <c r="V38" s="37">
        <v>4</v>
      </c>
      <c r="W38" s="37">
        <v>27</v>
      </c>
      <c r="X38" s="37">
        <v>17</v>
      </c>
      <c r="Y38" s="37">
        <v>11</v>
      </c>
      <c r="Z38" s="37">
        <v>26</v>
      </c>
    </row>
    <row r="39" spans="1:26" s="2" customFormat="1" ht="12" customHeight="1">
      <c r="A39" s="13" t="s">
        <v>370</v>
      </c>
      <c r="B39" s="37">
        <v>347</v>
      </c>
      <c r="C39" s="10">
        <v>0</v>
      </c>
      <c r="D39" s="37">
        <v>2</v>
      </c>
      <c r="E39" s="37">
        <v>4</v>
      </c>
      <c r="F39" s="37">
        <v>7</v>
      </c>
      <c r="G39" s="37">
        <v>5</v>
      </c>
      <c r="H39" s="37">
        <v>15</v>
      </c>
      <c r="I39" s="37">
        <v>16</v>
      </c>
      <c r="J39" s="37">
        <v>44</v>
      </c>
      <c r="K39" s="37">
        <v>2</v>
      </c>
      <c r="L39" s="10">
        <v>0</v>
      </c>
      <c r="M39" s="37">
        <v>2</v>
      </c>
      <c r="N39" s="10">
        <v>0</v>
      </c>
      <c r="O39" s="37">
        <v>16</v>
      </c>
      <c r="P39" s="37">
        <v>15</v>
      </c>
      <c r="Q39" s="37">
        <v>25</v>
      </c>
      <c r="R39" s="37">
        <v>10</v>
      </c>
      <c r="S39" s="37">
        <v>47</v>
      </c>
      <c r="T39" s="37">
        <v>5</v>
      </c>
      <c r="U39" s="37">
        <v>40</v>
      </c>
      <c r="V39" s="37">
        <v>13</v>
      </c>
      <c r="W39" s="37">
        <v>37</v>
      </c>
      <c r="X39" s="37">
        <v>26</v>
      </c>
      <c r="Y39" s="37">
        <v>8</v>
      </c>
      <c r="Z39" s="37">
        <v>8</v>
      </c>
    </row>
    <row r="40" spans="1:26" s="2" customFormat="1" ht="12" customHeight="1">
      <c r="A40" s="13" t="s">
        <v>159</v>
      </c>
      <c r="B40" s="38">
        <v>1316</v>
      </c>
      <c r="C40" s="37">
        <v>4</v>
      </c>
      <c r="D40" s="37">
        <v>17</v>
      </c>
      <c r="E40" s="37">
        <v>18</v>
      </c>
      <c r="F40" s="37">
        <v>4</v>
      </c>
      <c r="G40" s="37">
        <v>38</v>
      </c>
      <c r="H40" s="37">
        <v>9</v>
      </c>
      <c r="I40" s="37">
        <v>41</v>
      </c>
      <c r="J40" s="37">
        <v>225</v>
      </c>
      <c r="K40" s="37">
        <v>10</v>
      </c>
      <c r="L40" s="10">
        <v>0</v>
      </c>
      <c r="M40" s="37">
        <v>4</v>
      </c>
      <c r="N40" s="37">
        <v>4</v>
      </c>
      <c r="O40" s="37">
        <v>5</v>
      </c>
      <c r="P40" s="37">
        <v>62</v>
      </c>
      <c r="Q40" s="37">
        <v>98</v>
      </c>
      <c r="R40" s="37">
        <v>36</v>
      </c>
      <c r="S40" s="37">
        <v>104</v>
      </c>
      <c r="T40" s="37">
        <v>6</v>
      </c>
      <c r="U40" s="37">
        <v>74</v>
      </c>
      <c r="V40" s="37">
        <v>37</v>
      </c>
      <c r="W40" s="37">
        <v>120</v>
      </c>
      <c r="X40" s="37">
        <v>230</v>
      </c>
      <c r="Y40" s="37">
        <v>62</v>
      </c>
      <c r="Z40" s="37">
        <v>108</v>
      </c>
    </row>
    <row r="41" spans="1:26" s="2" customFormat="1" ht="12" customHeight="1">
      <c r="A41" s="13" t="s">
        <v>371</v>
      </c>
      <c r="B41" s="38">
        <v>1436</v>
      </c>
      <c r="C41" s="37">
        <v>1</v>
      </c>
      <c r="D41" s="37">
        <v>19</v>
      </c>
      <c r="E41" s="37">
        <v>1</v>
      </c>
      <c r="F41" s="37">
        <v>6</v>
      </c>
      <c r="G41" s="37">
        <v>6</v>
      </c>
      <c r="H41" s="37">
        <v>10</v>
      </c>
      <c r="I41" s="37">
        <v>96</v>
      </c>
      <c r="J41" s="37">
        <v>381</v>
      </c>
      <c r="K41" s="37">
        <v>2</v>
      </c>
      <c r="L41" s="10">
        <v>0</v>
      </c>
      <c r="M41" s="10">
        <v>0</v>
      </c>
      <c r="N41" s="37">
        <v>1</v>
      </c>
      <c r="O41" s="37">
        <v>4</v>
      </c>
      <c r="P41" s="37">
        <v>11</v>
      </c>
      <c r="Q41" s="37">
        <v>44</v>
      </c>
      <c r="R41" s="37">
        <v>38</v>
      </c>
      <c r="S41" s="37">
        <v>92</v>
      </c>
      <c r="T41" s="37">
        <v>2</v>
      </c>
      <c r="U41" s="37">
        <v>54</v>
      </c>
      <c r="V41" s="37">
        <v>96</v>
      </c>
      <c r="W41" s="37">
        <v>139</v>
      </c>
      <c r="X41" s="37">
        <v>243</v>
      </c>
      <c r="Y41" s="37">
        <v>130</v>
      </c>
      <c r="Z41" s="37">
        <v>60</v>
      </c>
    </row>
    <row r="42" spans="1:26" s="2" customFormat="1" ht="12" customHeight="1">
      <c r="A42" s="13" t="s">
        <v>379</v>
      </c>
      <c r="B42" s="38">
        <v>1333</v>
      </c>
      <c r="C42" s="10">
        <v>0</v>
      </c>
      <c r="D42" s="37">
        <v>10</v>
      </c>
      <c r="E42" s="37">
        <v>4</v>
      </c>
      <c r="F42" s="37">
        <v>2</v>
      </c>
      <c r="G42" s="37">
        <v>11</v>
      </c>
      <c r="H42" s="10">
        <v>0</v>
      </c>
      <c r="I42" s="37">
        <v>3</v>
      </c>
      <c r="J42" s="37">
        <v>161</v>
      </c>
      <c r="K42" s="37">
        <v>24</v>
      </c>
      <c r="L42" s="10">
        <v>0</v>
      </c>
      <c r="M42" s="37">
        <v>1</v>
      </c>
      <c r="N42" s="37">
        <v>8</v>
      </c>
      <c r="O42" s="37">
        <v>7</v>
      </c>
      <c r="P42" s="37">
        <v>62</v>
      </c>
      <c r="Q42" s="37">
        <v>51</v>
      </c>
      <c r="R42" s="37">
        <v>32</v>
      </c>
      <c r="S42" s="37">
        <v>40</v>
      </c>
      <c r="T42" s="37">
        <v>16</v>
      </c>
      <c r="U42" s="37">
        <v>38</v>
      </c>
      <c r="V42" s="37">
        <v>12</v>
      </c>
      <c r="W42" s="37">
        <v>259</v>
      </c>
      <c r="X42" s="37">
        <v>403</v>
      </c>
      <c r="Y42" s="37">
        <v>76</v>
      </c>
      <c r="Z42" s="37">
        <v>113</v>
      </c>
    </row>
    <row r="43" spans="1:26" s="2" customFormat="1" ht="12" customHeight="1">
      <c r="A43" s="13" t="s">
        <v>372</v>
      </c>
      <c r="B43" s="37">
        <v>139</v>
      </c>
      <c r="C43" s="37">
        <v>3</v>
      </c>
      <c r="D43" s="37" t="s">
        <v>385</v>
      </c>
      <c r="E43" s="37" t="s">
        <v>385</v>
      </c>
      <c r="F43" s="10">
        <v>0</v>
      </c>
      <c r="G43" s="37">
        <v>1</v>
      </c>
      <c r="H43" s="37">
        <v>1</v>
      </c>
      <c r="I43" s="37">
        <v>2</v>
      </c>
      <c r="J43" s="37">
        <v>46</v>
      </c>
      <c r="K43" s="37">
        <v>1</v>
      </c>
      <c r="L43" s="10">
        <v>0</v>
      </c>
      <c r="M43" s="10">
        <v>0</v>
      </c>
      <c r="N43" s="10">
        <v>0</v>
      </c>
      <c r="O43" s="37">
        <v>1</v>
      </c>
      <c r="P43" s="37">
        <v>2</v>
      </c>
      <c r="Q43" s="37">
        <v>14</v>
      </c>
      <c r="R43" s="37">
        <v>3</v>
      </c>
      <c r="S43" s="37">
        <v>22</v>
      </c>
      <c r="T43" s="37">
        <v>2</v>
      </c>
      <c r="U43" s="37">
        <v>2</v>
      </c>
      <c r="V43" s="37">
        <v>2</v>
      </c>
      <c r="W43" s="37">
        <v>6</v>
      </c>
      <c r="X43" s="37">
        <v>13</v>
      </c>
      <c r="Y43" s="37">
        <v>9</v>
      </c>
      <c r="Z43" s="37">
        <v>9</v>
      </c>
    </row>
    <row r="44" spans="1:26" s="2" customFormat="1" ht="12" customHeight="1">
      <c r="A44" s="13" t="s">
        <v>380</v>
      </c>
      <c r="B44" s="37">
        <v>323</v>
      </c>
      <c r="C44" s="37">
        <v>1</v>
      </c>
      <c r="D44" s="10">
        <v>0</v>
      </c>
      <c r="E44" s="37">
        <v>1</v>
      </c>
      <c r="F44" s="37">
        <v>1</v>
      </c>
      <c r="G44" s="10">
        <v>0</v>
      </c>
      <c r="H44" s="10">
        <v>0</v>
      </c>
      <c r="I44" s="37">
        <v>38</v>
      </c>
      <c r="J44" s="37">
        <v>141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37">
        <v>1</v>
      </c>
      <c r="Q44" s="37">
        <v>7</v>
      </c>
      <c r="R44" s="37">
        <v>4</v>
      </c>
      <c r="S44" s="37">
        <v>27</v>
      </c>
      <c r="T44" s="10">
        <v>0</v>
      </c>
      <c r="U44" s="37">
        <v>2</v>
      </c>
      <c r="V44" s="37">
        <v>2</v>
      </c>
      <c r="W44" s="37">
        <v>26</v>
      </c>
      <c r="X44" s="37">
        <v>25</v>
      </c>
      <c r="Y44" s="37">
        <v>30</v>
      </c>
      <c r="Z44" s="37">
        <v>17</v>
      </c>
    </row>
    <row r="45" spans="1:26" s="2" customFormat="1" ht="12" customHeight="1">
      <c r="A45" s="13" t="s">
        <v>373</v>
      </c>
      <c r="B45" s="37">
        <v>177</v>
      </c>
      <c r="C45" s="10">
        <v>0</v>
      </c>
      <c r="D45" s="37" t="s">
        <v>385</v>
      </c>
      <c r="E45" s="37">
        <v>1</v>
      </c>
      <c r="F45" s="10">
        <v>0</v>
      </c>
      <c r="G45" s="10">
        <v>0</v>
      </c>
      <c r="H45" s="37">
        <v>1</v>
      </c>
      <c r="I45" s="37">
        <v>3</v>
      </c>
      <c r="J45" s="37">
        <v>103</v>
      </c>
      <c r="K45" s="37">
        <v>2</v>
      </c>
      <c r="L45" s="10">
        <v>0</v>
      </c>
      <c r="M45" s="10">
        <v>0</v>
      </c>
      <c r="N45" s="10">
        <v>0</v>
      </c>
      <c r="O45" s="10">
        <v>0</v>
      </c>
      <c r="P45" s="37">
        <v>2</v>
      </c>
      <c r="Q45" s="37">
        <v>6</v>
      </c>
      <c r="R45" s="10">
        <v>0</v>
      </c>
      <c r="S45" s="37">
        <v>12</v>
      </c>
      <c r="T45" s="37">
        <v>1</v>
      </c>
      <c r="U45" s="37">
        <v>6</v>
      </c>
      <c r="V45" s="10">
        <v>0</v>
      </c>
      <c r="W45" s="37">
        <v>8</v>
      </c>
      <c r="X45" s="37">
        <v>14</v>
      </c>
      <c r="Y45" s="37">
        <v>10</v>
      </c>
      <c r="Z45" s="37">
        <v>8</v>
      </c>
    </row>
    <row r="46" spans="1:26" s="2" customFormat="1" ht="12" customHeight="1">
      <c r="A46" s="13" t="s">
        <v>160</v>
      </c>
      <c r="B46" s="37">
        <v>153</v>
      </c>
      <c r="C46" s="10">
        <v>0</v>
      </c>
      <c r="D46" s="37" t="s">
        <v>385</v>
      </c>
      <c r="E46" s="37">
        <v>1</v>
      </c>
      <c r="F46" s="10">
        <v>0</v>
      </c>
      <c r="G46" s="37">
        <v>5</v>
      </c>
      <c r="H46" s="37" t="s">
        <v>385</v>
      </c>
      <c r="I46" s="37">
        <v>2</v>
      </c>
      <c r="J46" s="37">
        <v>32</v>
      </c>
      <c r="K46" s="10">
        <v>0</v>
      </c>
      <c r="L46" s="37">
        <v>3</v>
      </c>
      <c r="M46" s="10">
        <v>0</v>
      </c>
      <c r="N46" s="10">
        <v>0</v>
      </c>
      <c r="O46" s="37">
        <v>1</v>
      </c>
      <c r="P46" s="37">
        <v>1</v>
      </c>
      <c r="Q46" s="37">
        <v>13</v>
      </c>
      <c r="R46" s="37">
        <v>1</v>
      </c>
      <c r="S46" s="37">
        <v>12</v>
      </c>
      <c r="T46" s="37">
        <v>10</v>
      </c>
      <c r="U46" s="37">
        <v>8</v>
      </c>
      <c r="V46" s="37">
        <v>3</v>
      </c>
      <c r="W46" s="37">
        <v>18</v>
      </c>
      <c r="X46" s="37">
        <v>20</v>
      </c>
      <c r="Y46" s="37">
        <v>15</v>
      </c>
      <c r="Z46" s="37">
        <v>8</v>
      </c>
    </row>
    <row r="47" spans="1:26" s="2" customFormat="1" ht="12" customHeight="1">
      <c r="A47" s="13" t="s">
        <v>374</v>
      </c>
      <c r="B47" s="37">
        <v>509</v>
      </c>
      <c r="C47" s="10">
        <v>0</v>
      </c>
      <c r="D47" s="37">
        <v>4</v>
      </c>
      <c r="E47" s="37">
        <v>5</v>
      </c>
      <c r="F47" s="37">
        <v>1</v>
      </c>
      <c r="G47" s="37">
        <v>6</v>
      </c>
      <c r="H47" s="37">
        <v>6</v>
      </c>
      <c r="I47" s="37">
        <v>12</v>
      </c>
      <c r="J47" s="37">
        <v>114</v>
      </c>
      <c r="K47" s="37">
        <v>2</v>
      </c>
      <c r="L47" s="10">
        <v>0</v>
      </c>
      <c r="M47" s="37">
        <v>2</v>
      </c>
      <c r="N47" s="10">
        <v>0</v>
      </c>
      <c r="O47" s="37">
        <v>5</v>
      </c>
      <c r="P47" s="37">
        <v>9</v>
      </c>
      <c r="Q47" s="37">
        <v>19</v>
      </c>
      <c r="R47" s="37">
        <v>16</v>
      </c>
      <c r="S47" s="37">
        <v>63</v>
      </c>
      <c r="T47" s="37">
        <v>4</v>
      </c>
      <c r="U47" s="37">
        <v>15</v>
      </c>
      <c r="V47" s="37">
        <v>8</v>
      </c>
      <c r="W47" s="37">
        <v>74</v>
      </c>
      <c r="X47" s="37">
        <v>86</v>
      </c>
      <c r="Y47" s="37">
        <v>28</v>
      </c>
      <c r="Z47" s="37">
        <v>30</v>
      </c>
    </row>
    <row r="48" spans="1:26" s="2" customFormat="1" ht="12" customHeight="1">
      <c r="A48" s="13" t="s">
        <v>381</v>
      </c>
      <c r="B48" s="37">
        <v>324</v>
      </c>
      <c r="C48" s="10">
        <v>0</v>
      </c>
      <c r="D48" s="37" t="s">
        <v>385</v>
      </c>
      <c r="E48" s="37">
        <v>4</v>
      </c>
      <c r="F48" s="37">
        <v>1</v>
      </c>
      <c r="G48" s="37">
        <v>1</v>
      </c>
      <c r="H48" s="37">
        <v>3</v>
      </c>
      <c r="I48" s="37">
        <v>19</v>
      </c>
      <c r="J48" s="37">
        <v>85</v>
      </c>
      <c r="K48" s="37">
        <v>3</v>
      </c>
      <c r="L48" s="10">
        <v>0</v>
      </c>
      <c r="M48" s="37">
        <v>2</v>
      </c>
      <c r="N48" s="10">
        <v>0</v>
      </c>
      <c r="O48" s="10">
        <v>0</v>
      </c>
      <c r="P48" s="37">
        <v>3</v>
      </c>
      <c r="Q48" s="37">
        <v>5</v>
      </c>
      <c r="R48" s="37">
        <v>3</v>
      </c>
      <c r="S48" s="37">
        <v>14</v>
      </c>
      <c r="T48" s="10">
        <v>0</v>
      </c>
      <c r="U48" s="37">
        <v>37</v>
      </c>
      <c r="V48" s="37">
        <v>2</v>
      </c>
      <c r="W48" s="37">
        <v>25</v>
      </c>
      <c r="X48" s="37">
        <v>83</v>
      </c>
      <c r="Y48" s="37">
        <v>25</v>
      </c>
      <c r="Z48" s="37">
        <v>9</v>
      </c>
    </row>
    <row r="49" spans="1:26" s="2" customFormat="1" ht="12" customHeight="1">
      <c r="A49" s="13" t="s">
        <v>375</v>
      </c>
      <c r="B49" s="37">
        <v>101</v>
      </c>
      <c r="C49" s="10">
        <v>0</v>
      </c>
      <c r="D49" s="37" t="s">
        <v>385</v>
      </c>
      <c r="E49" s="37">
        <v>5</v>
      </c>
      <c r="F49" s="10">
        <v>0</v>
      </c>
      <c r="G49" s="37">
        <v>5</v>
      </c>
      <c r="H49" s="10">
        <v>0</v>
      </c>
      <c r="I49" s="37">
        <v>2</v>
      </c>
      <c r="J49" s="37">
        <v>15</v>
      </c>
      <c r="K49" s="37">
        <v>3</v>
      </c>
      <c r="L49" s="10">
        <v>0</v>
      </c>
      <c r="M49" s="10">
        <v>0</v>
      </c>
      <c r="N49" s="10">
        <v>0</v>
      </c>
      <c r="O49" s="37">
        <v>2</v>
      </c>
      <c r="P49" s="37">
        <v>2</v>
      </c>
      <c r="Q49" s="37">
        <v>5</v>
      </c>
      <c r="R49" s="37">
        <v>3</v>
      </c>
      <c r="S49" s="37">
        <v>9</v>
      </c>
      <c r="T49" s="37">
        <v>1</v>
      </c>
      <c r="U49" s="37">
        <v>4</v>
      </c>
      <c r="V49" s="10">
        <v>0</v>
      </c>
      <c r="W49" s="37">
        <v>18</v>
      </c>
      <c r="X49" s="37">
        <v>9</v>
      </c>
      <c r="Y49" s="37">
        <v>12</v>
      </c>
      <c r="Z49" s="37">
        <v>6</v>
      </c>
    </row>
    <row r="50" spans="1:26" s="2" customFormat="1" ht="12" customHeight="1">
      <c r="A50" s="13" t="s">
        <v>382</v>
      </c>
      <c r="B50" s="37">
        <v>699</v>
      </c>
      <c r="C50" s="10">
        <v>0</v>
      </c>
      <c r="D50" s="37">
        <v>4</v>
      </c>
      <c r="E50" s="37">
        <v>7</v>
      </c>
      <c r="F50" s="37">
        <v>3</v>
      </c>
      <c r="G50" s="37">
        <v>3</v>
      </c>
      <c r="H50" s="37">
        <v>5</v>
      </c>
      <c r="I50" s="37">
        <v>3</v>
      </c>
      <c r="J50" s="37">
        <v>73</v>
      </c>
      <c r="K50" s="37">
        <v>1</v>
      </c>
      <c r="L50" s="10">
        <v>0</v>
      </c>
      <c r="M50" s="37">
        <v>1</v>
      </c>
      <c r="N50" s="10">
        <v>0</v>
      </c>
      <c r="O50" s="37">
        <v>5</v>
      </c>
      <c r="P50" s="37">
        <v>7</v>
      </c>
      <c r="Q50" s="37">
        <v>30</v>
      </c>
      <c r="R50" s="37">
        <v>15</v>
      </c>
      <c r="S50" s="37">
        <v>59</v>
      </c>
      <c r="T50" s="37">
        <v>4</v>
      </c>
      <c r="U50" s="37">
        <v>21</v>
      </c>
      <c r="V50" s="37">
        <v>4</v>
      </c>
      <c r="W50" s="37">
        <v>135</v>
      </c>
      <c r="X50" s="37">
        <v>171</v>
      </c>
      <c r="Y50" s="37">
        <v>43</v>
      </c>
      <c r="Z50" s="37">
        <v>105</v>
      </c>
    </row>
    <row r="51" spans="1:26" s="2" customFormat="1" ht="12" customHeight="1">
      <c r="A51" s="13" t="s">
        <v>376</v>
      </c>
      <c r="B51" s="37">
        <v>245</v>
      </c>
      <c r="C51" s="10">
        <v>0</v>
      </c>
      <c r="D51" s="10">
        <v>0</v>
      </c>
      <c r="E51" s="37">
        <v>1</v>
      </c>
      <c r="F51" s="37">
        <v>1</v>
      </c>
      <c r="G51" s="37" t="s">
        <v>385</v>
      </c>
      <c r="H51" s="10">
        <v>0</v>
      </c>
      <c r="I51" s="37">
        <v>2</v>
      </c>
      <c r="J51" s="37">
        <v>14</v>
      </c>
      <c r="K51" s="37">
        <v>1</v>
      </c>
      <c r="L51" s="10">
        <v>0</v>
      </c>
      <c r="M51" s="10">
        <v>0</v>
      </c>
      <c r="N51" s="37">
        <v>1</v>
      </c>
      <c r="O51" s="10">
        <v>0</v>
      </c>
      <c r="P51" s="37">
        <v>6</v>
      </c>
      <c r="Q51" s="37">
        <v>5</v>
      </c>
      <c r="R51" s="37">
        <v>3</v>
      </c>
      <c r="S51" s="37">
        <v>11</v>
      </c>
      <c r="T51" s="10">
        <v>0</v>
      </c>
      <c r="U51" s="37">
        <v>3</v>
      </c>
      <c r="V51" s="37">
        <v>2</v>
      </c>
      <c r="W51" s="37">
        <v>43</v>
      </c>
      <c r="X51" s="37">
        <v>127</v>
      </c>
      <c r="Y51" s="37">
        <v>14</v>
      </c>
      <c r="Z51" s="37">
        <v>11</v>
      </c>
    </row>
    <row r="52" spans="1:26" s="2" customFormat="1" ht="12" customHeight="1" thickBot="1">
      <c r="A52" s="13" t="s">
        <v>383</v>
      </c>
      <c r="B52" s="37">
        <v>68</v>
      </c>
      <c r="C52" s="10">
        <v>0</v>
      </c>
      <c r="D52" s="37">
        <v>2</v>
      </c>
      <c r="E52" s="10">
        <v>0</v>
      </c>
      <c r="F52" s="37">
        <v>1</v>
      </c>
      <c r="G52" s="37">
        <v>2</v>
      </c>
      <c r="H52" s="10">
        <v>0</v>
      </c>
      <c r="I52" s="37">
        <v>2</v>
      </c>
      <c r="J52" s="37">
        <v>24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37">
        <v>3</v>
      </c>
      <c r="Q52" s="37">
        <v>4</v>
      </c>
      <c r="R52" s="37">
        <v>1</v>
      </c>
      <c r="S52" s="37">
        <v>1</v>
      </c>
      <c r="T52" s="37">
        <v>2</v>
      </c>
      <c r="U52" s="37">
        <v>3</v>
      </c>
      <c r="V52" s="37">
        <v>1</v>
      </c>
      <c r="W52" s="37">
        <v>11</v>
      </c>
      <c r="X52" s="37">
        <v>5</v>
      </c>
      <c r="Y52" s="37">
        <v>4</v>
      </c>
      <c r="Z52" s="37">
        <v>2</v>
      </c>
    </row>
    <row r="53" spans="1:26" s="2" customFormat="1" ht="15" customHeight="1">
      <c r="A53" s="16" t="s">
        <v>250</v>
      </c>
      <c r="B53" s="16"/>
      <c r="C53" s="16"/>
      <c r="D53" s="1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="2" customFormat="1" ht="15" customHeight="1"/>
    <row r="55" spans="1:26" s="2" customFormat="1" ht="17.25" customHeight="1">
      <c r="A55" s="65" t="s">
        <v>301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 t="s">
        <v>302</v>
      </c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</sheetData>
  <sheetProtection/>
  <mergeCells count="13">
    <mergeCell ref="L1:Z1"/>
    <mergeCell ref="L2:X2"/>
    <mergeCell ref="A1:K1"/>
    <mergeCell ref="A2:K2"/>
    <mergeCell ref="L3:R3"/>
    <mergeCell ref="T3:U3"/>
    <mergeCell ref="X3:Z3"/>
    <mergeCell ref="A55:K55"/>
    <mergeCell ref="L55:Z55"/>
    <mergeCell ref="A3:A4"/>
    <mergeCell ref="B3:B4"/>
    <mergeCell ref="C3:G3"/>
    <mergeCell ref="H3:J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zoomScale="118" zoomScaleNormal="118" zoomScaleSheetLayoutView="70" zoomScalePageLayoutView="0" workbookViewId="0" topLeftCell="A13">
      <selection activeCell="Z18" sqref="Z18"/>
    </sheetView>
  </sheetViews>
  <sheetFormatPr defaultColWidth="9.00390625" defaultRowHeight="16.5"/>
  <cols>
    <col min="1" max="1" width="18.00390625" style="27" customWidth="1"/>
    <col min="2" max="2" width="6.375" style="27" customWidth="1"/>
    <col min="3" max="3" width="6.125" style="27" customWidth="1"/>
    <col min="4" max="4" width="5.75390625" style="27" customWidth="1"/>
    <col min="5" max="5" width="5.625" style="27" customWidth="1"/>
    <col min="6" max="12" width="5.125" style="27" customWidth="1"/>
    <col min="13" max="13" width="5.375" style="27" customWidth="1"/>
    <col min="14" max="14" width="4.875" style="27" customWidth="1"/>
    <col min="15" max="15" width="5.125" style="27" customWidth="1"/>
    <col min="16" max="16" width="4.875" style="27" customWidth="1"/>
    <col min="17" max="18" width="5.125" style="27" customWidth="1"/>
    <col min="19" max="27" width="5.375" style="27" customWidth="1"/>
    <col min="28" max="16384" width="9.00390625" style="27" customWidth="1"/>
  </cols>
  <sheetData>
    <row r="1" spans="1:27" s="1" customFormat="1" ht="45" customHeight="1">
      <c r="A1" s="90" t="s">
        <v>151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 t="s">
        <v>55</v>
      </c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s="8" customFormat="1" ht="13.5" customHeight="1" thickBo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93" t="s">
        <v>325</v>
      </c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AA2" s="28" t="s">
        <v>53</v>
      </c>
    </row>
    <row r="3" spans="1:27" s="9" customFormat="1" ht="19.5" customHeight="1">
      <c r="A3" s="79" t="s">
        <v>0</v>
      </c>
      <c r="B3" s="88" t="s">
        <v>1</v>
      </c>
      <c r="C3" s="84" t="s">
        <v>2</v>
      </c>
      <c r="D3" s="84" t="s">
        <v>3</v>
      </c>
      <c r="E3" s="84"/>
      <c r="F3" s="84"/>
      <c r="G3" s="84"/>
      <c r="H3" s="84"/>
      <c r="I3" s="84" t="s">
        <v>4</v>
      </c>
      <c r="J3" s="84"/>
      <c r="K3" s="84"/>
      <c r="L3" s="18" t="s">
        <v>54</v>
      </c>
      <c r="M3" s="71" t="s">
        <v>5</v>
      </c>
      <c r="N3" s="71"/>
      <c r="O3" s="71"/>
      <c r="P3" s="71"/>
      <c r="Q3" s="71"/>
      <c r="R3" s="71"/>
      <c r="S3" s="72"/>
      <c r="T3" s="17" t="s">
        <v>6</v>
      </c>
      <c r="U3" s="84" t="s">
        <v>7</v>
      </c>
      <c r="V3" s="84"/>
      <c r="W3" s="17" t="s">
        <v>8</v>
      </c>
      <c r="X3" s="17" t="s">
        <v>9</v>
      </c>
      <c r="Y3" s="86" t="s">
        <v>10</v>
      </c>
      <c r="Z3" s="71"/>
      <c r="AA3" s="87"/>
    </row>
    <row r="4" spans="1:27" s="9" customFormat="1" ht="48" customHeight="1" thickBot="1">
      <c r="A4" s="80"/>
      <c r="B4" s="89"/>
      <c r="C4" s="64"/>
      <c r="D4" s="12" t="s">
        <v>316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20" t="s">
        <v>18</v>
      </c>
      <c r="M4" s="20" t="s">
        <v>19</v>
      </c>
      <c r="N4" s="21" t="s">
        <v>20</v>
      </c>
      <c r="O4" s="40" t="s">
        <v>317</v>
      </c>
      <c r="P4" s="21" t="s">
        <v>314</v>
      </c>
      <c r="Q4" s="21" t="s">
        <v>21</v>
      </c>
      <c r="R4" s="21" t="s">
        <v>318</v>
      </c>
      <c r="S4" s="21" t="s">
        <v>313</v>
      </c>
      <c r="T4" s="12" t="s">
        <v>22</v>
      </c>
      <c r="U4" s="12" t="s">
        <v>23</v>
      </c>
      <c r="V4" s="12" t="s">
        <v>319</v>
      </c>
      <c r="W4" s="12" t="s">
        <v>24</v>
      </c>
      <c r="X4" s="12" t="s">
        <v>9</v>
      </c>
      <c r="Y4" s="21" t="s">
        <v>25</v>
      </c>
      <c r="Z4" s="21" t="s">
        <v>26</v>
      </c>
      <c r="AA4" s="32" t="s">
        <v>27</v>
      </c>
    </row>
    <row r="5" spans="1:27" s="2" customFormat="1" ht="24" customHeight="1">
      <c r="A5" s="13" t="s">
        <v>56</v>
      </c>
      <c r="B5" s="47">
        <f>SUM(D5:AA5)</f>
        <v>100.00000000000001</v>
      </c>
      <c r="C5" s="47"/>
      <c r="D5" s="47">
        <f aca="true" t="shared" si="0" ref="D5:AA5">D6/$C$6*100</f>
        <v>0.3566899175649968</v>
      </c>
      <c r="E5" s="47">
        <f t="shared" si="0"/>
        <v>3.130944831959417</v>
      </c>
      <c r="F5" s="47">
        <f t="shared" si="0"/>
        <v>0.9432466708941027</v>
      </c>
      <c r="G5" s="47">
        <f t="shared" si="0"/>
        <v>0.4755865567533291</v>
      </c>
      <c r="H5" s="47">
        <f t="shared" si="0"/>
        <v>6.761255548509829</v>
      </c>
      <c r="I5" s="47">
        <f t="shared" si="0"/>
        <v>0.9749524413443247</v>
      </c>
      <c r="J5" s="47">
        <f t="shared" si="0"/>
        <v>3.9235890932149653</v>
      </c>
      <c r="K5" s="47">
        <f t="shared" si="0"/>
        <v>14.759036144578314</v>
      </c>
      <c r="L5" s="47">
        <f t="shared" si="0"/>
        <v>0.7688649334178821</v>
      </c>
      <c r="M5" s="47">
        <f t="shared" si="0"/>
        <v>0.1981610653138871</v>
      </c>
      <c r="N5" s="47">
        <f t="shared" si="0"/>
        <v>0.277425491439442</v>
      </c>
      <c r="O5" s="47">
        <f t="shared" si="0"/>
        <v>0.15060240963855423</v>
      </c>
      <c r="P5" s="47">
        <f t="shared" si="0"/>
        <v>0.7292327203551047</v>
      </c>
      <c r="Q5" s="47">
        <f t="shared" si="0"/>
        <v>3.2974001268230815</v>
      </c>
      <c r="R5" s="47">
        <f t="shared" si="0"/>
        <v>4.660748256182625</v>
      </c>
      <c r="S5" s="47">
        <f t="shared" si="0"/>
        <v>3.0596068484464176</v>
      </c>
      <c r="T5" s="47">
        <f t="shared" si="0"/>
        <v>7.228915662650602</v>
      </c>
      <c r="U5" s="47">
        <f t="shared" si="0"/>
        <v>1.7358909321496512</v>
      </c>
      <c r="V5" s="47">
        <f t="shared" si="0"/>
        <v>6.79296131896005</v>
      </c>
      <c r="W5" s="47">
        <f t="shared" si="0"/>
        <v>2.37000634115409</v>
      </c>
      <c r="X5" s="47">
        <f t="shared" si="0"/>
        <v>11.033608116677234</v>
      </c>
      <c r="Y5" s="47">
        <f t="shared" si="0"/>
        <v>15.266328471781865</v>
      </c>
      <c r="Z5" s="47">
        <f t="shared" si="0"/>
        <v>5.080849714648066</v>
      </c>
      <c r="AA5" s="47">
        <f t="shared" si="0"/>
        <v>6.024096385542169</v>
      </c>
    </row>
    <row r="6" spans="1:27" s="2" customFormat="1" ht="24" customHeight="1">
      <c r="A6" s="13" t="s">
        <v>28</v>
      </c>
      <c r="B6" s="47"/>
      <c r="C6" s="38">
        <v>12616</v>
      </c>
      <c r="D6" s="37">
        <v>45</v>
      </c>
      <c r="E6" s="37">
        <v>395</v>
      </c>
      <c r="F6" s="37">
        <v>119</v>
      </c>
      <c r="G6" s="37">
        <v>60</v>
      </c>
      <c r="H6" s="37">
        <v>853</v>
      </c>
      <c r="I6" s="37">
        <v>123</v>
      </c>
      <c r="J6" s="37">
        <v>495</v>
      </c>
      <c r="K6" s="38">
        <v>1862</v>
      </c>
      <c r="L6" s="37">
        <v>97</v>
      </c>
      <c r="M6" s="37">
        <v>25</v>
      </c>
      <c r="N6" s="37">
        <v>35</v>
      </c>
      <c r="O6" s="37">
        <v>19</v>
      </c>
      <c r="P6" s="37">
        <v>92</v>
      </c>
      <c r="Q6" s="37">
        <v>416</v>
      </c>
      <c r="R6" s="37">
        <v>588</v>
      </c>
      <c r="S6" s="37">
        <v>386</v>
      </c>
      <c r="T6" s="37">
        <v>912</v>
      </c>
      <c r="U6" s="37">
        <v>219</v>
      </c>
      <c r="V6" s="37">
        <v>857</v>
      </c>
      <c r="W6" s="37">
        <v>299</v>
      </c>
      <c r="X6" s="38">
        <v>1392</v>
      </c>
      <c r="Y6" s="38">
        <v>1926</v>
      </c>
      <c r="Z6" s="37">
        <v>641</v>
      </c>
      <c r="AA6" s="37">
        <v>760</v>
      </c>
    </row>
    <row r="7" spans="1:27" s="2" customFormat="1" ht="27" customHeight="1">
      <c r="A7" s="13" t="s">
        <v>29</v>
      </c>
      <c r="B7" s="47">
        <f>C7/$C$6*100</f>
        <v>5.033291058972733</v>
      </c>
      <c r="C7" s="37">
        <v>635</v>
      </c>
      <c r="D7" s="35">
        <v>0</v>
      </c>
      <c r="E7" s="37">
        <v>5</v>
      </c>
      <c r="F7" s="37">
        <v>1</v>
      </c>
      <c r="G7" s="37">
        <v>5</v>
      </c>
      <c r="H7" s="37">
        <v>5</v>
      </c>
      <c r="I7" s="37">
        <v>14</v>
      </c>
      <c r="J7" s="37">
        <v>66</v>
      </c>
      <c r="K7" s="37">
        <v>52</v>
      </c>
      <c r="L7" s="37">
        <v>3</v>
      </c>
      <c r="M7" s="37">
        <v>1</v>
      </c>
      <c r="N7" s="35">
        <v>0</v>
      </c>
      <c r="O7" s="35">
        <v>0</v>
      </c>
      <c r="P7" s="37">
        <v>2</v>
      </c>
      <c r="Q7" s="37">
        <v>1</v>
      </c>
      <c r="R7" s="37">
        <v>143</v>
      </c>
      <c r="S7" s="37">
        <v>10</v>
      </c>
      <c r="T7" s="37">
        <v>165</v>
      </c>
      <c r="U7" s="35">
        <v>0</v>
      </c>
      <c r="V7" s="37">
        <v>11</v>
      </c>
      <c r="W7" s="37">
        <v>10</v>
      </c>
      <c r="X7" s="37">
        <v>23</v>
      </c>
      <c r="Y7" s="37">
        <v>53</v>
      </c>
      <c r="Z7" s="37">
        <v>38</v>
      </c>
      <c r="AA7" s="37">
        <v>27</v>
      </c>
    </row>
    <row r="8" spans="1:27" s="2" customFormat="1" ht="15.75" customHeight="1">
      <c r="A8" s="13" t="s">
        <v>30</v>
      </c>
      <c r="B8" s="47">
        <f aca="true" t="shared" si="1" ref="B8:B28">C8/$C$6*100</f>
        <v>22.10684844641725</v>
      </c>
      <c r="C8" s="38">
        <v>2789</v>
      </c>
      <c r="D8" s="37">
        <v>3</v>
      </c>
      <c r="E8" s="37">
        <v>24</v>
      </c>
      <c r="F8" s="37">
        <v>6</v>
      </c>
      <c r="G8" s="37">
        <v>5</v>
      </c>
      <c r="H8" s="37">
        <v>15</v>
      </c>
      <c r="I8" s="37">
        <v>9</v>
      </c>
      <c r="J8" s="37">
        <v>64</v>
      </c>
      <c r="K8" s="37">
        <v>217</v>
      </c>
      <c r="L8" s="37">
        <v>7</v>
      </c>
      <c r="M8" s="37">
        <v>2</v>
      </c>
      <c r="N8" s="37">
        <v>1</v>
      </c>
      <c r="O8" s="35">
        <v>0</v>
      </c>
      <c r="P8" s="37">
        <v>9</v>
      </c>
      <c r="Q8" s="37">
        <v>16</v>
      </c>
      <c r="R8" s="37">
        <v>101</v>
      </c>
      <c r="S8" s="37">
        <v>46</v>
      </c>
      <c r="T8" s="37">
        <v>542</v>
      </c>
      <c r="U8" s="37">
        <v>4</v>
      </c>
      <c r="V8" s="37">
        <v>91</v>
      </c>
      <c r="W8" s="37">
        <v>37</v>
      </c>
      <c r="X8" s="37">
        <v>525</v>
      </c>
      <c r="Y8" s="37">
        <v>479</v>
      </c>
      <c r="Z8" s="37">
        <v>367</v>
      </c>
      <c r="AA8" s="37">
        <v>219</v>
      </c>
    </row>
    <row r="9" spans="1:32" s="2" customFormat="1" ht="15.75" customHeight="1">
      <c r="A9" s="13" t="s">
        <v>31</v>
      </c>
      <c r="B9" s="47">
        <f t="shared" si="1"/>
        <v>3.709575142675967</v>
      </c>
      <c r="C9" s="37">
        <v>468</v>
      </c>
      <c r="D9" s="37">
        <v>3</v>
      </c>
      <c r="E9" s="37">
        <v>11</v>
      </c>
      <c r="F9" s="37">
        <v>1</v>
      </c>
      <c r="G9" s="37">
        <v>2</v>
      </c>
      <c r="H9" s="37">
        <v>24</v>
      </c>
      <c r="I9" s="37">
        <v>4</v>
      </c>
      <c r="J9" s="37">
        <v>37</v>
      </c>
      <c r="K9" s="37">
        <v>178</v>
      </c>
      <c r="L9" s="35">
        <v>0</v>
      </c>
      <c r="M9" s="35">
        <v>0</v>
      </c>
      <c r="N9" s="35">
        <v>0</v>
      </c>
      <c r="O9" s="35">
        <v>0</v>
      </c>
      <c r="P9" s="37">
        <v>2</v>
      </c>
      <c r="Q9" s="37">
        <v>13</v>
      </c>
      <c r="R9" s="37">
        <v>12</v>
      </c>
      <c r="S9" s="37">
        <v>25</v>
      </c>
      <c r="T9" s="37">
        <v>27</v>
      </c>
      <c r="U9" s="37">
        <v>1</v>
      </c>
      <c r="V9" s="37">
        <v>22</v>
      </c>
      <c r="W9" s="37">
        <v>4</v>
      </c>
      <c r="X9" s="37">
        <v>25</v>
      </c>
      <c r="Y9" s="37">
        <v>46</v>
      </c>
      <c r="Z9" s="37">
        <v>5</v>
      </c>
      <c r="AA9" s="37">
        <v>26</v>
      </c>
      <c r="AD9" s="36"/>
      <c r="AE9" s="36"/>
      <c r="AF9" s="36"/>
    </row>
    <row r="10" spans="1:32" s="2" customFormat="1" ht="16.5" customHeight="1">
      <c r="A10" s="13" t="s">
        <v>32</v>
      </c>
      <c r="B10" s="47">
        <f t="shared" si="1"/>
        <v>2.8693722257450855</v>
      </c>
      <c r="C10" s="37">
        <v>362</v>
      </c>
      <c r="D10" s="37">
        <v>1</v>
      </c>
      <c r="E10" s="37">
        <v>10</v>
      </c>
      <c r="F10" s="37">
        <v>2</v>
      </c>
      <c r="G10" s="35">
        <v>0</v>
      </c>
      <c r="H10" s="37">
        <v>12</v>
      </c>
      <c r="I10" s="37">
        <v>11</v>
      </c>
      <c r="J10" s="37">
        <v>6</v>
      </c>
      <c r="K10" s="37">
        <v>1</v>
      </c>
      <c r="L10" s="37">
        <v>5</v>
      </c>
      <c r="M10" s="35">
        <v>0</v>
      </c>
      <c r="N10" s="35">
        <v>0</v>
      </c>
      <c r="O10" s="37">
        <v>1</v>
      </c>
      <c r="P10" s="35">
        <v>0</v>
      </c>
      <c r="Q10" s="37">
        <v>15</v>
      </c>
      <c r="R10" s="37">
        <v>23</v>
      </c>
      <c r="S10" s="37">
        <v>17</v>
      </c>
      <c r="T10" s="37">
        <v>6</v>
      </c>
      <c r="U10" s="37">
        <v>3</v>
      </c>
      <c r="V10" s="37">
        <v>96</v>
      </c>
      <c r="W10" s="37">
        <v>36</v>
      </c>
      <c r="X10" s="37">
        <v>21</v>
      </c>
      <c r="Y10" s="37">
        <v>81</v>
      </c>
      <c r="Z10" s="37">
        <v>3</v>
      </c>
      <c r="AA10" s="37">
        <v>12</v>
      </c>
      <c r="AD10" s="36"/>
      <c r="AE10" s="36"/>
      <c r="AF10" s="36"/>
    </row>
    <row r="11" spans="1:32" s="2" customFormat="1" ht="27" customHeight="1">
      <c r="A11" s="13" t="s">
        <v>253</v>
      </c>
      <c r="B11" s="47">
        <f t="shared" si="1"/>
        <v>2.5760938490805327</v>
      </c>
      <c r="C11" s="37">
        <v>325</v>
      </c>
      <c r="D11" s="35">
        <v>0</v>
      </c>
      <c r="E11" s="37">
        <v>3</v>
      </c>
      <c r="F11" s="37">
        <v>2</v>
      </c>
      <c r="G11" s="37">
        <v>1</v>
      </c>
      <c r="H11" s="37">
        <v>5</v>
      </c>
      <c r="I11" s="37">
        <v>4</v>
      </c>
      <c r="J11" s="37">
        <v>11</v>
      </c>
      <c r="K11" s="37">
        <v>8</v>
      </c>
      <c r="L11" s="37">
        <v>1</v>
      </c>
      <c r="M11" s="35">
        <v>0</v>
      </c>
      <c r="N11" s="35">
        <v>0</v>
      </c>
      <c r="O11" s="35">
        <v>0</v>
      </c>
      <c r="P11" s="37">
        <v>4</v>
      </c>
      <c r="Q11" s="37">
        <v>16</v>
      </c>
      <c r="R11" s="37">
        <v>22</v>
      </c>
      <c r="S11" s="37">
        <v>21</v>
      </c>
      <c r="T11" s="37">
        <v>15</v>
      </c>
      <c r="U11" s="35">
        <v>0</v>
      </c>
      <c r="V11" s="37">
        <v>63</v>
      </c>
      <c r="W11" s="37">
        <v>41</v>
      </c>
      <c r="X11" s="37">
        <v>21</v>
      </c>
      <c r="Y11" s="37">
        <v>67</v>
      </c>
      <c r="Z11" s="37">
        <v>3</v>
      </c>
      <c r="AA11" s="37">
        <v>17</v>
      </c>
      <c r="AD11" s="36"/>
      <c r="AE11" s="36"/>
      <c r="AF11" s="36"/>
    </row>
    <row r="12" spans="1:32" s="2" customFormat="1" ht="16.5" customHeight="1">
      <c r="A12" s="13" t="s">
        <v>33</v>
      </c>
      <c r="B12" s="47">
        <f t="shared" si="1"/>
        <v>6.832593532022828</v>
      </c>
      <c r="C12" s="37">
        <v>862</v>
      </c>
      <c r="D12" s="37">
        <v>4</v>
      </c>
      <c r="E12" s="37">
        <v>6</v>
      </c>
      <c r="F12" s="37">
        <v>4</v>
      </c>
      <c r="G12" s="37">
        <v>4</v>
      </c>
      <c r="H12" s="37">
        <v>19</v>
      </c>
      <c r="I12" s="37">
        <v>17</v>
      </c>
      <c r="J12" s="37">
        <v>107</v>
      </c>
      <c r="K12" s="37">
        <v>397</v>
      </c>
      <c r="L12" s="37">
        <v>5</v>
      </c>
      <c r="M12" s="35">
        <v>0</v>
      </c>
      <c r="N12" s="37">
        <v>1</v>
      </c>
      <c r="O12" s="35">
        <v>0</v>
      </c>
      <c r="P12" s="37">
        <v>1</v>
      </c>
      <c r="Q12" s="37">
        <v>32</v>
      </c>
      <c r="R12" s="37">
        <v>27</v>
      </c>
      <c r="S12" s="37">
        <v>34</v>
      </c>
      <c r="T12" s="37">
        <v>14</v>
      </c>
      <c r="U12" s="37">
        <v>1</v>
      </c>
      <c r="V12" s="37">
        <v>33</v>
      </c>
      <c r="W12" s="37">
        <v>17</v>
      </c>
      <c r="X12" s="37">
        <v>32</v>
      </c>
      <c r="Y12" s="37">
        <v>82</v>
      </c>
      <c r="Z12" s="37">
        <v>3</v>
      </c>
      <c r="AA12" s="37">
        <v>22</v>
      </c>
      <c r="AD12" s="36"/>
      <c r="AE12" s="36"/>
      <c r="AF12" s="36"/>
    </row>
    <row r="13" spans="1:32" s="2" customFormat="1" ht="16.5" customHeight="1">
      <c r="A13" s="13" t="s">
        <v>34</v>
      </c>
      <c r="B13" s="47">
        <f t="shared" si="1"/>
        <v>12.032339885859226</v>
      </c>
      <c r="C13" s="38">
        <v>1518</v>
      </c>
      <c r="D13" s="37">
        <v>23</v>
      </c>
      <c r="E13" s="37">
        <v>249</v>
      </c>
      <c r="F13" s="37">
        <v>11</v>
      </c>
      <c r="G13" s="37">
        <v>18</v>
      </c>
      <c r="H13" s="37">
        <v>454</v>
      </c>
      <c r="I13" s="37">
        <v>41</v>
      </c>
      <c r="J13" s="37">
        <v>97</v>
      </c>
      <c r="K13" s="37">
        <v>55</v>
      </c>
      <c r="L13" s="37">
        <v>6</v>
      </c>
      <c r="M13" s="35">
        <v>0</v>
      </c>
      <c r="N13" s="37">
        <v>4</v>
      </c>
      <c r="O13" s="37">
        <v>1</v>
      </c>
      <c r="P13" s="37">
        <v>9</v>
      </c>
      <c r="Q13" s="37">
        <v>57</v>
      </c>
      <c r="R13" s="37">
        <v>47</v>
      </c>
      <c r="S13" s="37">
        <v>90</v>
      </c>
      <c r="T13" s="37">
        <v>22</v>
      </c>
      <c r="U13" s="48">
        <v>0</v>
      </c>
      <c r="V13" s="37">
        <v>88</v>
      </c>
      <c r="W13" s="37">
        <v>19</v>
      </c>
      <c r="X13" s="37">
        <v>50</v>
      </c>
      <c r="Y13" s="37">
        <v>139</v>
      </c>
      <c r="Z13" s="37">
        <v>1</v>
      </c>
      <c r="AA13" s="37">
        <v>37</v>
      </c>
      <c r="AD13" s="36"/>
      <c r="AE13" s="36"/>
      <c r="AF13" s="36"/>
    </row>
    <row r="14" spans="1:32" s="2" customFormat="1" ht="16.5" customHeight="1">
      <c r="A14" s="13" t="s">
        <v>242</v>
      </c>
      <c r="B14" s="47">
        <f t="shared" si="1"/>
        <v>14.124920735573873</v>
      </c>
      <c r="C14" s="38">
        <v>1782</v>
      </c>
      <c r="D14" s="37">
        <v>6</v>
      </c>
      <c r="E14" s="37">
        <v>57</v>
      </c>
      <c r="F14" s="37">
        <v>77</v>
      </c>
      <c r="G14" s="37">
        <v>11</v>
      </c>
      <c r="H14" s="37">
        <v>221</v>
      </c>
      <c r="I14" s="37">
        <v>11</v>
      </c>
      <c r="J14" s="37">
        <v>26</v>
      </c>
      <c r="K14" s="37">
        <v>26</v>
      </c>
      <c r="L14" s="37">
        <v>5</v>
      </c>
      <c r="M14" s="35">
        <v>0</v>
      </c>
      <c r="N14" s="37">
        <v>1</v>
      </c>
      <c r="O14" s="35">
        <v>0</v>
      </c>
      <c r="P14" s="37">
        <v>8</v>
      </c>
      <c r="Q14" s="37">
        <v>223</v>
      </c>
      <c r="R14" s="37">
        <v>122</v>
      </c>
      <c r="S14" s="37">
        <v>72</v>
      </c>
      <c r="T14" s="37">
        <v>28</v>
      </c>
      <c r="U14" s="37">
        <v>9</v>
      </c>
      <c r="V14" s="37">
        <v>282</v>
      </c>
      <c r="W14" s="37">
        <v>20</v>
      </c>
      <c r="X14" s="37">
        <v>144</v>
      </c>
      <c r="Y14" s="37">
        <v>333</v>
      </c>
      <c r="Z14" s="37">
        <v>12</v>
      </c>
      <c r="AA14" s="37">
        <v>88</v>
      </c>
      <c r="AD14" s="36"/>
      <c r="AE14" s="36"/>
      <c r="AF14" s="36"/>
    </row>
    <row r="15" spans="1:32" s="2" customFormat="1" ht="27" customHeight="1">
      <c r="A15" s="13" t="s">
        <v>35</v>
      </c>
      <c r="B15" s="47">
        <f t="shared" si="1"/>
        <v>0.8877615726062142</v>
      </c>
      <c r="C15" s="37">
        <v>112</v>
      </c>
      <c r="D15" s="35">
        <v>0</v>
      </c>
      <c r="E15" s="35">
        <v>0</v>
      </c>
      <c r="F15" s="35">
        <v>2</v>
      </c>
      <c r="G15" s="35">
        <v>0</v>
      </c>
      <c r="H15" s="37">
        <v>2</v>
      </c>
      <c r="I15" s="35">
        <v>0</v>
      </c>
      <c r="J15" s="37">
        <v>6</v>
      </c>
      <c r="K15" s="37">
        <v>3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7">
        <v>1</v>
      </c>
      <c r="R15" s="37">
        <v>11</v>
      </c>
      <c r="S15" s="37">
        <v>1</v>
      </c>
      <c r="T15" s="37">
        <v>36</v>
      </c>
      <c r="U15" s="48">
        <v>0</v>
      </c>
      <c r="V15" s="37">
        <v>9</v>
      </c>
      <c r="W15" s="48">
        <v>0</v>
      </c>
      <c r="X15" s="37">
        <v>17</v>
      </c>
      <c r="Y15" s="37">
        <v>13</v>
      </c>
      <c r="Z15" s="37">
        <v>4</v>
      </c>
      <c r="AA15" s="37">
        <v>7</v>
      </c>
      <c r="AD15" s="36"/>
      <c r="AE15" s="36"/>
      <c r="AF15" s="36"/>
    </row>
    <row r="16" spans="1:27" s="2" customFormat="1" ht="16.5" customHeight="1">
      <c r="A16" s="13" t="s">
        <v>36</v>
      </c>
      <c r="B16" s="47">
        <f t="shared" si="1"/>
        <v>0.04755865567533291</v>
      </c>
      <c r="C16" s="37">
        <v>6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1</v>
      </c>
      <c r="T16" s="35">
        <v>0</v>
      </c>
      <c r="U16" s="35">
        <v>0</v>
      </c>
      <c r="V16" s="35">
        <v>0</v>
      </c>
      <c r="W16" s="35">
        <v>0</v>
      </c>
      <c r="X16" s="37">
        <v>2</v>
      </c>
      <c r="Y16" s="37">
        <v>2</v>
      </c>
      <c r="Z16" s="37">
        <v>1</v>
      </c>
      <c r="AA16" s="48">
        <v>0</v>
      </c>
    </row>
    <row r="17" spans="1:27" s="2" customFormat="1" ht="16.5" customHeight="1">
      <c r="A17" s="13" t="s">
        <v>37</v>
      </c>
      <c r="B17" s="47">
        <f t="shared" si="1"/>
        <v>5.215599239061509</v>
      </c>
      <c r="C17" s="37">
        <v>658</v>
      </c>
      <c r="D17" s="37">
        <v>2</v>
      </c>
      <c r="E17" s="35">
        <v>3</v>
      </c>
      <c r="F17" s="35">
        <v>0</v>
      </c>
      <c r="G17" s="35">
        <v>0</v>
      </c>
      <c r="H17" s="37">
        <v>15</v>
      </c>
      <c r="I17" s="35">
        <v>0</v>
      </c>
      <c r="J17" s="37">
        <v>1</v>
      </c>
      <c r="K17" s="37">
        <v>7</v>
      </c>
      <c r="L17" s="37">
        <v>48</v>
      </c>
      <c r="M17" s="37">
        <v>1</v>
      </c>
      <c r="N17" s="37">
        <v>15</v>
      </c>
      <c r="O17" s="37">
        <v>16</v>
      </c>
      <c r="P17" s="37">
        <v>20</v>
      </c>
      <c r="Q17" s="35">
        <v>2</v>
      </c>
      <c r="R17" s="37">
        <v>4</v>
      </c>
      <c r="S17" s="37">
        <v>26</v>
      </c>
      <c r="T17" s="37">
        <v>2</v>
      </c>
      <c r="U17" s="37">
        <v>31</v>
      </c>
      <c r="V17" s="37">
        <v>37</v>
      </c>
      <c r="W17" s="35">
        <v>0</v>
      </c>
      <c r="X17" s="37">
        <v>250</v>
      </c>
      <c r="Y17" s="37">
        <v>134</v>
      </c>
      <c r="Z17" s="37">
        <v>11</v>
      </c>
      <c r="AA17" s="37">
        <v>33</v>
      </c>
    </row>
    <row r="18" spans="1:27" s="2" customFormat="1" ht="16.5" customHeight="1">
      <c r="A18" s="13" t="s">
        <v>38</v>
      </c>
      <c r="B18" s="47">
        <f t="shared" si="1"/>
        <v>1.4980976537729869</v>
      </c>
      <c r="C18" s="37">
        <v>189</v>
      </c>
      <c r="D18" s="35">
        <v>0</v>
      </c>
      <c r="E18" s="35">
        <v>0</v>
      </c>
      <c r="F18" s="37">
        <v>1</v>
      </c>
      <c r="G18" s="35">
        <v>0</v>
      </c>
      <c r="H18" s="37">
        <v>2</v>
      </c>
      <c r="I18" s="35">
        <v>0</v>
      </c>
      <c r="J18" s="35">
        <v>0</v>
      </c>
      <c r="K18" s="35">
        <v>0</v>
      </c>
      <c r="L18" s="37">
        <v>6</v>
      </c>
      <c r="M18" s="37">
        <v>16</v>
      </c>
      <c r="N18" s="37">
        <v>8</v>
      </c>
      <c r="O18" s="35">
        <v>0</v>
      </c>
      <c r="P18" s="35">
        <v>0</v>
      </c>
      <c r="Q18" s="48">
        <v>0</v>
      </c>
      <c r="R18" s="37">
        <v>1</v>
      </c>
      <c r="S18" s="35">
        <v>1</v>
      </c>
      <c r="T18" s="37">
        <v>2</v>
      </c>
      <c r="U18" s="37">
        <v>129</v>
      </c>
      <c r="V18" s="37">
        <v>2</v>
      </c>
      <c r="W18" s="37">
        <v>1</v>
      </c>
      <c r="X18" s="37">
        <v>5</v>
      </c>
      <c r="Y18" s="37">
        <v>11</v>
      </c>
      <c r="Z18" s="37">
        <v>1</v>
      </c>
      <c r="AA18" s="37">
        <v>3</v>
      </c>
    </row>
    <row r="19" spans="1:27" s="2" customFormat="1" ht="27" customHeight="1">
      <c r="A19" s="13" t="s">
        <v>39</v>
      </c>
      <c r="B19" s="47">
        <f t="shared" si="1"/>
        <v>0.3566899175649968</v>
      </c>
      <c r="C19" s="37">
        <v>45</v>
      </c>
      <c r="D19" s="35">
        <v>0</v>
      </c>
      <c r="E19" s="35">
        <v>0</v>
      </c>
      <c r="F19" s="35">
        <v>0</v>
      </c>
      <c r="G19" s="35">
        <v>0</v>
      </c>
      <c r="H19" s="37">
        <v>5</v>
      </c>
      <c r="I19" s="35">
        <v>2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7">
        <v>24</v>
      </c>
      <c r="Q19" s="35">
        <v>0</v>
      </c>
      <c r="R19" s="48">
        <v>0</v>
      </c>
      <c r="S19" s="37">
        <v>2</v>
      </c>
      <c r="T19" s="35">
        <v>0</v>
      </c>
      <c r="U19" s="35">
        <v>0</v>
      </c>
      <c r="V19" s="48">
        <v>0</v>
      </c>
      <c r="W19" s="35">
        <v>0</v>
      </c>
      <c r="X19" s="37">
        <v>4</v>
      </c>
      <c r="Y19" s="37">
        <v>7</v>
      </c>
      <c r="Z19" s="35">
        <v>0</v>
      </c>
      <c r="AA19" s="37">
        <v>1</v>
      </c>
    </row>
    <row r="20" spans="1:27" s="2" customFormat="1" ht="16.5" customHeight="1">
      <c r="A20" s="13" t="s">
        <v>40</v>
      </c>
      <c r="B20" s="47">
        <f t="shared" si="1"/>
        <v>0.09511731135066583</v>
      </c>
      <c r="C20" s="37">
        <v>12</v>
      </c>
      <c r="D20" s="35">
        <v>0</v>
      </c>
      <c r="E20" s="35">
        <v>0</v>
      </c>
      <c r="F20" s="37">
        <v>1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7">
        <v>1</v>
      </c>
      <c r="M20" s="37">
        <v>2</v>
      </c>
      <c r="N20" s="37">
        <v>2</v>
      </c>
      <c r="O20" s="35">
        <v>0</v>
      </c>
      <c r="P20" s="37">
        <v>2</v>
      </c>
      <c r="Q20" s="48">
        <v>0</v>
      </c>
      <c r="R20" s="35">
        <v>0</v>
      </c>
      <c r="S20" s="37">
        <v>1</v>
      </c>
      <c r="T20" s="48">
        <v>0</v>
      </c>
      <c r="U20" s="37">
        <v>3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48">
        <v>0</v>
      </c>
    </row>
    <row r="21" spans="1:27" s="2" customFormat="1" ht="16.5" customHeight="1">
      <c r="A21" s="13" t="s">
        <v>41</v>
      </c>
      <c r="B21" s="47">
        <f t="shared" si="1"/>
        <v>0.17438173747622066</v>
      </c>
      <c r="C21" s="37">
        <v>22</v>
      </c>
      <c r="D21" s="35">
        <v>0</v>
      </c>
      <c r="E21" s="37">
        <v>3</v>
      </c>
      <c r="F21" s="35">
        <v>0</v>
      </c>
      <c r="G21" s="37">
        <v>1</v>
      </c>
      <c r="H21" s="37">
        <v>2</v>
      </c>
      <c r="I21" s="35">
        <v>0</v>
      </c>
      <c r="J21" s="35">
        <v>0</v>
      </c>
      <c r="K21" s="35">
        <v>0</v>
      </c>
      <c r="L21" s="37">
        <v>1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7">
        <v>2</v>
      </c>
      <c r="S21" s="48">
        <v>0</v>
      </c>
      <c r="T21" s="37">
        <v>1</v>
      </c>
      <c r="U21" s="48">
        <v>0</v>
      </c>
      <c r="V21" s="37">
        <v>7</v>
      </c>
      <c r="W21" s="48">
        <v>0</v>
      </c>
      <c r="X21" s="37">
        <v>1</v>
      </c>
      <c r="Y21" s="37">
        <v>3</v>
      </c>
      <c r="Z21" s="37">
        <v>1</v>
      </c>
      <c r="AA21" s="35">
        <v>0</v>
      </c>
    </row>
    <row r="22" spans="1:27" s="2" customFormat="1" ht="16.5" customHeight="1">
      <c r="A22" s="13" t="s">
        <v>42</v>
      </c>
      <c r="B22" s="47">
        <f t="shared" si="1"/>
        <v>0.2536461636017755</v>
      </c>
      <c r="C22" s="37">
        <v>32</v>
      </c>
      <c r="D22" s="35">
        <v>0</v>
      </c>
      <c r="E22" s="37">
        <v>2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7">
        <v>1</v>
      </c>
      <c r="M22" s="35">
        <v>0</v>
      </c>
      <c r="N22" s="35">
        <v>0</v>
      </c>
      <c r="O22" s="35">
        <v>0</v>
      </c>
      <c r="P22" s="37">
        <v>4</v>
      </c>
      <c r="Q22" s="35">
        <v>0</v>
      </c>
      <c r="R22" s="37">
        <v>1</v>
      </c>
      <c r="S22" s="48">
        <v>0</v>
      </c>
      <c r="T22" s="48">
        <v>0</v>
      </c>
      <c r="U22" s="37">
        <v>7</v>
      </c>
      <c r="V22" s="35">
        <v>0</v>
      </c>
      <c r="W22" s="35">
        <v>0</v>
      </c>
      <c r="X22" s="37">
        <v>11</v>
      </c>
      <c r="Y22" s="37">
        <v>5</v>
      </c>
      <c r="Z22" s="35">
        <v>0</v>
      </c>
      <c r="AA22" s="37">
        <v>1</v>
      </c>
    </row>
    <row r="23" spans="1:27" s="2" customFormat="1" ht="27" customHeight="1">
      <c r="A23" s="13" t="s">
        <v>43</v>
      </c>
      <c r="B23" s="47">
        <f t="shared" si="1"/>
        <v>5.389980976537729</v>
      </c>
      <c r="C23" s="37">
        <v>680</v>
      </c>
      <c r="D23" s="37">
        <v>2</v>
      </c>
      <c r="E23" s="37">
        <v>11</v>
      </c>
      <c r="F23" s="37">
        <v>3</v>
      </c>
      <c r="G23" s="37">
        <v>3</v>
      </c>
      <c r="H23" s="37">
        <v>33</v>
      </c>
      <c r="I23" s="37">
        <v>3</v>
      </c>
      <c r="J23" s="37">
        <v>16</v>
      </c>
      <c r="K23" s="37">
        <v>15</v>
      </c>
      <c r="L23" s="37">
        <v>2</v>
      </c>
      <c r="M23" s="37">
        <v>1</v>
      </c>
      <c r="N23" s="37">
        <v>1</v>
      </c>
      <c r="O23" s="35">
        <v>0</v>
      </c>
      <c r="P23" s="37">
        <v>3</v>
      </c>
      <c r="Q23" s="37">
        <v>23</v>
      </c>
      <c r="R23" s="37">
        <v>38</v>
      </c>
      <c r="S23" s="37">
        <v>13</v>
      </c>
      <c r="T23" s="37">
        <v>30</v>
      </c>
      <c r="U23" s="37">
        <v>9</v>
      </c>
      <c r="V23" s="37">
        <v>54</v>
      </c>
      <c r="W23" s="37">
        <v>82</v>
      </c>
      <c r="X23" s="37">
        <v>74</v>
      </c>
      <c r="Y23" s="37">
        <v>141</v>
      </c>
      <c r="Z23" s="37">
        <v>70</v>
      </c>
      <c r="AA23" s="37">
        <v>53</v>
      </c>
    </row>
    <row r="24" spans="1:27" s="2" customFormat="1" ht="16.5" customHeight="1">
      <c r="A24" s="13" t="s">
        <v>44</v>
      </c>
      <c r="B24" s="47">
        <f t="shared" si="1"/>
        <v>7.498414711477489</v>
      </c>
      <c r="C24" s="37">
        <v>946</v>
      </c>
      <c r="D24" s="37">
        <v>1</v>
      </c>
      <c r="E24" s="37">
        <v>9</v>
      </c>
      <c r="F24" s="37">
        <v>7</v>
      </c>
      <c r="G24" s="37">
        <v>9</v>
      </c>
      <c r="H24" s="37">
        <v>37</v>
      </c>
      <c r="I24" s="37">
        <v>7</v>
      </c>
      <c r="J24" s="37">
        <v>19</v>
      </c>
      <c r="K24" s="37">
        <v>40</v>
      </c>
      <c r="L24" s="37">
        <v>2</v>
      </c>
      <c r="M24" s="37">
        <v>2</v>
      </c>
      <c r="N24" s="37">
        <v>1</v>
      </c>
      <c r="O24" s="37">
        <v>1</v>
      </c>
      <c r="P24" s="37">
        <v>4</v>
      </c>
      <c r="Q24" s="37">
        <v>15</v>
      </c>
      <c r="R24" s="37">
        <v>31</v>
      </c>
      <c r="S24" s="37">
        <v>22</v>
      </c>
      <c r="T24" s="37">
        <v>15</v>
      </c>
      <c r="U24" s="37">
        <v>20</v>
      </c>
      <c r="V24" s="37">
        <v>54</v>
      </c>
      <c r="W24" s="37">
        <v>29</v>
      </c>
      <c r="X24" s="37">
        <v>155</v>
      </c>
      <c r="Y24" s="37">
        <v>264</v>
      </c>
      <c r="Z24" s="37">
        <v>80</v>
      </c>
      <c r="AA24" s="37">
        <v>122</v>
      </c>
    </row>
    <row r="25" spans="1:27" s="2" customFormat="1" ht="16.5" customHeight="1">
      <c r="A25" s="13" t="s">
        <v>45</v>
      </c>
      <c r="B25" s="47">
        <f t="shared" si="1"/>
        <v>1.323715916296766</v>
      </c>
      <c r="C25" s="37">
        <v>167</v>
      </c>
      <c r="D25" s="35">
        <v>0</v>
      </c>
      <c r="E25" s="37">
        <v>1</v>
      </c>
      <c r="F25" s="35">
        <v>0</v>
      </c>
      <c r="G25" s="35">
        <v>0</v>
      </c>
      <c r="H25" s="35">
        <v>0</v>
      </c>
      <c r="I25" s="35">
        <v>0</v>
      </c>
      <c r="J25" s="37">
        <v>3</v>
      </c>
      <c r="K25" s="37">
        <v>11</v>
      </c>
      <c r="L25" s="37">
        <v>1</v>
      </c>
      <c r="M25" s="35">
        <v>0</v>
      </c>
      <c r="N25" s="37">
        <v>1</v>
      </c>
      <c r="O25" s="35">
        <v>0</v>
      </c>
      <c r="P25" s="35">
        <v>0</v>
      </c>
      <c r="Q25" s="37">
        <v>1</v>
      </c>
      <c r="R25" s="37">
        <v>2</v>
      </c>
      <c r="S25" s="37">
        <v>4</v>
      </c>
      <c r="T25" s="37">
        <v>3</v>
      </c>
      <c r="U25" s="37">
        <v>2</v>
      </c>
      <c r="V25" s="37">
        <v>4</v>
      </c>
      <c r="W25" s="37">
        <v>3</v>
      </c>
      <c r="X25" s="37">
        <v>11</v>
      </c>
      <c r="Y25" s="37">
        <v>23</v>
      </c>
      <c r="Z25" s="37">
        <v>20</v>
      </c>
      <c r="AA25" s="37">
        <v>77</v>
      </c>
    </row>
    <row r="26" spans="1:27" s="2" customFormat="1" ht="27" customHeight="1">
      <c r="A26" s="13" t="s">
        <v>46</v>
      </c>
      <c r="B26" s="47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s="2" customFormat="1" ht="15.75" customHeight="1">
      <c r="A27" s="13" t="s">
        <v>47</v>
      </c>
      <c r="B27" s="47">
        <f t="shared" si="1"/>
        <v>6.261889663918834</v>
      </c>
      <c r="C27" s="37">
        <v>790</v>
      </c>
      <c r="D27" s="35">
        <v>0</v>
      </c>
      <c r="E27" s="37">
        <v>1</v>
      </c>
      <c r="F27" s="35">
        <v>0</v>
      </c>
      <c r="G27" s="35">
        <v>1</v>
      </c>
      <c r="H27" s="37">
        <v>2</v>
      </c>
      <c r="I27" s="35">
        <v>0</v>
      </c>
      <c r="J27" s="37">
        <v>32</v>
      </c>
      <c r="K27" s="37">
        <v>681</v>
      </c>
      <c r="L27" s="37">
        <v>3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7">
        <v>1</v>
      </c>
      <c r="S27" s="35">
        <v>0</v>
      </c>
      <c r="T27" s="37">
        <v>3</v>
      </c>
      <c r="U27" s="35">
        <v>0</v>
      </c>
      <c r="V27" s="37">
        <v>4</v>
      </c>
      <c r="W27" s="35">
        <v>0</v>
      </c>
      <c r="X27" s="37">
        <v>9</v>
      </c>
      <c r="Y27" s="37">
        <v>27</v>
      </c>
      <c r="Z27" s="37">
        <v>17</v>
      </c>
      <c r="AA27" s="37">
        <v>9</v>
      </c>
    </row>
    <row r="28" spans="1:27" s="2" customFormat="1" ht="15.75" customHeight="1" thickBot="1">
      <c r="A28" s="13" t="s">
        <v>48</v>
      </c>
      <c r="B28" s="47">
        <f t="shared" si="1"/>
        <v>1.7121116043119846</v>
      </c>
      <c r="C28" s="37">
        <v>216</v>
      </c>
      <c r="D28" s="35">
        <v>0</v>
      </c>
      <c r="E28" s="35">
        <v>0</v>
      </c>
      <c r="F28" s="37">
        <v>1</v>
      </c>
      <c r="G28" s="35">
        <v>0</v>
      </c>
      <c r="H28" s="35">
        <v>0</v>
      </c>
      <c r="I28" s="35">
        <v>0</v>
      </c>
      <c r="J28" s="37">
        <v>4</v>
      </c>
      <c r="K28" s="37">
        <v>171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7">
        <v>1</v>
      </c>
      <c r="R28" s="35">
        <v>0</v>
      </c>
      <c r="S28" s="35">
        <v>0</v>
      </c>
      <c r="T28" s="37">
        <v>1</v>
      </c>
      <c r="U28" s="35">
        <v>0</v>
      </c>
      <c r="V28" s="35">
        <v>0</v>
      </c>
      <c r="W28" s="35">
        <v>0</v>
      </c>
      <c r="X28" s="37">
        <v>12</v>
      </c>
      <c r="Y28" s="37">
        <v>16</v>
      </c>
      <c r="Z28" s="37">
        <v>4</v>
      </c>
      <c r="AA28" s="37">
        <v>6</v>
      </c>
    </row>
    <row r="29" spans="1:27" s="2" customFormat="1" ht="30.75" customHeight="1">
      <c r="A29" s="92" t="s">
        <v>245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s="2" customFormat="1" ht="74.25" customHeight="1">
      <c r="A30" s="29" t="s">
        <v>49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s="2" customFormat="1" ht="11.25" customHeight="1">
      <c r="A31" s="65" t="s">
        <v>303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5" t="s">
        <v>304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</row>
  </sheetData>
  <sheetProtection/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="118" zoomScaleNormal="118" zoomScalePageLayoutView="0" workbookViewId="0" topLeftCell="A13">
      <selection activeCell="D28" sqref="D28:AA28"/>
    </sheetView>
  </sheetViews>
  <sheetFormatPr defaultColWidth="9.00390625" defaultRowHeight="16.5"/>
  <cols>
    <col min="1" max="1" width="18.00390625" style="30" customWidth="1"/>
    <col min="2" max="2" width="6.375" style="30" customWidth="1"/>
    <col min="3" max="3" width="6.125" style="30" customWidth="1"/>
    <col min="4" max="4" width="5.75390625" style="30" customWidth="1"/>
    <col min="5" max="5" width="5.625" style="30" customWidth="1"/>
    <col min="6" max="12" width="5.125" style="30" customWidth="1"/>
    <col min="13" max="13" width="5.375" style="30" customWidth="1"/>
    <col min="14" max="14" width="4.875" style="30" customWidth="1"/>
    <col min="15" max="15" width="5.125" style="30" customWidth="1"/>
    <col min="16" max="16" width="4.875" style="30" customWidth="1"/>
    <col min="17" max="18" width="5.125" style="30" customWidth="1"/>
    <col min="19" max="27" width="5.375" style="30" customWidth="1"/>
    <col min="28" max="16384" width="9.00390625" style="30" customWidth="1"/>
  </cols>
  <sheetData>
    <row r="1" spans="1:27" s="1" customFormat="1" ht="45" customHeight="1">
      <c r="A1" s="90" t="s">
        <v>152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 t="s">
        <v>126</v>
      </c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s="8" customFormat="1" ht="13.5" customHeight="1" thickBo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93" t="s">
        <v>326</v>
      </c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AA2" s="28" t="s">
        <v>53</v>
      </c>
    </row>
    <row r="3" spans="1:27" s="9" customFormat="1" ht="19.5" customHeight="1">
      <c r="A3" s="79" t="s">
        <v>75</v>
      </c>
      <c r="B3" s="88" t="s">
        <v>76</v>
      </c>
      <c r="C3" s="84" t="s">
        <v>77</v>
      </c>
      <c r="D3" s="84" t="s">
        <v>78</v>
      </c>
      <c r="E3" s="84"/>
      <c r="F3" s="84"/>
      <c r="G3" s="84"/>
      <c r="H3" s="84"/>
      <c r="I3" s="84" t="s">
        <v>79</v>
      </c>
      <c r="J3" s="84"/>
      <c r="K3" s="84"/>
      <c r="L3" s="18" t="s">
        <v>54</v>
      </c>
      <c r="M3" s="71" t="s">
        <v>80</v>
      </c>
      <c r="N3" s="71"/>
      <c r="O3" s="71"/>
      <c r="P3" s="71"/>
      <c r="Q3" s="71"/>
      <c r="R3" s="71"/>
      <c r="S3" s="72"/>
      <c r="T3" s="17" t="s">
        <v>81</v>
      </c>
      <c r="U3" s="84" t="s">
        <v>82</v>
      </c>
      <c r="V3" s="84"/>
      <c r="W3" s="17" t="s">
        <v>83</v>
      </c>
      <c r="X3" s="17" t="s">
        <v>84</v>
      </c>
      <c r="Y3" s="86" t="s">
        <v>85</v>
      </c>
      <c r="Z3" s="71"/>
      <c r="AA3" s="87"/>
    </row>
    <row r="4" spans="1:27" s="9" customFormat="1" ht="48" customHeight="1" thickBot="1">
      <c r="A4" s="80"/>
      <c r="B4" s="89"/>
      <c r="C4" s="64"/>
      <c r="D4" s="12" t="s">
        <v>202</v>
      </c>
      <c r="E4" s="12" t="s">
        <v>86</v>
      </c>
      <c r="F4" s="12" t="s">
        <v>87</v>
      </c>
      <c r="G4" s="12" t="s">
        <v>88</v>
      </c>
      <c r="H4" s="12" t="s">
        <v>89</v>
      </c>
      <c r="I4" s="12" t="s">
        <v>90</v>
      </c>
      <c r="J4" s="12" t="s">
        <v>91</v>
      </c>
      <c r="K4" s="12" t="s">
        <v>92</v>
      </c>
      <c r="L4" s="20" t="s">
        <v>93</v>
      </c>
      <c r="M4" s="20" t="s">
        <v>94</v>
      </c>
      <c r="N4" s="21" t="s">
        <v>95</v>
      </c>
      <c r="O4" s="21" t="s">
        <v>320</v>
      </c>
      <c r="P4" s="21" t="s">
        <v>314</v>
      </c>
      <c r="Q4" s="21" t="s">
        <v>96</v>
      </c>
      <c r="R4" s="21" t="s">
        <v>321</v>
      </c>
      <c r="S4" s="21" t="s">
        <v>97</v>
      </c>
      <c r="T4" s="12" t="s">
        <v>98</v>
      </c>
      <c r="U4" s="12" t="s">
        <v>99</v>
      </c>
      <c r="V4" s="12" t="s">
        <v>322</v>
      </c>
      <c r="W4" s="12" t="s">
        <v>100</v>
      </c>
      <c r="X4" s="12" t="s">
        <v>323</v>
      </c>
      <c r="Y4" s="21" t="s">
        <v>101</v>
      </c>
      <c r="Z4" s="21" t="s">
        <v>102</v>
      </c>
      <c r="AA4" s="32" t="s">
        <v>103</v>
      </c>
    </row>
    <row r="5" spans="1:27" s="2" customFormat="1" ht="24" customHeight="1">
      <c r="A5" s="13" t="s">
        <v>56</v>
      </c>
      <c r="B5" s="47">
        <f>SUM(D5:AA5)</f>
        <v>99.99999999999999</v>
      </c>
      <c r="C5" s="47"/>
      <c r="D5" s="47">
        <f aca="true" t="shared" si="0" ref="D5:AA5">D6/$C$6*100</f>
        <v>0.6994365649893142</v>
      </c>
      <c r="E5" s="47">
        <f t="shared" si="0"/>
        <v>6.469788226151156</v>
      </c>
      <c r="F5" s="47">
        <f t="shared" si="0"/>
        <v>1.3017291626190013</v>
      </c>
      <c r="G5" s="47">
        <f t="shared" si="0"/>
        <v>0.5634350106858363</v>
      </c>
      <c r="H5" s="47">
        <f t="shared" si="0"/>
        <v>14.882455799494851</v>
      </c>
      <c r="I5" s="47">
        <f t="shared" si="0"/>
        <v>1.3017291626190013</v>
      </c>
      <c r="J5" s="47">
        <f t="shared" si="0"/>
        <v>4.643481639790169</v>
      </c>
      <c r="K5" s="47">
        <f t="shared" si="0"/>
        <v>6.605789780454634</v>
      </c>
      <c r="L5" s="47">
        <f t="shared" si="0"/>
        <v>0.8937244997085682</v>
      </c>
      <c r="M5" s="47">
        <f t="shared" si="0"/>
        <v>0.40800466291043325</v>
      </c>
      <c r="N5" s="47">
        <f t="shared" si="0"/>
        <v>0.42743345638235863</v>
      </c>
      <c r="O5" s="47">
        <f t="shared" si="0"/>
        <v>0.07771517388770158</v>
      </c>
      <c r="P5" s="47">
        <f t="shared" si="0"/>
        <v>0.7188653584612396</v>
      </c>
      <c r="Q5" s="47">
        <f t="shared" si="0"/>
        <v>4.293763357295512</v>
      </c>
      <c r="R5" s="47">
        <f t="shared" si="0"/>
        <v>4.93491354186905</v>
      </c>
      <c r="S5" s="47">
        <f t="shared" si="0"/>
        <v>4.1771905964639595</v>
      </c>
      <c r="T5" s="47">
        <f t="shared" si="0"/>
        <v>7.4800854866912765</v>
      </c>
      <c r="U5" s="47">
        <f t="shared" si="0"/>
        <v>3.108606955508063</v>
      </c>
      <c r="V5" s="47">
        <f t="shared" si="0"/>
        <v>10.141830192345056</v>
      </c>
      <c r="W5" s="47">
        <f t="shared" si="0"/>
        <v>2.1954536623275693</v>
      </c>
      <c r="X5" s="47">
        <f t="shared" si="0"/>
        <v>8.412667573343695</v>
      </c>
      <c r="Y5" s="47">
        <f t="shared" si="0"/>
        <v>8.645813095006801</v>
      </c>
      <c r="Z5" s="47">
        <f t="shared" si="0"/>
        <v>3.1280357489799884</v>
      </c>
      <c r="AA5" s="47">
        <f t="shared" si="0"/>
        <v>4.488051292014766</v>
      </c>
    </row>
    <row r="6" spans="1:27" s="2" customFormat="1" ht="24" customHeight="1">
      <c r="A6" s="13" t="s">
        <v>104</v>
      </c>
      <c r="B6" s="47"/>
      <c r="C6" s="38">
        <v>5147</v>
      </c>
      <c r="D6" s="37">
        <v>36</v>
      </c>
      <c r="E6" s="37">
        <v>333</v>
      </c>
      <c r="F6" s="37">
        <v>67</v>
      </c>
      <c r="G6" s="37">
        <v>29</v>
      </c>
      <c r="H6" s="37">
        <v>766</v>
      </c>
      <c r="I6" s="37">
        <v>67</v>
      </c>
      <c r="J6" s="37">
        <v>239</v>
      </c>
      <c r="K6" s="37">
        <v>340</v>
      </c>
      <c r="L6" s="37">
        <v>46</v>
      </c>
      <c r="M6" s="37">
        <v>21</v>
      </c>
      <c r="N6" s="37">
        <v>22</v>
      </c>
      <c r="O6" s="37">
        <v>4</v>
      </c>
      <c r="P6" s="37">
        <v>37</v>
      </c>
      <c r="Q6" s="37">
        <v>221</v>
      </c>
      <c r="R6" s="37">
        <v>254</v>
      </c>
      <c r="S6" s="37">
        <v>215</v>
      </c>
      <c r="T6" s="37">
        <v>385</v>
      </c>
      <c r="U6" s="37">
        <v>160</v>
      </c>
      <c r="V6" s="37">
        <v>522</v>
      </c>
      <c r="W6" s="37">
        <v>113</v>
      </c>
      <c r="X6" s="37">
        <v>433</v>
      </c>
      <c r="Y6" s="37">
        <v>445</v>
      </c>
      <c r="Z6" s="37">
        <v>161</v>
      </c>
      <c r="AA6" s="37">
        <v>231</v>
      </c>
    </row>
    <row r="7" spans="1:27" s="2" customFormat="1" ht="27" customHeight="1">
      <c r="A7" s="13" t="s">
        <v>105</v>
      </c>
      <c r="B7" s="47">
        <f>C7/$C$6*100</f>
        <v>3.9051874878570043</v>
      </c>
      <c r="C7" s="37">
        <v>201</v>
      </c>
      <c r="D7" s="35">
        <v>0</v>
      </c>
      <c r="E7" s="37">
        <v>3</v>
      </c>
      <c r="F7" s="37">
        <v>1</v>
      </c>
      <c r="G7" s="35">
        <v>0</v>
      </c>
      <c r="H7" s="37">
        <v>5</v>
      </c>
      <c r="I7" s="37">
        <v>4</v>
      </c>
      <c r="J7" s="37">
        <v>20</v>
      </c>
      <c r="K7" s="37">
        <v>11</v>
      </c>
      <c r="L7" s="35">
        <v>0</v>
      </c>
      <c r="M7" s="37">
        <v>1</v>
      </c>
      <c r="N7" s="35">
        <v>0</v>
      </c>
      <c r="O7" s="35">
        <v>0</v>
      </c>
      <c r="P7" s="35">
        <v>0</v>
      </c>
      <c r="Q7" s="37">
        <v>1</v>
      </c>
      <c r="R7" s="37">
        <v>42</v>
      </c>
      <c r="S7" s="37">
        <v>5</v>
      </c>
      <c r="T7" s="37">
        <v>69</v>
      </c>
      <c r="U7" s="35">
        <v>0</v>
      </c>
      <c r="V7" s="37">
        <v>6</v>
      </c>
      <c r="W7" s="37">
        <v>1</v>
      </c>
      <c r="X7" s="37">
        <v>4</v>
      </c>
      <c r="Y7" s="37">
        <v>14</v>
      </c>
      <c r="Z7" s="37">
        <v>5</v>
      </c>
      <c r="AA7" s="37">
        <v>9</v>
      </c>
    </row>
    <row r="8" spans="1:27" s="2" customFormat="1" ht="15.75" customHeight="1">
      <c r="A8" s="13" t="s">
        <v>106</v>
      </c>
      <c r="B8" s="47">
        <f aca="true" t="shared" si="1" ref="B8:B28">C8/$C$6*100</f>
        <v>18.22420827666602</v>
      </c>
      <c r="C8" s="37">
        <v>938</v>
      </c>
      <c r="D8" s="37">
        <v>1</v>
      </c>
      <c r="E8" s="37">
        <v>15</v>
      </c>
      <c r="F8" s="37">
        <v>4</v>
      </c>
      <c r="G8" s="37">
        <v>1</v>
      </c>
      <c r="H8" s="37">
        <v>11</v>
      </c>
      <c r="I8" s="37">
        <v>4</v>
      </c>
      <c r="J8" s="37">
        <v>31</v>
      </c>
      <c r="K8" s="37">
        <v>55</v>
      </c>
      <c r="L8" s="37">
        <v>2</v>
      </c>
      <c r="M8" s="37">
        <v>2</v>
      </c>
      <c r="N8" s="35">
        <v>0</v>
      </c>
      <c r="O8" s="35">
        <v>0</v>
      </c>
      <c r="P8" s="37">
        <v>2</v>
      </c>
      <c r="Q8" s="37">
        <v>10</v>
      </c>
      <c r="R8" s="37">
        <v>42</v>
      </c>
      <c r="S8" s="37">
        <v>22</v>
      </c>
      <c r="T8" s="37">
        <v>227</v>
      </c>
      <c r="U8" s="37">
        <v>1</v>
      </c>
      <c r="V8" s="37">
        <v>35</v>
      </c>
      <c r="W8" s="37">
        <v>15</v>
      </c>
      <c r="X8" s="37">
        <v>187</v>
      </c>
      <c r="Y8" s="37">
        <v>113</v>
      </c>
      <c r="Z8" s="37">
        <v>94</v>
      </c>
      <c r="AA8" s="37">
        <v>64</v>
      </c>
    </row>
    <row r="9" spans="1:27" s="2" customFormat="1" ht="15.75" customHeight="1">
      <c r="A9" s="13" t="s">
        <v>107</v>
      </c>
      <c r="B9" s="47">
        <f t="shared" si="1"/>
        <v>3.361181270643093</v>
      </c>
      <c r="C9" s="37">
        <v>173</v>
      </c>
      <c r="D9" s="37">
        <v>1</v>
      </c>
      <c r="E9" s="37">
        <v>8</v>
      </c>
      <c r="F9" s="35">
        <v>0</v>
      </c>
      <c r="G9" s="37">
        <v>1</v>
      </c>
      <c r="H9" s="37">
        <v>22</v>
      </c>
      <c r="I9" s="35">
        <v>0</v>
      </c>
      <c r="J9" s="37">
        <v>17</v>
      </c>
      <c r="K9" s="37">
        <v>42</v>
      </c>
      <c r="L9" s="35">
        <v>0</v>
      </c>
      <c r="M9" s="35">
        <v>0</v>
      </c>
      <c r="N9" s="35">
        <v>0</v>
      </c>
      <c r="O9" s="35">
        <v>0</v>
      </c>
      <c r="P9" s="37">
        <v>1</v>
      </c>
      <c r="Q9" s="37">
        <v>4</v>
      </c>
      <c r="R9" s="37">
        <v>5</v>
      </c>
      <c r="S9" s="37">
        <v>11</v>
      </c>
      <c r="T9" s="37">
        <v>10</v>
      </c>
      <c r="U9" s="37">
        <v>1</v>
      </c>
      <c r="V9" s="37">
        <v>13</v>
      </c>
      <c r="W9" s="37">
        <v>2</v>
      </c>
      <c r="X9" s="37">
        <v>9</v>
      </c>
      <c r="Y9" s="37">
        <v>19</v>
      </c>
      <c r="Z9" s="37">
        <v>1</v>
      </c>
      <c r="AA9" s="37">
        <v>6</v>
      </c>
    </row>
    <row r="10" spans="1:27" s="2" customFormat="1" ht="16.5" customHeight="1">
      <c r="A10" s="13" t="s">
        <v>108</v>
      </c>
      <c r="B10" s="47">
        <f t="shared" si="1"/>
        <v>3.497182824946571</v>
      </c>
      <c r="C10" s="37">
        <v>180</v>
      </c>
      <c r="D10" s="37">
        <v>1</v>
      </c>
      <c r="E10" s="37">
        <v>6</v>
      </c>
      <c r="F10" s="37">
        <v>1</v>
      </c>
      <c r="G10" s="35">
        <v>0</v>
      </c>
      <c r="H10" s="37">
        <v>10</v>
      </c>
      <c r="I10" s="37">
        <v>9</v>
      </c>
      <c r="J10" s="37">
        <v>2</v>
      </c>
      <c r="K10" s="35">
        <v>0</v>
      </c>
      <c r="L10" s="37">
        <v>3</v>
      </c>
      <c r="M10" s="35">
        <v>0</v>
      </c>
      <c r="N10" s="35">
        <v>0</v>
      </c>
      <c r="O10" s="37">
        <v>1</v>
      </c>
      <c r="P10" s="35">
        <v>0</v>
      </c>
      <c r="Q10" s="37">
        <v>12</v>
      </c>
      <c r="R10" s="37">
        <v>9</v>
      </c>
      <c r="S10" s="37">
        <v>11</v>
      </c>
      <c r="T10" s="37">
        <v>2</v>
      </c>
      <c r="U10" s="37">
        <v>3</v>
      </c>
      <c r="V10" s="37">
        <v>60</v>
      </c>
      <c r="W10" s="37">
        <v>9</v>
      </c>
      <c r="X10" s="37">
        <v>10</v>
      </c>
      <c r="Y10" s="37">
        <v>28</v>
      </c>
      <c r="Z10" s="37">
        <v>1</v>
      </c>
      <c r="AA10" s="37">
        <v>2</v>
      </c>
    </row>
    <row r="11" spans="1:27" s="2" customFormat="1" ht="27" customHeight="1">
      <c r="A11" s="13" t="s">
        <v>254</v>
      </c>
      <c r="B11" s="47">
        <f t="shared" si="1"/>
        <v>2.7394598795414806</v>
      </c>
      <c r="C11" s="37">
        <v>141</v>
      </c>
      <c r="D11" s="35">
        <v>0</v>
      </c>
      <c r="E11" s="37">
        <v>1</v>
      </c>
      <c r="F11" s="37">
        <v>2</v>
      </c>
      <c r="G11" s="35">
        <v>0</v>
      </c>
      <c r="H11" s="37">
        <v>4</v>
      </c>
      <c r="I11" s="37">
        <v>3</v>
      </c>
      <c r="J11" s="37">
        <v>6</v>
      </c>
      <c r="K11" s="37">
        <v>1</v>
      </c>
      <c r="L11" s="37">
        <v>1</v>
      </c>
      <c r="M11" s="35">
        <v>0</v>
      </c>
      <c r="N11" s="35">
        <v>0</v>
      </c>
      <c r="O11" s="35">
        <v>0</v>
      </c>
      <c r="P11" s="37">
        <v>4</v>
      </c>
      <c r="Q11" s="37">
        <v>7</v>
      </c>
      <c r="R11" s="37">
        <v>7</v>
      </c>
      <c r="S11" s="37">
        <v>9</v>
      </c>
      <c r="T11" s="37">
        <v>5</v>
      </c>
      <c r="U11" s="35">
        <v>0</v>
      </c>
      <c r="V11" s="37">
        <v>42</v>
      </c>
      <c r="W11" s="37">
        <v>21</v>
      </c>
      <c r="X11" s="37">
        <v>5</v>
      </c>
      <c r="Y11" s="37">
        <v>13</v>
      </c>
      <c r="Z11" s="37">
        <v>3</v>
      </c>
      <c r="AA11" s="37">
        <v>7</v>
      </c>
    </row>
    <row r="12" spans="1:27" s="2" customFormat="1" ht="16.5" customHeight="1">
      <c r="A12" s="13" t="s">
        <v>109</v>
      </c>
      <c r="B12" s="47">
        <f>C12/$C$6*100</f>
        <v>6.256071497959977</v>
      </c>
      <c r="C12" s="37">
        <v>322</v>
      </c>
      <c r="D12" s="37">
        <v>2</v>
      </c>
      <c r="E12" s="37">
        <v>4</v>
      </c>
      <c r="F12" s="37">
        <v>3</v>
      </c>
      <c r="G12" s="37">
        <v>1</v>
      </c>
      <c r="H12" s="37">
        <v>18</v>
      </c>
      <c r="I12" s="37">
        <v>13</v>
      </c>
      <c r="J12" s="37">
        <v>59</v>
      </c>
      <c r="K12" s="37">
        <v>100</v>
      </c>
      <c r="L12" s="37">
        <v>2</v>
      </c>
      <c r="M12" s="35">
        <v>0</v>
      </c>
      <c r="N12" s="37">
        <v>1</v>
      </c>
      <c r="O12" s="35">
        <v>0</v>
      </c>
      <c r="P12" s="35">
        <v>0</v>
      </c>
      <c r="Q12" s="37">
        <v>23</v>
      </c>
      <c r="R12" s="37">
        <v>15</v>
      </c>
      <c r="S12" s="37">
        <v>13</v>
      </c>
      <c r="T12" s="37">
        <v>6</v>
      </c>
      <c r="U12" s="37">
        <v>1</v>
      </c>
      <c r="V12" s="37">
        <v>22</v>
      </c>
      <c r="W12" s="37">
        <v>9</v>
      </c>
      <c r="X12" s="37">
        <v>9</v>
      </c>
      <c r="Y12" s="37">
        <v>16</v>
      </c>
      <c r="Z12" s="35">
        <v>0</v>
      </c>
      <c r="AA12" s="37">
        <v>5</v>
      </c>
    </row>
    <row r="13" spans="1:27" s="2" customFormat="1" ht="16.5" customHeight="1">
      <c r="A13" s="13" t="s">
        <v>110</v>
      </c>
      <c r="B13" s="47">
        <f t="shared" si="1"/>
        <v>21.97396541674762</v>
      </c>
      <c r="C13" s="38">
        <v>1131</v>
      </c>
      <c r="D13" s="37">
        <v>21</v>
      </c>
      <c r="E13" s="37">
        <v>226</v>
      </c>
      <c r="F13" s="37">
        <v>10</v>
      </c>
      <c r="G13" s="37">
        <v>16</v>
      </c>
      <c r="H13" s="37">
        <v>429</v>
      </c>
      <c r="I13" s="37">
        <v>23</v>
      </c>
      <c r="J13" s="37">
        <v>64</v>
      </c>
      <c r="K13" s="37">
        <v>5</v>
      </c>
      <c r="L13" s="37">
        <v>3</v>
      </c>
      <c r="M13" s="35">
        <v>0</v>
      </c>
      <c r="N13" s="37">
        <v>3</v>
      </c>
      <c r="O13" s="35">
        <v>0</v>
      </c>
      <c r="P13" s="37">
        <v>3</v>
      </c>
      <c r="Q13" s="37">
        <v>41</v>
      </c>
      <c r="R13" s="37">
        <v>28</v>
      </c>
      <c r="S13" s="37">
        <v>62</v>
      </c>
      <c r="T13" s="37">
        <v>13</v>
      </c>
      <c r="U13" s="35">
        <v>0</v>
      </c>
      <c r="V13" s="37">
        <v>68</v>
      </c>
      <c r="W13" s="37">
        <v>11</v>
      </c>
      <c r="X13" s="37">
        <v>26</v>
      </c>
      <c r="Y13" s="37">
        <v>57</v>
      </c>
      <c r="Z13" s="35">
        <v>0</v>
      </c>
      <c r="AA13" s="37">
        <v>22</v>
      </c>
    </row>
    <row r="14" spans="1:27" s="2" customFormat="1" ht="16.5" customHeight="1">
      <c r="A14" s="13" t="s">
        <v>243</v>
      </c>
      <c r="B14" s="47">
        <f t="shared" si="1"/>
        <v>16.223042549057702</v>
      </c>
      <c r="C14" s="37">
        <v>835</v>
      </c>
      <c r="D14" s="35">
        <v>6</v>
      </c>
      <c r="E14" s="37">
        <v>47</v>
      </c>
      <c r="F14" s="37">
        <v>39</v>
      </c>
      <c r="G14" s="37">
        <v>7</v>
      </c>
      <c r="H14" s="37">
        <v>186</v>
      </c>
      <c r="I14" s="37">
        <v>7</v>
      </c>
      <c r="J14" s="37">
        <v>16</v>
      </c>
      <c r="K14" s="37">
        <v>4</v>
      </c>
      <c r="L14" s="37">
        <v>2</v>
      </c>
      <c r="M14" s="35">
        <v>0</v>
      </c>
      <c r="N14" s="35">
        <v>0</v>
      </c>
      <c r="O14" s="35">
        <v>0</v>
      </c>
      <c r="P14" s="37">
        <v>2</v>
      </c>
      <c r="Q14" s="37">
        <v>92</v>
      </c>
      <c r="R14" s="37">
        <v>54</v>
      </c>
      <c r="S14" s="37">
        <v>44</v>
      </c>
      <c r="T14" s="37">
        <v>11</v>
      </c>
      <c r="U14" s="37">
        <v>3</v>
      </c>
      <c r="V14" s="37">
        <v>159</v>
      </c>
      <c r="W14" s="37">
        <v>3</v>
      </c>
      <c r="X14" s="37">
        <v>40</v>
      </c>
      <c r="Y14" s="37">
        <v>80</v>
      </c>
      <c r="Z14" s="37">
        <v>6</v>
      </c>
      <c r="AA14" s="37">
        <v>27</v>
      </c>
    </row>
    <row r="15" spans="1:27" s="2" customFormat="1" ht="27" customHeight="1">
      <c r="A15" s="13" t="s">
        <v>111</v>
      </c>
      <c r="B15" s="47">
        <f t="shared" si="1"/>
        <v>0.8937244997085682</v>
      </c>
      <c r="C15" s="37">
        <v>46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7">
        <v>1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7">
        <v>1</v>
      </c>
      <c r="R15" s="37">
        <v>7</v>
      </c>
      <c r="S15" s="37">
        <v>1</v>
      </c>
      <c r="T15" s="37">
        <v>22</v>
      </c>
      <c r="U15" s="35">
        <v>0</v>
      </c>
      <c r="V15" s="37">
        <v>7</v>
      </c>
      <c r="W15" s="35">
        <v>0</v>
      </c>
      <c r="X15" s="37">
        <v>2</v>
      </c>
      <c r="Y15" s="37">
        <v>1</v>
      </c>
      <c r="Z15" s="37">
        <v>1</v>
      </c>
      <c r="AA15" s="37">
        <v>3</v>
      </c>
    </row>
    <row r="16" spans="1:27" s="2" customFormat="1" ht="16.5" customHeight="1">
      <c r="A16" s="13" t="s">
        <v>112</v>
      </c>
      <c r="B16" s="47">
        <f t="shared" si="1"/>
        <v>0.019428793471925394</v>
      </c>
      <c r="C16" s="37">
        <v>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7">
        <v>1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</row>
    <row r="17" spans="1:27" s="2" customFormat="1" ht="16.5" customHeight="1">
      <c r="A17" s="13" t="s">
        <v>113</v>
      </c>
      <c r="B17" s="47">
        <f>C17/$C$6*100</f>
        <v>4.1577618029920345</v>
      </c>
      <c r="C17" s="37">
        <v>214</v>
      </c>
      <c r="D17" s="35">
        <v>1</v>
      </c>
      <c r="E17" s="37">
        <v>3</v>
      </c>
      <c r="F17" s="35">
        <v>0</v>
      </c>
      <c r="G17" s="35">
        <v>0</v>
      </c>
      <c r="H17" s="37">
        <v>12</v>
      </c>
      <c r="I17" s="35">
        <v>0</v>
      </c>
      <c r="J17" s="37">
        <v>1</v>
      </c>
      <c r="K17" s="37">
        <v>1</v>
      </c>
      <c r="L17" s="37">
        <v>20</v>
      </c>
      <c r="M17" s="37">
        <v>1</v>
      </c>
      <c r="N17" s="37">
        <v>10</v>
      </c>
      <c r="O17" s="37">
        <v>2</v>
      </c>
      <c r="P17" s="37">
        <v>7</v>
      </c>
      <c r="Q17" s="35">
        <v>2</v>
      </c>
      <c r="R17" s="37">
        <v>2</v>
      </c>
      <c r="S17" s="37">
        <v>14</v>
      </c>
      <c r="T17" s="37">
        <v>1</v>
      </c>
      <c r="U17" s="37">
        <v>18</v>
      </c>
      <c r="V17" s="37">
        <v>29</v>
      </c>
      <c r="W17" s="35">
        <v>0</v>
      </c>
      <c r="X17" s="37">
        <v>70</v>
      </c>
      <c r="Y17" s="37">
        <v>12</v>
      </c>
      <c r="Z17" s="37">
        <v>1</v>
      </c>
      <c r="AA17" s="37">
        <v>7</v>
      </c>
    </row>
    <row r="18" spans="1:27" s="2" customFormat="1" ht="16.5" customHeight="1">
      <c r="A18" s="13" t="s">
        <v>114</v>
      </c>
      <c r="B18" s="47">
        <f t="shared" si="1"/>
        <v>3.108606955508063</v>
      </c>
      <c r="C18" s="37">
        <v>160</v>
      </c>
      <c r="D18" s="35">
        <v>0</v>
      </c>
      <c r="E18" s="35">
        <v>0</v>
      </c>
      <c r="F18" s="37">
        <v>1</v>
      </c>
      <c r="G18" s="35">
        <v>0</v>
      </c>
      <c r="H18" s="37">
        <v>2</v>
      </c>
      <c r="I18" s="35">
        <v>0</v>
      </c>
      <c r="J18" s="35">
        <v>0</v>
      </c>
      <c r="K18" s="35">
        <v>0</v>
      </c>
      <c r="L18" s="37">
        <v>6</v>
      </c>
      <c r="M18" s="37">
        <v>12</v>
      </c>
      <c r="N18" s="37">
        <v>8</v>
      </c>
      <c r="O18" s="35">
        <v>0</v>
      </c>
      <c r="P18" s="35">
        <v>0</v>
      </c>
      <c r="Q18" s="35">
        <v>0</v>
      </c>
      <c r="R18" s="37">
        <v>1</v>
      </c>
      <c r="S18" s="37">
        <v>1</v>
      </c>
      <c r="T18" s="37">
        <v>1</v>
      </c>
      <c r="U18" s="37">
        <v>113</v>
      </c>
      <c r="V18" s="37">
        <v>2</v>
      </c>
      <c r="W18" s="35">
        <v>1</v>
      </c>
      <c r="X18" s="37">
        <v>3</v>
      </c>
      <c r="Y18" s="37">
        <v>7</v>
      </c>
      <c r="Z18" s="37">
        <v>1</v>
      </c>
      <c r="AA18" s="37">
        <v>1</v>
      </c>
    </row>
    <row r="19" spans="1:27" s="2" customFormat="1" ht="27" customHeight="1">
      <c r="A19" s="13" t="s">
        <v>115</v>
      </c>
      <c r="B19" s="47">
        <f t="shared" si="1"/>
        <v>0.3497182824946571</v>
      </c>
      <c r="C19" s="37">
        <v>18</v>
      </c>
      <c r="D19" s="35">
        <v>0</v>
      </c>
      <c r="E19" s="35">
        <v>0</v>
      </c>
      <c r="F19" s="35">
        <v>0</v>
      </c>
      <c r="G19" s="35">
        <v>0</v>
      </c>
      <c r="H19" s="37">
        <v>4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7">
        <v>10</v>
      </c>
      <c r="Q19" s="35">
        <v>0</v>
      </c>
      <c r="R19" s="35">
        <v>0</v>
      </c>
      <c r="S19" s="37">
        <v>1</v>
      </c>
      <c r="T19" s="35">
        <v>0</v>
      </c>
      <c r="U19" s="35">
        <v>0</v>
      </c>
      <c r="V19" s="35">
        <v>0</v>
      </c>
      <c r="W19" s="35">
        <v>0</v>
      </c>
      <c r="X19" s="37">
        <v>2</v>
      </c>
      <c r="Y19" s="37">
        <v>1</v>
      </c>
      <c r="Z19" s="35">
        <v>0</v>
      </c>
      <c r="AA19" s="35">
        <v>0</v>
      </c>
    </row>
    <row r="20" spans="1:27" s="2" customFormat="1" ht="16.5" customHeight="1">
      <c r="A20" s="13" t="s">
        <v>116</v>
      </c>
      <c r="B20" s="47">
        <f t="shared" si="1"/>
        <v>0.13600155430347774</v>
      </c>
      <c r="C20" s="37">
        <v>7</v>
      </c>
      <c r="D20" s="35">
        <v>0</v>
      </c>
      <c r="E20" s="35">
        <v>0</v>
      </c>
      <c r="F20" s="37">
        <v>1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7">
        <v>1</v>
      </c>
      <c r="M20" s="37">
        <v>2</v>
      </c>
      <c r="N20" s="35">
        <v>0</v>
      </c>
      <c r="O20" s="35">
        <v>0</v>
      </c>
      <c r="P20" s="37">
        <v>1</v>
      </c>
      <c r="Q20" s="35">
        <v>0</v>
      </c>
      <c r="R20" s="35">
        <v>0</v>
      </c>
      <c r="S20" s="37">
        <v>1</v>
      </c>
      <c r="T20" s="35">
        <v>0</v>
      </c>
      <c r="U20" s="37">
        <v>1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</row>
    <row r="21" spans="1:27" s="2" customFormat="1" ht="16.5" customHeight="1">
      <c r="A21" s="13" t="s">
        <v>117</v>
      </c>
      <c r="B21" s="47">
        <f>C21/$C$6*100</f>
        <v>0.3108606955508063</v>
      </c>
      <c r="C21" s="37">
        <v>16</v>
      </c>
      <c r="D21" s="35">
        <v>0</v>
      </c>
      <c r="E21" s="37">
        <v>3</v>
      </c>
      <c r="F21" s="35">
        <v>0</v>
      </c>
      <c r="G21" s="35">
        <v>0</v>
      </c>
      <c r="H21" s="37">
        <v>2</v>
      </c>
      <c r="I21" s="35">
        <v>0</v>
      </c>
      <c r="J21" s="35">
        <v>0</v>
      </c>
      <c r="K21" s="35">
        <v>0</v>
      </c>
      <c r="L21" s="37">
        <v>1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7">
        <v>1</v>
      </c>
      <c r="S21" s="35">
        <v>0</v>
      </c>
      <c r="T21" s="35">
        <v>0</v>
      </c>
      <c r="U21" s="35">
        <v>0</v>
      </c>
      <c r="V21" s="37">
        <v>5</v>
      </c>
      <c r="W21" s="35">
        <v>0</v>
      </c>
      <c r="X21" s="37">
        <v>1</v>
      </c>
      <c r="Y21" s="37">
        <v>2</v>
      </c>
      <c r="Z21" s="37">
        <v>1</v>
      </c>
      <c r="AA21" s="35">
        <v>0</v>
      </c>
    </row>
    <row r="22" spans="1:27" s="2" customFormat="1" ht="16.5" customHeight="1">
      <c r="A22" s="13" t="s">
        <v>118</v>
      </c>
      <c r="B22" s="47">
        <f t="shared" si="1"/>
        <v>0.21371672819117932</v>
      </c>
      <c r="C22" s="37">
        <v>11</v>
      </c>
      <c r="D22" s="35">
        <v>0</v>
      </c>
      <c r="E22" s="37">
        <v>2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7">
        <v>3</v>
      </c>
      <c r="Q22" s="35">
        <v>0</v>
      </c>
      <c r="R22" s="37">
        <v>1</v>
      </c>
      <c r="S22" s="35">
        <v>0</v>
      </c>
      <c r="T22" s="35">
        <v>0</v>
      </c>
      <c r="U22" s="37">
        <v>2</v>
      </c>
      <c r="V22" s="35">
        <v>0</v>
      </c>
      <c r="W22" s="35">
        <v>0</v>
      </c>
      <c r="X22" s="37">
        <v>2</v>
      </c>
      <c r="Y22" s="35">
        <v>0</v>
      </c>
      <c r="Z22" s="35">
        <v>0</v>
      </c>
      <c r="AA22" s="37">
        <v>1</v>
      </c>
    </row>
    <row r="23" spans="1:27" s="2" customFormat="1" ht="27" customHeight="1">
      <c r="A23" s="13" t="s">
        <v>119</v>
      </c>
      <c r="B23" s="47">
        <f t="shared" si="1"/>
        <v>5.342918204779483</v>
      </c>
      <c r="C23" s="37">
        <v>275</v>
      </c>
      <c r="D23" s="37">
        <v>2</v>
      </c>
      <c r="E23" s="37">
        <v>9</v>
      </c>
      <c r="F23" s="35">
        <v>0</v>
      </c>
      <c r="G23" s="37">
        <v>2</v>
      </c>
      <c r="H23" s="37">
        <v>29</v>
      </c>
      <c r="I23" s="37">
        <v>1</v>
      </c>
      <c r="J23" s="37">
        <v>8</v>
      </c>
      <c r="K23" s="37">
        <v>1</v>
      </c>
      <c r="L23" s="37">
        <v>1</v>
      </c>
      <c r="M23" s="37">
        <v>1</v>
      </c>
      <c r="N23" s="35">
        <v>0</v>
      </c>
      <c r="O23" s="35">
        <v>0</v>
      </c>
      <c r="P23" s="37">
        <v>1</v>
      </c>
      <c r="Q23" s="37">
        <v>17</v>
      </c>
      <c r="R23" s="37">
        <v>23</v>
      </c>
      <c r="S23" s="37">
        <v>5</v>
      </c>
      <c r="T23" s="37">
        <v>11</v>
      </c>
      <c r="U23" s="37">
        <v>6</v>
      </c>
      <c r="V23" s="37">
        <v>39</v>
      </c>
      <c r="W23" s="37">
        <v>25</v>
      </c>
      <c r="X23" s="37">
        <v>19</v>
      </c>
      <c r="Y23" s="37">
        <v>35</v>
      </c>
      <c r="Z23" s="37">
        <v>18</v>
      </c>
      <c r="AA23" s="37">
        <v>22</v>
      </c>
    </row>
    <row r="24" spans="1:27" s="2" customFormat="1" ht="16.5" customHeight="1">
      <c r="A24" s="13" t="s">
        <v>120</v>
      </c>
      <c r="B24" s="47">
        <f t="shared" si="1"/>
        <v>6.081212356712648</v>
      </c>
      <c r="C24" s="37">
        <v>313</v>
      </c>
      <c r="D24" s="37">
        <v>1</v>
      </c>
      <c r="E24" s="37">
        <v>6</v>
      </c>
      <c r="F24" s="37">
        <v>4</v>
      </c>
      <c r="G24" s="37">
        <v>1</v>
      </c>
      <c r="H24" s="37">
        <v>31</v>
      </c>
      <c r="I24" s="37">
        <v>3</v>
      </c>
      <c r="J24" s="37">
        <v>10</v>
      </c>
      <c r="K24" s="37">
        <v>8</v>
      </c>
      <c r="L24" s="37">
        <v>2</v>
      </c>
      <c r="M24" s="37">
        <v>2</v>
      </c>
      <c r="N24" s="35">
        <v>0</v>
      </c>
      <c r="O24" s="37">
        <v>1</v>
      </c>
      <c r="P24" s="37">
        <v>3</v>
      </c>
      <c r="Q24" s="37">
        <v>10</v>
      </c>
      <c r="R24" s="37">
        <v>16</v>
      </c>
      <c r="S24" s="37">
        <v>14</v>
      </c>
      <c r="T24" s="37">
        <v>7</v>
      </c>
      <c r="U24" s="37">
        <v>11</v>
      </c>
      <c r="V24" s="37">
        <v>33</v>
      </c>
      <c r="W24" s="37">
        <v>14</v>
      </c>
      <c r="X24" s="37">
        <v>39</v>
      </c>
      <c r="Y24" s="37">
        <v>43</v>
      </c>
      <c r="Z24" s="37">
        <v>24</v>
      </c>
      <c r="AA24" s="37">
        <v>30</v>
      </c>
    </row>
    <row r="25" spans="1:27" s="2" customFormat="1" ht="16.5" customHeight="1">
      <c r="A25" s="13" t="s">
        <v>121</v>
      </c>
      <c r="B25" s="47">
        <f t="shared" si="1"/>
        <v>0.7382941519331649</v>
      </c>
      <c r="C25" s="37">
        <v>38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7">
        <v>1</v>
      </c>
      <c r="K25" s="37">
        <v>1</v>
      </c>
      <c r="L25" s="37">
        <v>1</v>
      </c>
      <c r="M25" s="35">
        <v>0</v>
      </c>
      <c r="N25" s="35">
        <v>0</v>
      </c>
      <c r="O25" s="35">
        <v>0</v>
      </c>
      <c r="P25" s="35">
        <v>0</v>
      </c>
      <c r="Q25" s="37">
        <v>1</v>
      </c>
      <c r="R25" s="37">
        <v>1</v>
      </c>
      <c r="S25" s="35">
        <v>0</v>
      </c>
      <c r="T25" s="35">
        <v>0</v>
      </c>
      <c r="U25" s="35">
        <v>0</v>
      </c>
      <c r="V25" s="37">
        <v>2</v>
      </c>
      <c r="W25" s="37">
        <v>2</v>
      </c>
      <c r="X25" s="37">
        <v>1</v>
      </c>
      <c r="Y25" s="37">
        <v>2</v>
      </c>
      <c r="Z25" s="37">
        <v>4</v>
      </c>
      <c r="AA25" s="37">
        <v>22</v>
      </c>
    </row>
    <row r="26" spans="1:27" s="2" customFormat="1" ht="27" customHeight="1">
      <c r="A26" s="13" t="s">
        <v>122</v>
      </c>
      <c r="B26" s="4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s="2" customFormat="1" ht="15.75" customHeight="1">
      <c r="A27" s="13" t="s">
        <v>123</v>
      </c>
      <c r="B27" s="47">
        <f t="shared" si="1"/>
        <v>1.612589858169808</v>
      </c>
      <c r="C27" s="37">
        <v>83</v>
      </c>
      <c r="D27" s="35">
        <v>0</v>
      </c>
      <c r="E27" s="35">
        <v>0</v>
      </c>
      <c r="F27" s="35">
        <v>0</v>
      </c>
      <c r="G27" s="35">
        <v>0</v>
      </c>
      <c r="H27" s="37">
        <v>1</v>
      </c>
      <c r="I27" s="35">
        <v>0</v>
      </c>
      <c r="J27" s="37">
        <v>2</v>
      </c>
      <c r="K27" s="37">
        <v>75</v>
      </c>
      <c r="L27" s="37">
        <v>1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7">
        <v>1</v>
      </c>
      <c r="Y27" s="37">
        <v>2</v>
      </c>
      <c r="Z27" s="35">
        <v>0</v>
      </c>
      <c r="AA27" s="37">
        <v>1</v>
      </c>
    </row>
    <row r="28" spans="1:27" s="2" customFormat="1" ht="15.75" customHeight="1" thickBot="1">
      <c r="A28" s="13" t="s">
        <v>124</v>
      </c>
      <c r="B28" s="47">
        <f t="shared" si="1"/>
        <v>0.8548669127647173</v>
      </c>
      <c r="C28" s="37">
        <v>44</v>
      </c>
      <c r="D28" s="35">
        <v>0</v>
      </c>
      <c r="E28" s="35">
        <v>0</v>
      </c>
      <c r="F28" s="37">
        <v>1</v>
      </c>
      <c r="G28" s="35">
        <v>0</v>
      </c>
      <c r="H28" s="35">
        <v>0</v>
      </c>
      <c r="I28" s="35">
        <v>0</v>
      </c>
      <c r="J28" s="37">
        <v>1</v>
      </c>
      <c r="K28" s="37">
        <v>36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7">
        <v>3</v>
      </c>
      <c r="Y28" s="35">
        <v>0</v>
      </c>
      <c r="Z28" s="37">
        <v>1</v>
      </c>
      <c r="AA28" s="37">
        <v>2</v>
      </c>
    </row>
    <row r="29" spans="1:27" s="2" customFormat="1" ht="30.75" customHeight="1">
      <c r="A29" s="92" t="s">
        <v>246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s="2" customFormat="1" ht="74.25" customHeight="1">
      <c r="A30" s="29" t="s">
        <v>125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s="2" customFormat="1" ht="11.25" customHeight="1">
      <c r="A31" s="94" t="s">
        <v>305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 t="s">
        <v>306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</row>
  </sheetData>
  <sheetProtection/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142" zoomScaleNormal="142" zoomScalePageLayoutView="0" workbookViewId="0" topLeftCell="A13">
      <selection activeCell="J34" sqref="J34"/>
    </sheetView>
  </sheetViews>
  <sheetFormatPr defaultColWidth="9.00390625" defaultRowHeight="16.5"/>
  <cols>
    <col min="1" max="1" width="16.625" style="3" customWidth="1"/>
    <col min="2" max="2" width="6.125" style="3" customWidth="1"/>
    <col min="3" max="3" width="5.875" style="3" customWidth="1"/>
    <col min="4" max="11" width="5.125" style="3" customWidth="1"/>
    <col min="12" max="12" width="4.50390625" style="3" customWidth="1"/>
    <col min="13" max="13" width="4.875" style="3" customWidth="1"/>
    <col min="14" max="14" width="6.00390625" style="3" customWidth="1"/>
    <col min="15" max="15" width="6.125" style="3" customWidth="1"/>
    <col min="16" max="27" width="5.50390625" style="3" customWidth="1"/>
    <col min="28" max="16384" width="9.00390625" style="3" customWidth="1"/>
  </cols>
  <sheetData>
    <row r="1" spans="1:27" s="1" customFormat="1" ht="48" customHeight="1">
      <c r="A1" s="90" t="s">
        <v>153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 t="s">
        <v>63</v>
      </c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5"/>
    </row>
    <row r="2" spans="1:27" s="8" customFormat="1" ht="12.75" customHeight="1" thickBo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66" t="s">
        <v>325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AA2" s="28" t="s">
        <v>73</v>
      </c>
    </row>
    <row r="3" spans="1:27" s="9" customFormat="1" ht="96" customHeight="1" thickBot="1">
      <c r="A3" s="24" t="s">
        <v>128</v>
      </c>
      <c r="B3" s="49" t="s">
        <v>129</v>
      </c>
      <c r="C3" s="25" t="s">
        <v>130</v>
      </c>
      <c r="D3" s="25" t="s">
        <v>57</v>
      </c>
      <c r="E3" s="25" t="s">
        <v>131</v>
      </c>
      <c r="F3" s="25" t="s">
        <v>58</v>
      </c>
      <c r="G3" s="25" t="s">
        <v>59</v>
      </c>
      <c r="H3" s="25" t="s">
        <v>132</v>
      </c>
      <c r="I3" s="25" t="s">
        <v>133</v>
      </c>
      <c r="J3" s="25" t="s">
        <v>60</v>
      </c>
      <c r="K3" s="25" t="s">
        <v>134</v>
      </c>
      <c r="L3" s="25" t="s">
        <v>61</v>
      </c>
      <c r="M3" s="25" t="s">
        <v>62</v>
      </c>
      <c r="N3" s="26" t="s">
        <v>135</v>
      </c>
      <c r="O3" s="25" t="s">
        <v>64</v>
      </c>
      <c r="P3" s="25" t="s">
        <v>65</v>
      </c>
      <c r="Q3" s="25" t="s">
        <v>66</v>
      </c>
      <c r="R3" s="25" t="s">
        <v>67</v>
      </c>
      <c r="S3" s="25" t="s">
        <v>68</v>
      </c>
      <c r="T3" s="25" t="s">
        <v>136</v>
      </c>
      <c r="U3" s="25" t="s">
        <v>69</v>
      </c>
      <c r="V3" s="25" t="s">
        <v>70</v>
      </c>
      <c r="W3" s="25" t="s">
        <v>71</v>
      </c>
      <c r="X3" s="25" t="s">
        <v>72</v>
      </c>
      <c r="Y3" s="25" t="s">
        <v>137</v>
      </c>
      <c r="Z3" s="25" t="s">
        <v>138</v>
      </c>
      <c r="AA3" s="33" t="s">
        <v>139</v>
      </c>
    </row>
    <row r="4" spans="1:27" s="2" customFormat="1" ht="24" customHeight="1">
      <c r="A4" s="50" t="s">
        <v>127</v>
      </c>
      <c r="B4" s="47">
        <f>SUM(D4:AA4)</f>
        <v>100.00000000000001</v>
      </c>
      <c r="C4" s="35"/>
      <c r="D4" s="47">
        <f aca="true" t="shared" si="0" ref="D4:AA4">D5/$C$5*100</f>
        <v>6.942525974415951</v>
      </c>
      <c r="E4" s="47">
        <f t="shared" si="0"/>
        <v>3.249054110864212</v>
      </c>
      <c r="F4" s="47">
        <f t="shared" si="0"/>
        <v>1.3933097111284607</v>
      </c>
      <c r="G4" s="47">
        <f t="shared" si="0"/>
        <v>2.798630712870098</v>
      </c>
      <c r="H4" s="47">
        <f t="shared" si="0"/>
        <v>0.624587111885172</v>
      </c>
      <c r="I4" s="47">
        <f t="shared" si="0"/>
        <v>0.9188637319079935</v>
      </c>
      <c r="J4" s="47">
        <f t="shared" si="0"/>
        <v>3.5193081496606813</v>
      </c>
      <c r="K4" s="47">
        <f t="shared" si="0"/>
        <v>1.5194282625668127</v>
      </c>
      <c r="L4" s="47">
        <f t="shared" si="0"/>
        <v>2.5223710287670413</v>
      </c>
      <c r="M4" s="47">
        <f t="shared" si="0"/>
        <v>2.4623145757011593</v>
      </c>
      <c r="N4" s="47">
        <f t="shared" si="0"/>
        <v>1.5194282625668127</v>
      </c>
      <c r="O4" s="47">
        <f t="shared" si="0"/>
        <v>3.2430484655576244</v>
      </c>
      <c r="P4" s="47">
        <f t="shared" si="0"/>
        <v>15.068164074229776</v>
      </c>
      <c r="Q4" s="47">
        <f t="shared" si="0"/>
        <v>15.22431085220107</v>
      </c>
      <c r="R4" s="47">
        <f t="shared" si="0"/>
        <v>0.8648129241486998</v>
      </c>
      <c r="S4" s="47">
        <f t="shared" si="0"/>
        <v>2.0779532760795147</v>
      </c>
      <c r="T4" s="47">
        <f t="shared" si="0"/>
        <v>0.0900846795988229</v>
      </c>
      <c r="U4" s="47">
        <f t="shared" si="0"/>
        <v>0.8347846976157588</v>
      </c>
      <c r="V4" s="47">
        <f t="shared" si="0"/>
        <v>6.786379196444658</v>
      </c>
      <c r="W4" s="47">
        <f t="shared" si="0"/>
        <v>8.293796168398295</v>
      </c>
      <c r="X4" s="47">
        <f t="shared" si="0"/>
        <v>14.461593898264368</v>
      </c>
      <c r="Y4" s="47">
        <f t="shared" si="0"/>
        <v>0.2582427481832923</v>
      </c>
      <c r="Z4" s="47">
        <f t="shared" si="0"/>
        <v>0.29427662002282146</v>
      </c>
      <c r="AA4" s="47">
        <f t="shared" si="0"/>
        <v>5.032730766920905</v>
      </c>
    </row>
    <row r="5" spans="1:27" s="2" customFormat="1" ht="27.75" customHeight="1">
      <c r="A5" s="13" t="s">
        <v>28</v>
      </c>
      <c r="B5" s="47"/>
      <c r="C5" s="38">
        <v>16651</v>
      </c>
      <c r="D5" s="38">
        <v>1156</v>
      </c>
      <c r="E5" s="37">
        <v>541</v>
      </c>
      <c r="F5" s="37">
        <v>232</v>
      </c>
      <c r="G5" s="37">
        <v>466</v>
      </c>
      <c r="H5" s="37">
        <v>104</v>
      </c>
      <c r="I5" s="37">
        <v>153</v>
      </c>
      <c r="J5" s="37">
        <v>586</v>
      </c>
      <c r="K5" s="37">
        <v>253</v>
      </c>
      <c r="L5" s="37">
        <v>420</v>
      </c>
      <c r="M5" s="37">
        <v>410</v>
      </c>
      <c r="N5" s="37">
        <v>253</v>
      </c>
      <c r="O5" s="37">
        <v>540</v>
      </c>
      <c r="P5" s="38">
        <v>2509</v>
      </c>
      <c r="Q5" s="38">
        <v>2535</v>
      </c>
      <c r="R5" s="37">
        <v>144</v>
      </c>
      <c r="S5" s="37">
        <v>346</v>
      </c>
      <c r="T5" s="37">
        <v>15</v>
      </c>
      <c r="U5" s="37">
        <v>139</v>
      </c>
      <c r="V5" s="51">
        <v>1130</v>
      </c>
      <c r="W5" s="38">
        <v>1381</v>
      </c>
      <c r="X5" s="38">
        <v>2408</v>
      </c>
      <c r="Y5" s="37">
        <v>43</v>
      </c>
      <c r="Z5" s="37">
        <v>49</v>
      </c>
      <c r="AA5" s="37">
        <v>838</v>
      </c>
    </row>
    <row r="6" spans="1:27" s="2" customFormat="1" ht="27.75" customHeight="1">
      <c r="A6" s="13" t="s">
        <v>29</v>
      </c>
      <c r="B6" s="47">
        <f>C6/$C$5*100</f>
        <v>5.753408203711489</v>
      </c>
      <c r="C6" s="37">
        <v>958</v>
      </c>
      <c r="D6" s="37">
        <v>140</v>
      </c>
      <c r="E6" s="37">
        <v>17</v>
      </c>
      <c r="F6" s="37">
        <v>25</v>
      </c>
      <c r="G6" s="37">
        <v>40</v>
      </c>
      <c r="H6" s="37">
        <v>5</v>
      </c>
      <c r="I6" s="37">
        <v>8</v>
      </c>
      <c r="J6" s="37">
        <v>51</v>
      </c>
      <c r="K6" s="37">
        <v>19</v>
      </c>
      <c r="L6" s="37">
        <v>24</v>
      </c>
      <c r="M6" s="37">
        <v>45</v>
      </c>
      <c r="N6" s="37">
        <v>53</v>
      </c>
      <c r="O6" s="37">
        <v>50</v>
      </c>
      <c r="P6" s="37">
        <v>90</v>
      </c>
      <c r="Q6" s="37">
        <v>13</v>
      </c>
      <c r="R6" s="37">
        <v>8</v>
      </c>
      <c r="S6" s="37">
        <v>33</v>
      </c>
      <c r="T6" s="37">
        <v>1</v>
      </c>
      <c r="U6" s="37">
        <v>16</v>
      </c>
      <c r="V6" s="37">
        <v>47</v>
      </c>
      <c r="W6" s="37">
        <v>83</v>
      </c>
      <c r="X6" s="37">
        <v>140</v>
      </c>
      <c r="Y6" s="37">
        <v>4</v>
      </c>
      <c r="Z6" s="37">
        <v>5</v>
      </c>
      <c r="AA6" s="37">
        <v>41</v>
      </c>
    </row>
    <row r="7" spans="1:27" s="2" customFormat="1" ht="15" customHeight="1">
      <c r="A7" s="13" t="s">
        <v>30</v>
      </c>
      <c r="B7" s="47">
        <f aca="true" t="shared" si="1" ref="B7:B27">C7/$C$5*100</f>
        <v>22.707344904209958</v>
      </c>
      <c r="C7" s="38">
        <v>3781</v>
      </c>
      <c r="D7" s="37">
        <v>243</v>
      </c>
      <c r="E7" s="37">
        <v>109</v>
      </c>
      <c r="F7" s="37">
        <v>43</v>
      </c>
      <c r="G7" s="37">
        <v>134</v>
      </c>
      <c r="H7" s="37">
        <v>25</v>
      </c>
      <c r="I7" s="37">
        <v>43</v>
      </c>
      <c r="J7" s="37">
        <v>184</v>
      </c>
      <c r="K7" s="37">
        <v>62</v>
      </c>
      <c r="L7" s="37">
        <v>139</v>
      </c>
      <c r="M7" s="37">
        <v>84</v>
      </c>
      <c r="N7" s="37">
        <v>73</v>
      </c>
      <c r="O7" s="37">
        <v>167</v>
      </c>
      <c r="P7" s="37">
        <v>381</v>
      </c>
      <c r="Q7" s="37">
        <v>87</v>
      </c>
      <c r="R7" s="37">
        <v>24</v>
      </c>
      <c r="S7" s="37">
        <v>169</v>
      </c>
      <c r="T7" s="37">
        <v>5</v>
      </c>
      <c r="U7" s="37">
        <v>65</v>
      </c>
      <c r="V7" s="37">
        <v>477</v>
      </c>
      <c r="W7" s="37">
        <v>351</v>
      </c>
      <c r="X7" s="37">
        <v>762</v>
      </c>
      <c r="Y7" s="37">
        <v>3</v>
      </c>
      <c r="Z7" s="37">
        <v>11</v>
      </c>
      <c r="AA7" s="37">
        <v>140</v>
      </c>
    </row>
    <row r="8" spans="1:27" s="2" customFormat="1" ht="15" customHeight="1">
      <c r="A8" s="13" t="s">
        <v>31</v>
      </c>
      <c r="B8" s="47">
        <f t="shared" si="1"/>
        <v>4.1559065521590295</v>
      </c>
      <c r="C8" s="37">
        <v>692</v>
      </c>
      <c r="D8" s="37">
        <v>115</v>
      </c>
      <c r="E8" s="37">
        <v>32</v>
      </c>
      <c r="F8" s="37">
        <v>13</v>
      </c>
      <c r="G8" s="37">
        <v>27</v>
      </c>
      <c r="H8" s="37">
        <v>7</v>
      </c>
      <c r="I8" s="37">
        <v>1</v>
      </c>
      <c r="J8" s="37">
        <v>28</v>
      </c>
      <c r="K8" s="37">
        <v>6</v>
      </c>
      <c r="L8" s="37">
        <v>8</v>
      </c>
      <c r="M8" s="37">
        <v>23</v>
      </c>
      <c r="N8" s="37">
        <v>23</v>
      </c>
      <c r="O8" s="37">
        <v>13</v>
      </c>
      <c r="P8" s="37">
        <v>80</v>
      </c>
      <c r="Q8" s="37">
        <v>38</v>
      </c>
      <c r="R8" s="37">
        <v>10</v>
      </c>
      <c r="S8" s="37">
        <v>10</v>
      </c>
      <c r="T8" s="37">
        <v>1</v>
      </c>
      <c r="U8" s="37">
        <v>5</v>
      </c>
      <c r="V8" s="37">
        <v>68</v>
      </c>
      <c r="W8" s="37">
        <v>70</v>
      </c>
      <c r="X8" s="37">
        <v>86</v>
      </c>
      <c r="Y8" s="37">
        <v>1</v>
      </c>
      <c r="Z8" s="35">
        <v>0</v>
      </c>
      <c r="AA8" s="37">
        <v>27</v>
      </c>
    </row>
    <row r="9" spans="1:27" s="2" customFormat="1" ht="15" customHeight="1">
      <c r="A9" s="13" t="s">
        <v>32</v>
      </c>
      <c r="B9" s="47">
        <f t="shared" si="1"/>
        <v>2.5343823193802173</v>
      </c>
      <c r="C9" s="37">
        <v>422</v>
      </c>
      <c r="D9" s="37">
        <v>85</v>
      </c>
      <c r="E9" s="37">
        <v>32</v>
      </c>
      <c r="F9" s="37">
        <v>6</v>
      </c>
      <c r="G9" s="37">
        <v>10</v>
      </c>
      <c r="H9" s="35">
        <v>0</v>
      </c>
      <c r="I9" s="37">
        <v>3</v>
      </c>
      <c r="J9" s="37">
        <v>5</v>
      </c>
      <c r="K9" s="37">
        <v>5</v>
      </c>
      <c r="L9" s="37">
        <v>7</v>
      </c>
      <c r="M9" s="37">
        <v>7</v>
      </c>
      <c r="N9" s="37">
        <v>3</v>
      </c>
      <c r="O9" s="37">
        <v>5</v>
      </c>
      <c r="P9" s="37">
        <v>37</v>
      </c>
      <c r="Q9" s="37">
        <v>42</v>
      </c>
      <c r="R9" s="35">
        <v>0</v>
      </c>
      <c r="S9" s="37">
        <v>4</v>
      </c>
      <c r="T9" s="35">
        <v>0</v>
      </c>
      <c r="U9" s="37">
        <v>1</v>
      </c>
      <c r="V9" s="37">
        <v>6</v>
      </c>
      <c r="W9" s="37">
        <v>33</v>
      </c>
      <c r="X9" s="37">
        <v>110</v>
      </c>
      <c r="Y9" s="35">
        <v>1</v>
      </c>
      <c r="Z9" s="35">
        <v>0</v>
      </c>
      <c r="AA9" s="37">
        <v>20</v>
      </c>
    </row>
    <row r="10" spans="1:27" s="2" customFormat="1" ht="27.75" customHeight="1">
      <c r="A10" s="13" t="s">
        <v>255</v>
      </c>
      <c r="B10" s="47">
        <f t="shared" si="1"/>
        <v>2.5103597381538645</v>
      </c>
      <c r="C10" s="37">
        <v>418</v>
      </c>
      <c r="D10" s="37">
        <v>37</v>
      </c>
      <c r="E10" s="37">
        <v>11</v>
      </c>
      <c r="F10" s="37">
        <v>9</v>
      </c>
      <c r="G10" s="37">
        <v>12</v>
      </c>
      <c r="H10" s="35">
        <v>0</v>
      </c>
      <c r="I10" s="37">
        <v>3</v>
      </c>
      <c r="J10" s="37">
        <v>5</v>
      </c>
      <c r="K10" s="37">
        <v>3</v>
      </c>
      <c r="L10" s="37">
        <v>9</v>
      </c>
      <c r="M10" s="37">
        <v>17</v>
      </c>
      <c r="N10" s="37">
        <v>10</v>
      </c>
      <c r="O10" s="37">
        <v>17</v>
      </c>
      <c r="P10" s="37">
        <v>34</v>
      </c>
      <c r="Q10" s="37">
        <v>32</v>
      </c>
      <c r="R10" s="37">
        <v>3</v>
      </c>
      <c r="S10" s="37">
        <v>4</v>
      </c>
      <c r="T10" s="35">
        <v>0</v>
      </c>
      <c r="U10" s="37">
        <v>1</v>
      </c>
      <c r="V10" s="37">
        <v>17</v>
      </c>
      <c r="W10" s="37">
        <v>53</v>
      </c>
      <c r="X10" s="37">
        <v>125</v>
      </c>
      <c r="Y10" s="37">
        <v>3</v>
      </c>
      <c r="Z10" s="37">
        <v>1</v>
      </c>
      <c r="AA10" s="37">
        <v>12</v>
      </c>
    </row>
    <row r="11" spans="1:27" s="2" customFormat="1" ht="15" customHeight="1">
      <c r="A11" s="13" t="s">
        <v>33</v>
      </c>
      <c r="B11" s="47">
        <f t="shared" si="1"/>
        <v>8.01153083898865</v>
      </c>
      <c r="C11" s="38">
        <v>1334</v>
      </c>
      <c r="D11" s="37">
        <v>152</v>
      </c>
      <c r="E11" s="37">
        <v>57</v>
      </c>
      <c r="F11" s="37">
        <v>29</v>
      </c>
      <c r="G11" s="37">
        <v>49</v>
      </c>
      <c r="H11" s="37">
        <v>15</v>
      </c>
      <c r="I11" s="37">
        <v>14</v>
      </c>
      <c r="J11" s="37">
        <v>58</v>
      </c>
      <c r="K11" s="37">
        <v>9</v>
      </c>
      <c r="L11" s="37">
        <v>29</v>
      </c>
      <c r="M11" s="37">
        <v>53</v>
      </c>
      <c r="N11" s="37">
        <v>27</v>
      </c>
      <c r="O11" s="37">
        <v>28</v>
      </c>
      <c r="P11" s="37">
        <v>148</v>
      </c>
      <c r="Q11" s="37">
        <v>46</v>
      </c>
      <c r="R11" s="37">
        <v>15</v>
      </c>
      <c r="S11" s="37">
        <v>29</v>
      </c>
      <c r="T11" s="37">
        <v>2</v>
      </c>
      <c r="U11" s="37">
        <v>13</v>
      </c>
      <c r="V11" s="37">
        <v>114</v>
      </c>
      <c r="W11" s="37">
        <v>183</v>
      </c>
      <c r="X11" s="37">
        <v>203</v>
      </c>
      <c r="Y11" s="37">
        <v>7</v>
      </c>
      <c r="Z11" s="37">
        <v>3</v>
      </c>
      <c r="AA11" s="37">
        <v>51</v>
      </c>
    </row>
    <row r="12" spans="1:27" s="2" customFormat="1" ht="15" customHeight="1">
      <c r="A12" s="13" t="s">
        <v>34</v>
      </c>
      <c r="B12" s="47">
        <f t="shared" si="1"/>
        <v>10.10149540568134</v>
      </c>
      <c r="C12" s="38">
        <v>1682</v>
      </c>
      <c r="D12" s="37">
        <v>8</v>
      </c>
      <c r="E12" s="37">
        <v>2</v>
      </c>
      <c r="F12" s="37">
        <v>3</v>
      </c>
      <c r="G12" s="37">
        <v>3</v>
      </c>
      <c r="H12" s="35">
        <v>0</v>
      </c>
      <c r="I12" s="37">
        <v>9</v>
      </c>
      <c r="J12" s="37">
        <v>19</v>
      </c>
      <c r="K12" s="37">
        <v>22</v>
      </c>
      <c r="L12" s="37">
        <v>32</v>
      </c>
      <c r="M12" s="37">
        <v>18</v>
      </c>
      <c r="N12" s="37">
        <v>5</v>
      </c>
      <c r="O12" s="37">
        <v>6</v>
      </c>
      <c r="P12" s="37">
        <v>411</v>
      </c>
      <c r="Q12" s="38">
        <v>980</v>
      </c>
      <c r="R12" s="37">
        <v>6</v>
      </c>
      <c r="S12" s="37">
        <v>5</v>
      </c>
      <c r="T12" s="35">
        <v>0</v>
      </c>
      <c r="U12" s="37">
        <v>1</v>
      </c>
      <c r="V12" s="37">
        <v>4</v>
      </c>
      <c r="W12" s="37">
        <v>27</v>
      </c>
      <c r="X12" s="37">
        <v>105</v>
      </c>
      <c r="Y12" s="35">
        <v>2</v>
      </c>
      <c r="Z12" s="35">
        <v>1</v>
      </c>
      <c r="AA12" s="37">
        <v>13</v>
      </c>
    </row>
    <row r="13" spans="1:27" s="2" customFormat="1" ht="15" customHeight="1">
      <c r="A13" s="13" t="s">
        <v>244</v>
      </c>
      <c r="B13" s="47">
        <f t="shared" si="1"/>
        <v>11.548855924569095</v>
      </c>
      <c r="C13" s="38">
        <v>1923</v>
      </c>
      <c r="D13" s="37">
        <v>41</v>
      </c>
      <c r="E13" s="37">
        <v>33</v>
      </c>
      <c r="F13" s="37">
        <v>3</v>
      </c>
      <c r="G13" s="37">
        <v>5</v>
      </c>
      <c r="H13" s="37">
        <v>1</v>
      </c>
      <c r="I13" s="37">
        <v>4</v>
      </c>
      <c r="J13" s="37">
        <v>31</v>
      </c>
      <c r="K13" s="37">
        <v>30</v>
      </c>
      <c r="L13" s="37">
        <v>34</v>
      </c>
      <c r="M13" s="37">
        <v>6</v>
      </c>
      <c r="N13" s="35">
        <v>0</v>
      </c>
      <c r="O13" s="37">
        <v>6</v>
      </c>
      <c r="P13" s="37">
        <v>534</v>
      </c>
      <c r="Q13" s="37">
        <v>953</v>
      </c>
      <c r="R13" s="37">
        <v>1</v>
      </c>
      <c r="S13" s="37">
        <v>9</v>
      </c>
      <c r="T13" s="37">
        <v>1</v>
      </c>
      <c r="U13" s="37">
        <v>1</v>
      </c>
      <c r="V13" s="37">
        <v>36</v>
      </c>
      <c r="W13" s="37">
        <v>92</v>
      </c>
      <c r="X13" s="37">
        <v>65</v>
      </c>
      <c r="Y13" s="35">
        <v>0</v>
      </c>
      <c r="Z13" s="35">
        <v>0</v>
      </c>
      <c r="AA13" s="37">
        <v>37</v>
      </c>
    </row>
    <row r="14" spans="1:27" s="2" customFormat="1" ht="27.75" customHeight="1">
      <c r="A14" s="13" t="s">
        <v>35</v>
      </c>
      <c r="B14" s="47">
        <f t="shared" si="1"/>
        <v>0.8167677616959943</v>
      </c>
      <c r="C14" s="37">
        <v>136</v>
      </c>
      <c r="D14" s="37">
        <v>2</v>
      </c>
      <c r="E14" s="35">
        <v>0</v>
      </c>
      <c r="F14" s="37">
        <v>1</v>
      </c>
      <c r="G14" s="35">
        <v>0</v>
      </c>
      <c r="H14" s="35">
        <v>0</v>
      </c>
      <c r="I14" s="37">
        <v>1</v>
      </c>
      <c r="J14" s="37">
        <v>2</v>
      </c>
      <c r="K14" s="37">
        <v>1</v>
      </c>
      <c r="L14" s="35">
        <v>0</v>
      </c>
      <c r="M14" s="37">
        <v>5</v>
      </c>
      <c r="N14" s="37">
        <v>4</v>
      </c>
      <c r="O14" s="37">
        <v>3</v>
      </c>
      <c r="P14" s="37">
        <v>12</v>
      </c>
      <c r="Q14" s="37">
        <v>3</v>
      </c>
      <c r="R14" s="35">
        <v>0</v>
      </c>
      <c r="S14" s="37">
        <v>3</v>
      </c>
      <c r="T14" s="35">
        <v>0</v>
      </c>
      <c r="U14" s="37">
        <v>1</v>
      </c>
      <c r="V14" s="37">
        <v>10</v>
      </c>
      <c r="W14" s="37">
        <v>18</v>
      </c>
      <c r="X14" s="37">
        <v>66</v>
      </c>
      <c r="Y14" s="35">
        <v>0</v>
      </c>
      <c r="Z14" s="35">
        <v>0</v>
      </c>
      <c r="AA14" s="35">
        <v>4</v>
      </c>
    </row>
    <row r="15" spans="1:27" s="2" customFormat="1" ht="15" customHeight="1">
      <c r="A15" s="13" t="s">
        <v>36</v>
      </c>
      <c r="B15" s="47">
        <f t="shared" si="1"/>
        <v>0.03603387183952916</v>
      </c>
      <c r="C15" s="37">
        <v>6</v>
      </c>
      <c r="D15" s="37">
        <v>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7">
        <v>1</v>
      </c>
      <c r="S15" s="35">
        <v>0</v>
      </c>
      <c r="T15" s="35">
        <v>0</v>
      </c>
      <c r="U15" s="35">
        <v>0</v>
      </c>
      <c r="V15" s="35">
        <v>0</v>
      </c>
      <c r="W15" s="37">
        <v>1</v>
      </c>
      <c r="X15" s="35">
        <v>0</v>
      </c>
      <c r="Y15" s="35">
        <v>0</v>
      </c>
      <c r="Z15" s="37">
        <v>1</v>
      </c>
      <c r="AA15" s="37">
        <v>1</v>
      </c>
    </row>
    <row r="16" spans="1:27" s="2" customFormat="1" ht="15" customHeight="1">
      <c r="A16" s="13" t="s">
        <v>37</v>
      </c>
      <c r="B16" s="47">
        <f t="shared" si="1"/>
        <v>5.4351090024623145</v>
      </c>
      <c r="C16" s="37">
        <v>905</v>
      </c>
      <c r="D16" s="37">
        <v>16</v>
      </c>
      <c r="E16" s="37">
        <v>68</v>
      </c>
      <c r="F16" s="37">
        <v>27</v>
      </c>
      <c r="G16" s="37">
        <v>9</v>
      </c>
      <c r="H16" s="35">
        <v>0</v>
      </c>
      <c r="I16" s="37">
        <v>25</v>
      </c>
      <c r="J16" s="37">
        <v>20</v>
      </c>
      <c r="K16" s="37">
        <v>40</v>
      </c>
      <c r="L16" s="37">
        <v>17</v>
      </c>
      <c r="M16" s="37">
        <v>28</v>
      </c>
      <c r="N16" s="35">
        <v>0</v>
      </c>
      <c r="O16" s="37">
        <v>13</v>
      </c>
      <c r="P16" s="37">
        <v>255</v>
      </c>
      <c r="Q16" s="37">
        <v>59</v>
      </c>
      <c r="R16" s="37">
        <v>21</v>
      </c>
      <c r="S16" s="37">
        <v>18</v>
      </c>
      <c r="T16" s="37">
        <v>2</v>
      </c>
      <c r="U16" s="37">
        <v>3</v>
      </c>
      <c r="V16" s="37">
        <v>11</v>
      </c>
      <c r="W16" s="37">
        <v>106</v>
      </c>
      <c r="X16" s="37">
        <v>142</v>
      </c>
      <c r="Y16" s="35">
        <v>0</v>
      </c>
      <c r="Z16" s="35">
        <v>0</v>
      </c>
      <c r="AA16" s="37">
        <v>25</v>
      </c>
    </row>
    <row r="17" spans="1:27" s="2" customFormat="1" ht="15" customHeight="1">
      <c r="A17" s="13" t="s">
        <v>38</v>
      </c>
      <c r="B17" s="47">
        <f t="shared" si="1"/>
        <v>1.4894000360338717</v>
      </c>
      <c r="C17" s="37">
        <v>248</v>
      </c>
      <c r="D17" s="37">
        <v>19</v>
      </c>
      <c r="E17" s="37">
        <v>29</v>
      </c>
      <c r="F17" s="37">
        <v>6</v>
      </c>
      <c r="G17" s="37">
        <v>1</v>
      </c>
      <c r="H17" s="35">
        <v>0</v>
      </c>
      <c r="I17" s="37">
        <v>4</v>
      </c>
      <c r="J17" s="37">
        <v>4</v>
      </c>
      <c r="K17" s="37">
        <v>10</v>
      </c>
      <c r="L17" s="37">
        <v>2</v>
      </c>
      <c r="M17" s="37">
        <v>10</v>
      </c>
      <c r="N17" s="35">
        <v>0</v>
      </c>
      <c r="O17" s="37">
        <v>4</v>
      </c>
      <c r="P17" s="37">
        <v>17</v>
      </c>
      <c r="Q17" s="37">
        <v>4</v>
      </c>
      <c r="R17" s="37">
        <v>2</v>
      </c>
      <c r="S17" s="37">
        <v>2</v>
      </c>
      <c r="T17" s="37">
        <v>1</v>
      </c>
      <c r="U17" s="37">
        <v>2</v>
      </c>
      <c r="V17" s="37">
        <v>2</v>
      </c>
      <c r="W17" s="37">
        <v>17</v>
      </c>
      <c r="X17" s="37">
        <v>21</v>
      </c>
      <c r="Y17" s="37">
        <v>4</v>
      </c>
      <c r="Z17" s="37">
        <v>2</v>
      </c>
      <c r="AA17" s="37">
        <v>85</v>
      </c>
    </row>
    <row r="18" spans="1:27" s="2" customFormat="1" ht="27.75" customHeight="1">
      <c r="A18" s="13" t="s">
        <v>39</v>
      </c>
      <c r="B18" s="47">
        <f t="shared" si="1"/>
        <v>0.4324064620743499</v>
      </c>
      <c r="C18" s="37">
        <v>72</v>
      </c>
      <c r="D18" s="37">
        <v>2</v>
      </c>
      <c r="E18" s="37">
        <v>7</v>
      </c>
      <c r="F18" s="37">
        <v>1</v>
      </c>
      <c r="G18" s="37">
        <v>3</v>
      </c>
      <c r="H18" s="35">
        <v>0</v>
      </c>
      <c r="I18" s="37">
        <v>1</v>
      </c>
      <c r="J18" s="37">
        <v>1</v>
      </c>
      <c r="K18" s="37">
        <v>1</v>
      </c>
      <c r="L18" s="37">
        <v>1</v>
      </c>
      <c r="M18" s="37">
        <v>4</v>
      </c>
      <c r="N18" s="35">
        <v>0</v>
      </c>
      <c r="O18" s="37">
        <v>4</v>
      </c>
      <c r="P18" s="37">
        <v>19</v>
      </c>
      <c r="Q18" s="37">
        <v>14</v>
      </c>
      <c r="R18" s="37">
        <v>1</v>
      </c>
      <c r="S18" s="37">
        <v>2</v>
      </c>
      <c r="T18" s="35">
        <v>0</v>
      </c>
      <c r="U18" s="37">
        <v>1</v>
      </c>
      <c r="V18" s="35">
        <v>0</v>
      </c>
      <c r="W18" s="37">
        <v>2</v>
      </c>
      <c r="X18" s="35">
        <v>0</v>
      </c>
      <c r="Y18" s="35">
        <v>0</v>
      </c>
      <c r="Z18" s="37">
        <v>4</v>
      </c>
      <c r="AA18" s="37">
        <v>4</v>
      </c>
    </row>
    <row r="19" spans="1:27" s="2" customFormat="1" ht="15" customHeight="1">
      <c r="A19" s="13" t="s">
        <v>40</v>
      </c>
      <c r="B19" s="47">
        <f t="shared" si="1"/>
        <v>0.15014113266470483</v>
      </c>
      <c r="C19" s="37">
        <v>25</v>
      </c>
      <c r="D19" s="37">
        <v>3</v>
      </c>
      <c r="E19" s="37">
        <v>6</v>
      </c>
      <c r="F19" s="37">
        <v>3</v>
      </c>
      <c r="G19" s="37">
        <v>2</v>
      </c>
      <c r="H19" s="37">
        <v>1</v>
      </c>
      <c r="I19" s="35">
        <v>0</v>
      </c>
      <c r="J19" s="35">
        <v>0</v>
      </c>
      <c r="K19" s="35">
        <v>0</v>
      </c>
      <c r="L19" s="35">
        <v>0</v>
      </c>
      <c r="M19" s="37">
        <v>2</v>
      </c>
      <c r="N19" s="35">
        <v>0</v>
      </c>
      <c r="O19" s="37">
        <v>2</v>
      </c>
      <c r="P19" s="37">
        <v>2</v>
      </c>
      <c r="Q19" s="37">
        <v>1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7">
        <v>1</v>
      </c>
      <c r="X19" s="35">
        <v>0</v>
      </c>
      <c r="Y19" s="35">
        <v>0</v>
      </c>
      <c r="Z19" s="37">
        <v>1</v>
      </c>
      <c r="AA19" s="37">
        <v>1</v>
      </c>
    </row>
    <row r="20" spans="1:27" s="2" customFormat="1" ht="15" customHeight="1">
      <c r="A20" s="13" t="s">
        <v>41</v>
      </c>
      <c r="B20" s="47">
        <f t="shared" si="1"/>
        <v>0.156146777971293</v>
      </c>
      <c r="C20" s="37">
        <v>26</v>
      </c>
      <c r="D20" s="37">
        <v>4</v>
      </c>
      <c r="E20" s="37">
        <v>2</v>
      </c>
      <c r="F20" s="37">
        <v>1</v>
      </c>
      <c r="G20" s="37">
        <v>1</v>
      </c>
      <c r="H20" s="35">
        <v>0</v>
      </c>
      <c r="I20" s="35">
        <v>0</v>
      </c>
      <c r="J20" s="37">
        <v>1</v>
      </c>
      <c r="K20" s="35">
        <v>0</v>
      </c>
      <c r="L20" s="35">
        <v>0</v>
      </c>
      <c r="M20" s="37">
        <v>4</v>
      </c>
      <c r="N20" s="35">
        <v>0</v>
      </c>
      <c r="O20" s="37">
        <v>1</v>
      </c>
      <c r="P20" s="37">
        <v>4</v>
      </c>
      <c r="Q20" s="37">
        <v>1</v>
      </c>
      <c r="R20" s="37">
        <v>1</v>
      </c>
      <c r="S20" s="35">
        <v>0</v>
      </c>
      <c r="T20" s="35">
        <v>0</v>
      </c>
      <c r="U20" s="35">
        <v>0</v>
      </c>
      <c r="V20" s="37">
        <v>1</v>
      </c>
      <c r="W20" s="35">
        <v>0</v>
      </c>
      <c r="X20" s="37">
        <v>1</v>
      </c>
      <c r="Y20" s="35">
        <v>1</v>
      </c>
      <c r="Z20" s="35">
        <v>0</v>
      </c>
      <c r="AA20" s="37">
        <v>3</v>
      </c>
    </row>
    <row r="21" spans="1:27" s="2" customFormat="1" ht="15" customHeight="1">
      <c r="A21" s="13" t="s">
        <v>42</v>
      </c>
      <c r="B21" s="47">
        <f t="shared" si="1"/>
        <v>0.2762596841030569</v>
      </c>
      <c r="C21" s="37">
        <v>46</v>
      </c>
      <c r="D21" s="37">
        <v>1</v>
      </c>
      <c r="E21" s="37">
        <v>5</v>
      </c>
      <c r="F21" s="37">
        <v>2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7">
        <v>1</v>
      </c>
      <c r="N21" s="35">
        <v>0</v>
      </c>
      <c r="O21" s="37">
        <v>1</v>
      </c>
      <c r="P21" s="37">
        <v>10</v>
      </c>
      <c r="Q21" s="35">
        <v>0</v>
      </c>
      <c r="R21" s="37">
        <v>1</v>
      </c>
      <c r="S21" s="35">
        <v>0</v>
      </c>
      <c r="T21" s="35">
        <v>0</v>
      </c>
      <c r="U21" s="37">
        <v>1</v>
      </c>
      <c r="V21" s="35">
        <v>0</v>
      </c>
      <c r="W21" s="37">
        <v>4</v>
      </c>
      <c r="X21" s="37">
        <v>2</v>
      </c>
      <c r="Y21" s="35">
        <v>0</v>
      </c>
      <c r="Z21" s="37">
        <v>4</v>
      </c>
      <c r="AA21" s="37">
        <v>14</v>
      </c>
    </row>
    <row r="22" spans="1:27" s="2" customFormat="1" ht="27.75" customHeight="1">
      <c r="A22" s="13" t="s">
        <v>43</v>
      </c>
      <c r="B22" s="47">
        <f t="shared" si="1"/>
        <v>4.61834124076632</v>
      </c>
      <c r="C22" s="37">
        <v>769</v>
      </c>
      <c r="D22" s="37">
        <v>32</v>
      </c>
      <c r="E22" s="37">
        <v>12</v>
      </c>
      <c r="F22" s="37">
        <v>1</v>
      </c>
      <c r="G22" s="37">
        <v>33</v>
      </c>
      <c r="H22" s="37">
        <v>3</v>
      </c>
      <c r="I22" s="37">
        <v>10</v>
      </c>
      <c r="J22" s="37">
        <v>20</v>
      </c>
      <c r="K22" s="37">
        <v>9</v>
      </c>
      <c r="L22" s="37">
        <v>35</v>
      </c>
      <c r="M22" s="37">
        <v>3</v>
      </c>
      <c r="N22" s="37">
        <v>4</v>
      </c>
      <c r="O22" s="37">
        <v>117</v>
      </c>
      <c r="P22" s="37">
        <v>77</v>
      </c>
      <c r="Q22" s="37">
        <v>107</v>
      </c>
      <c r="R22" s="37">
        <v>8</v>
      </c>
      <c r="S22" s="37">
        <v>14</v>
      </c>
      <c r="T22" s="35">
        <v>0</v>
      </c>
      <c r="U22" s="37">
        <v>3</v>
      </c>
      <c r="V22" s="37">
        <v>29</v>
      </c>
      <c r="W22" s="37">
        <v>31</v>
      </c>
      <c r="X22" s="37">
        <v>123</v>
      </c>
      <c r="Y22" s="35">
        <v>0</v>
      </c>
      <c r="Z22" s="35">
        <v>0</v>
      </c>
      <c r="AA22" s="37">
        <v>98</v>
      </c>
    </row>
    <row r="23" spans="1:27" s="2" customFormat="1" ht="15" customHeight="1">
      <c r="A23" s="13" t="s">
        <v>44</v>
      </c>
      <c r="B23" s="47">
        <f t="shared" si="1"/>
        <v>6.864452585430304</v>
      </c>
      <c r="C23" s="38">
        <v>1143</v>
      </c>
      <c r="D23" s="37">
        <v>122</v>
      </c>
      <c r="E23" s="37">
        <v>50</v>
      </c>
      <c r="F23" s="37">
        <v>25</v>
      </c>
      <c r="G23" s="37">
        <v>26</v>
      </c>
      <c r="H23" s="35">
        <v>0</v>
      </c>
      <c r="I23" s="37">
        <v>8</v>
      </c>
      <c r="J23" s="37">
        <v>24</v>
      </c>
      <c r="K23" s="37">
        <v>8</v>
      </c>
      <c r="L23" s="37">
        <v>21</v>
      </c>
      <c r="M23" s="37">
        <v>18</v>
      </c>
      <c r="N23" s="37">
        <v>2</v>
      </c>
      <c r="O23" s="37">
        <v>46</v>
      </c>
      <c r="P23" s="37">
        <v>142</v>
      </c>
      <c r="Q23" s="37">
        <v>102</v>
      </c>
      <c r="R23" s="37">
        <v>23</v>
      </c>
      <c r="S23" s="37">
        <v>18</v>
      </c>
      <c r="T23" s="37">
        <v>1</v>
      </c>
      <c r="U23" s="37">
        <v>5</v>
      </c>
      <c r="V23" s="37">
        <v>54</v>
      </c>
      <c r="W23" s="37">
        <v>88</v>
      </c>
      <c r="X23" s="37">
        <v>169</v>
      </c>
      <c r="Y23" s="37">
        <v>10</v>
      </c>
      <c r="Z23" s="37">
        <v>7</v>
      </c>
      <c r="AA23" s="37">
        <v>174</v>
      </c>
    </row>
    <row r="24" spans="1:27" s="2" customFormat="1" ht="15" customHeight="1">
      <c r="A24" s="13" t="s">
        <v>45</v>
      </c>
      <c r="B24" s="47">
        <f t="shared" si="1"/>
        <v>1.3152363221428143</v>
      </c>
      <c r="C24" s="37">
        <v>219</v>
      </c>
      <c r="D24" s="37">
        <v>17</v>
      </c>
      <c r="E24" s="37">
        <v>8</v>
      </c>
      <c r="F24" s="37">
        <v>9</v>
      </c>
      <c r="G24" s="37">
        <v>13</v>
      </c>
      <c r="H24" s="37">
        <v>1</v>
      </c>
      <c r="I24" s="37">
        <v>1</v>
      </c>
      <c r="J24" s="37">
        <v>8</v>
      </c>
      <c r="K24" s="37">
        <v>2</v>
      </c>
      <c r="L24" s="37">
        <v>2</v>
      </c>
      <c r="M24" s="37">
        <v>3</v>
      </c>
      <c r="N24" s="35">
        <v>0</v>
      </c>
      <c r="O24" s="37">
        <v>3</v>
      </c>
      <c r="P24" s="37">
        <v>26</v>
      </c>
      <c r="Q24" s="37">
        <v>18</v>
      </c>
      <c r="R24" s="37">
        <v>4</v>
      </c>
      <c r="S24" s="37">
        <v>4</v>
      </c>
      <c r="T24" s="35">
        <v>0</v>
      </c>
      <c r="U24" s="37">
        <v>1</v>
      </c>
      <c r="V24" s="37">
        <v>15</v>
      </c>
      <c r="W24" s="37">
        <v>12</v>
      </c>
      <c r="X24" s="37">
        <v>29</v>
      </c>
      <c r="Y24" s="37">
        <v>3</v>
      </c>
      <c r="Z24" s="37">
        <v>4</v>
      </c>
      <c r="AA24" s="37">
        <v>36</v>
      </c>
    </row>
    <row r="25" spans="1:27" s="2" customFormat="1" ht="27.75" customHeight="1">
      <c r="A25" s="13" t="s">
        <v>46</v>
      </c>
      <c r="B25" s="4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s="2" customFormat="1" ht="15" customHeight="1">
      <c r="A26" s="13" t="s">
        <v>47</v>
      </c>
      <c r="B26" s="47">
        <f t="shared" si="1"/>
        <v>8.726202630472644</v>
      </c>
      <c r="C26" s="38">
        <v>1453</v>
      </c>
      <c r="D26" s="37">
        <v>96</v>
      </c>
      <c r="E26" s="37">
        <v>51</v>
      </c>
      <c r="F26" s="37">
        <v>20</v>
      </c>
      <c r="G26" s="37">
        <v>81</v>
      </c>
      <c r="H26" s="37">
        <v>32</v>
      </c>
      <c r="I26" s="37">
        <v>16</v>
      </c>
      <c r="J26" s="37">
        <v>98</v>
      </c>
      <c r="K26" s="37">
        <v>21</v>
      </c>
      <c r="L26" s="37">
        <v>44</v>
      </c>
      <c r="M26" s="37">
        <v>59</v>
      </c>
      <c r="N26" s="37">
        <v>39</v>
      </c>
      <c r="O26" s="37">
        <v>42</v>
      </c>
      <c r="P26" s="37">
        <v>187</v>
      </c>
      <c r="Q26" s="37">
        <v>26</v>
      </c>
      <c r="R26" s="37">
        <v>12</v>
      </c>
      <c r="S26" s="37">
        <v>15</v>
      </c>
      <c r="T26" s="37">
        <v>1</v>
      </c>
      <c r="U26" s="37">
        <v>17</v>
      </c>
      <c r="V26" s="37">
        <v>184</v>
      </c>
      <c r="W26" s="37">
        <v>160</v>
      </c>
      <c r="X26" s="37">
        <v>203</v>
      </c>
      <c r="Y26" s="37">
        <v>3</v>
      </c>
      <c r="Z26" s="37">
        <v>4</v>
      </c>
      <c r="AA26" s="37">
        <v>42</v>
      </c>
    </row>
    <row r="27" spans="1:27" s="2" customFormat="1" ht="15" customHeight="1" thickBot="1">
      <c r="A27" s="13" t="s">
        <v>48</v>
      </c>
      <c r="B27" s="47">
        <f t="shared" si="1"/>
        <v>2.36021860548916</v>
      </c>
      <c r="C27" s="37">
        <v>393</v>
      </c>
      <c r="D27" s="37">
        <v>20</v>
      </c>
      <c r="E27" s="37">
        <v>10</v>
      </c>
      <c r="F27" s="37">
        <v>5</v>
      </c>
      <c r="G27" s="37">
        <v>17</v>
      </c>
      <c r="H27" s="37">
        <v>14</v>
      </c>
      <c r="I27" s="37">
        <v>2</v>
      </c>
      <c r="J27" s="37">
        <v>27</v>
      </c>
      <c r="K27" s="37">
        <v>5</v>
      </c>
      <c r="L27" s="37">
        <v>16</v>
      </c>
      <c r="M27" s="37">
        <v>20</v>
      </c>
      <c r="N27" s="37">
        <v>10</v>
      </c>
      <c r="O27" s="37">
        <v>12</v>
      </c>
      <c r="P27" s="37">
        <v>43</v>
      </c>
      <c r="Q27" s="37">
        <v>8</v>
      </c>
      <c r="R27" s="37">
        <v>3</v>
      </c>
      <c r="S27" s="37">
        <v>7</v>
      </c>
      <c r="T27" s="35">
        <v>0</v>
      </c>
      <c r="U27" s="37">
        <v>2</v>
      </c>
      <c r="V27" s="37">
        <v>55</v>
      </c>
      <c r="W27" s="37">
        <v>49</v>
      </c>
      <c r="X27" s="37">
        <v>56</v>
      </c>
      <c r="Y27" s="37">
        <v>1</v>
      </c>
      <c r="Z27" s="37">
        <v>1</v>
      </c>
      <c r="AA27" s="37">
        <v>10</v>
      </c>
    </row>
    <row r="28" spans="1:27" s="2" customFormat="1" ht="26.25" customHeight="1">
      <c r="A28" s="92" t="s">
        <v>247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="2" customFormat="1" ht="60.75" customHeight="1">
      <c r="A29" s="2" t="s">
        <v>141</v>
      </c>
    </row>
    <row r="30" spans="1:27" s="2" customFormat="1" ht="11.25" customHeight="1">
      <c r="A30" s="65" t="s">
        <v>307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 t="s">
        <v>308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</sheetData>
  <sheetProtection/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95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="118" zoomScaleNormal="118" zoomScalePageLayoutView="0" workbookViewId="0" topLeftCell="A16">
      <selection activeCell="D5" sqref="D5:AA5"/>
    </sheetView>
  </sheetViews>
  <sheetFormatPr defaultColWidth="9.00390625" defaultRowHeight="16.5"/>
  <cols>
    <col min="1" max="1" width="16.625" style="3" customWidth="1"/>
    <col min="2" max="2" width="6.125" style="3" customWidth="1"/>
    <col min="3" max="3" width="5.875" style="3" customWidth="1"/>
    <col min="4" max="11" width="5.125" style="3" customWidth="1"/>
    <col min="12" max="12" width="4.50390625" style="3" customWidth="1"/>
    <col min="13" max="13" width="4.875" style="3" customWidth="1"/>
    <col min="14" max="14" width="6.00390625" style="3" customWidth="1"/>
    <col min="15" max="15" width="6.125" style="3" customWidth="1"/>
    <col min="16" max="27" width="5.50390625" style="3" customWidth="1"/>
    <col min="28" max="16384" width="9.00390625" style="3" customWidth="1"/>
  </cols>
  <sheetData>
    <row r="1" spans="1:27" s="1" customFormat="1" ht="48" customHeight="1">
      <c r="A1" s="90" t="s">
        <v>154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 t="s">
        <v>74</v>
      </c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5"/>
    </row>
    <row r="2" spans="1:27" s="8" customFormat="1" ht="12.75" customHeight="1" thickBo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66" t="s">
        <v>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AA2" s="28" t="s">
        <v>73</v>
      </c>
    </row>
    <row r="3" spans="1:27" s="9" customFormat="1" ht="96" customHeight="1" thickBot="1">
      <c r="A3" s="24" t="s">
        <v>75</v>
      </c>
      <c r="B3" s="49" t="s">
        <v>76</v>
      </c>
      <c r="C3" s="25" t="s">
        <v>77</v>
      </c>
      <c r="D3" s="25" t="s">
        <v>57</v>
      </c>
      <c r="E3" s="25" t="s">
        <v>142</v>
      </c>
      <c r="F3" s="25" t="s">
        <v>58</v>
      </c>
      <c r="G3" s="25" t="s">
        <v>59</v>
      </c>
      <c r="H3" s="25" t="s">
        <v>143</v>
      </c>
      <c r="I3" s="25" t="s">
        <v>144</v>
      </c>
      <c r="J3" s="25" t="s">
        <v>60</v>
      </c>
      <c r="K3" s="25" t="s">
        <v>145</v>
      </c>
      <c r="L3" s="25" t="s">
        <v>61</v>
      </c>
      <c r="M3" s="25" t="s">
        <v>62</v>
      </c>
      <c r="N3" s="26" t="s">
        <v>146</v>
      </c>
      <c r="O3" s="25" t="s">
        <v>64</v>
      </c>
      <c r="P3" s="25" t="s">
        <v>65</v>
      </c>
      <c r="Q3" s="25" t="s">
        <v>66</v>
      </c>
      <c r="R3" s="25" t="s">
        <v>67</v>
      </c>
      <c r="S3" s="25" t="s">
        <v>68</v>
      </c>
      <c r="T3" s="25" t="s">
        <v>147</v>
      </c>
      <c r="U3" s="25" t="s">
        <v>69</v>
      </c>
      <c r="V3" s="25" t="s">
        <v>70</v>
      </c>
      <c r="W3" s="25" t="s">
        <v>71</v>
      </c>
      <c r="X3" s="25" t="s">
        <v>72</v>
      </c>
      <c r="Y3" s="25" t="s">
        <v>148</v>
      </c>
      <c r="Z3" s="25" t="s">
        <v>149</v>
      </c>
      <c r="AA3" s="33" t="s">
        <v>150</v>
      </c>
    </row>
    <row r="4" spans="1:27" s="2" customFormat="1" ht="24" customHeight="1">
      <c r="A4" s="50" t="s">
        <v>127</v>
      </c>
      <c r="B4" s="47">
        <f>SUM(D4:AA4)</f>
        <v>100</v>
      </c>
      <c r="C4" s="35"/>
      <c r="D4" s="47">
        <f aca="true" t="shared" si="0" ref="D4:AA4">D5/$C$5*100</f>
        <v>6.354618722876627</v>
      </c>
      <c r="E4" s="47">
        <f t="shared" si="0"/>
        <v>3.5027898326100435</v>
      </c>
      <c r="F4" s="47">
        <f t="shared" si="0"/>
        <v>1.2864228146311223</v>
      </c>
      <c r="G4" s="47">
        <f t="shared" si="0"/>
        <v>2.030378177309361</v>
      </c>
      <c r="H4" s="47">
        <f t="shared" si="0"/>
        <v>0.4494730316181029</v>
      </c>
      <c r="I4" s="47">
        <f t="shared" si="0"/>
        <v>0.8989460632362059</v>
      </c>
      <c r="J4" s="47">
        <f t="shared" si="0"/>
        <v>2.9758214507129574</v>
      </c>
      <c r="K4" s="47">
        <f t="shared" si="0"/>
        <v>1.4569125852448854</v>
      </c>
      <c r="L4" s="47">
        <f t="shared" si="0"/>
        <v>2.309361438313701</v>
      </c>
      <c r="M4" s="47">
        <f t="shared" si="0"/>
        <v>2.5573465592064477</v>
      </c>
      <c r="N4" s="47">
        <f t="shared" si="0"/>
        <v>1.3949163050216988</v>
      </c>
      <c r="O4" s="47">
        <f t="shared" si="0"/>
        <v>2.464352138871668</v>
      </c>
      <c r="P4" s="47">
        <f t="shared" si="0"/>
        <v>16.924984500929945</v>
      </c>
      <c r="Q4" s="47">
        <f t="shared" si="0"/>
        <v>22.799132052076875</v>
      </c>
      <c r="R4" s="47">
        <f t="shared" si="0"/>
        <v>0.8834469931804092</v>
      </c>
      <c r="S4" s="47">
        <f t="shared" si="0"/>
        <v>1.9063856168629882</v>
      </c>
      <c r="T4" s="47">
        <f t="shared" si="0"/>
        <v>0.06199628022318661</v>
      </c>
      <c r="U4" s="47">
        <f t="shared" si="0"/>
        <v>0.7129572225666461</v>
      </c>
      <c r="V4" s="47">
        <f t="shared" si="0"/>
        <v>4.386236825790452</v>
      </c>
      <c r="W4" s="47">
        <f t="shared" si="0"/>
        <v>6.540607563546187</v>
      </c>
      <c r="X4" s="47">
        <f t="shared" si="0"/>
        <v>12.306261624302541</v>
      </c>
      <c r="Y4" s="47">
        <f t="shared" si="0"/>
        <v>0.2634841909485431</v>
      </c>
      <c r="Z4" s="47">
        <f t="shared" si="0"/>
        <v>0.1704897706137632</v>
      </c>
      <c r="AA4" s="47">
        <f t="shared" si="0"/>
        <v>5.362678239305642</v>
      </c>
    </row>
    <row r="5" spans="1:27" s="2" customFormat="1" ht="27.75" customHeight="1">
      <c r="A5" s="13" t="s">
        <v>104</v>
      </c>
      <c r="B5" s="47"/>
      <c r="C5" s="38">
        <v>6452</v>
      </c>
      <c r="D5" s="37">
        <v>410</v>
      </c>
      <c r="E5" s="37">
        <v>226</v>
      </c>
      <c r="F5" s="37">
        <v>83</v>
      </c>
      <c r="G5" s="37">
        <v>131</v>
      </c>
      <c r="H5" s="37">
        <v>29</v>
      </c>
      <c r="I5" s="37">
        <v>58</v>
      </c>
      <c r="J5" s="37">
        <v>192</v>
      </c>
      <c r="K5" s="37">
        <v>94</v>
      </c>
      <c r="L5" s="37">
        <v>149</v>
      </c>
      <c r="M5" s="37">
        <v>165</v>
      </c>
      <c r="N5" s="37">
        <v>90</v>
      </c>
      <c r="O5" s="37">
        <v>159</v>
      </c>
      <c r="P5" s="38">
        <v>1092</v>
      </c>
      <c r="Q5" s="38">
        <v>1471</v>
      </c>
      <c r="R5" s="37">
        <v>57</v>
      </c>
      <c r="S5" s="37">
        <v>123</v>
      </c>
      <c r="T5" s="37">
        <v>4</v>
      </c>
      <c r="U5" s="37">
        <v>46</v>
      </c>
      <c r="V5" s="37">
        <v>283</v>
      </c>
      <c r="W5" s="37">
        <v>422</v>
      </c>
      <c r="X5" s="37">
        <v>794</v>
      </c>
      <c r="Y5" s="37">
        <v>17</v>
      </c>
      <c r="Z5" s="37">
        <v>11</v>
      </c>
      <c r="AA5" s="37">
        <v>346</v>
      </c>
    </row>
    <row r="6" spans="1:27" s="2" customFormat="1" ht="27.75" customHeight="1">
      <c r="A6" s="13" t="s">
        <v>105</v>
      </c>
      <c r="B6" s="47">
        <f>C6/$C$5*100</f>
        <v>4.603223806571606</v>
      </c>
      <c r="C6" s="37">
        <v>297</v>
      </c>
      <c r="D6" s="37">
        <v>45</v>
      </c>
      <c r="E6" s="37">
        <v>6</v>
      </c>
      <c r="F6" s="37">
        <v>7</v>
      </c>
      <c r="G6" s="37">
        <v>17</v>
      </c>
      <c r="H6" s="37">
        <v>1</v>
      </c>
      <c r="I6" s="37">
        <v>3</v>
      </c>
      <c r="J6" s="37">
        <v>21</v>
      </c>
      <c r="K6" s="37">
        <v>4</v>
      </c>
      <c r="L6" s="37">
        <v>6</v>
      </c>
      <c r="M6" s="37">
        <v>14</v>
      </c>
      <c r="N6" s="37">
        <v>21</v>
      </c>
      <c r="O6" s="37">
        <v>16</v>
      </c>
      <c r="P6" s="37">
        <v>31</v>
      </c>
      <c r="Q6" s="37">
        <v>5</v>
      </c>
      <c r="R6" s="10">
        <v>0</v>
      </c>
      <c r="S6" s="37">
        <v>13</v>
      </c>
      <c r="T6" s="10">
        <v>0</v>
      </c>
      <c r="U6" s="37">
        <v>6</v>
      </c>
      <c r="V6" s="37">
        <v>12</v>
      </c>
      <c r="W6" s="37">
        <v>18</v>
      </c>
      <c r="X6" s="37">
        <v>35</v>
      </c>
      <c r="Y6" s="37">
        <v>2</v>
      </c>
      <c r="Z6" s="37">
        <v>1</v>
      </c>
      <c r="AA6" s="37">
        <v>13</v>
      </c>
    </row>
    <row r="7" spans="1:27" s="2" customFormat="1" ht="15" customHeight="1">
      <c r="A7" s="13" t="s">
        <v>106</v>
      </c>
      <c r="B7" s="47">
        <f aca="true" t="shared" si="1" ref="B7:B27">C7/$C$5*100</f>
        <v>19.4513329200248</v>
      </c>
      <c r="C7" s="38">
        <v>1255</v>
      </c>
      <c r="D7" s="37">
        <v>86</v>
      </c>
      <c r="E7" s="37">
        <v>48</v>
      </c>
      <c r="F7" s="37">
        <v>16</v>
      </c>
      <c r="G7" s="37">
        <v>43</v>
      </c>
      <c r="H7" s="37">
        <v>8</v>
      </c>
      <c r="I7" s="37">
        <v>11</v>
      </c>
      <c r="J7" s="37">
        <v>61</v>
      </c>
      <c r="K7" s="37">
        <v>20</v>
      </c>
      <c r="L7" s="37">
        <v>49</v>
      </c>
      <c r="M7" s="37">
        <v>35</v>
      </c>
      <c r="N7" s="37">
        <v>29</v>
      </c>
      <c r="O7" s="37">
        <v>52</v>
      </c>
      <c r="P7" s="37">
        <v>133</v>
      </c>
      <c r="Q7" s="37">
        <v>37</v>
      </c>
      <c r="R7" s="37">
        <v>10</v>
      </c>
      <c r="S7" s="37">
        <v>52</v>
      </c>
      <c r="T7" s="10">
        <v>0</v>
      </c>
      <c r="U7" s="37">
        <v>23</v>
      </c>
      <c r="V7" s="37">
        <v>149</v>
      </c>
      <c r="W7" s="37">
        <v>106</v>
      </c>
      <c r="X7" s="37">
        <v>244</v>
      </c>
      <c r="Y7" s="37">
        <v>1</v>
      </c>
      <c r="Z7" s="37">
        <v>1</v>
      </c>
      <c r="AA7" s="37">
        <v>41</v>
      </c>
    </row>
    <row r="8" spans="1:27" s="2" customFormat="1" ht="15" customHeight="1">
      <c r="A8" s="13" t="s">
        <v>107</v>
      </c>
      <c r="B8" s="47">
        <f t="shared" si="1"/>
        <v>3.440793552386857</v>
      </c>
      <c r="C8" s="37">
        <v>222</v>
      </c>
      <c r="D8" s="37">
        <v>58</v>
      </c>
      <c r="E8" s="37">
        <v>10</v>
      </c>
      <c r="F8" s="37">
        <v>4</v>
      </c>
      <c r="G8" s="37">
        <v>4</v>
      </c>
      <c r="H8" s="37">
        <v>3</v>
      </c>
      <c r="I8" s="10">
        <v>0</v>
      </c>
      <c r="J8" s="37">
        <v>6</v>
      </c>
      <c r="K8" s="37">
        <v>2</v>
      </c>
      <c r="L8" s="37">
        <v>3</v>
      </c>
      <c r="M8" s="37">
        <v>3</v>
      </c>
      <c r="N8" s="37">
        <v>6</v>
      </c>
      <c r="O8" s="37">
        <v>3</v>
      </c>
      <c r="P8" s="37">
        <v>26</v>
      </c>
      <c r="Q8" s="37">
        <v>17</v>
      </c>
      <c r="R8" s="37">
        <v>1</v>
      </c>
      <c r="S8" s="37">
        <v>6</v>
      </c>
      <c r="T8" s="10">
        <v>1</v>
      </c>
      <c r="U8" s="37">
        <v>3</v>
      </c>
      <c r="V8" s="37">
        <v>10</v>
      </c>
      <c r="W8" s="37">
        <v>13</v>
      </c>
      <c r="X8" s="37">
        <v>27</v>
      </c>
      <c r="Y8" s="10">
        <v>0</v>
      </c>
      <c r="Z8" s="10">
        <v>0</v>
      </c>
      <c r="AA8" s="37">
        <v>16</v>
      </c>
    </row>
    <row r="9" spans="1:27" s="2" customFormat="1" ht="15" customHeight="1">
      <c r="A9" s="13" t="s">
        <v>108</v>
      </c>
      <c r="B9" s="47">
        <f t="shared" si="1"/>
        <v>3.254804711717297</v>
      </c>
      <c r="C9" s="37">
        <v>210</v>
      </c>
      <c r="D9" s="37">
        <v>37</v>
      </c>
      <c r="E9" s="37">
        <v>14</v>
      </c>
      <c r="F9" s="37">
        <v>2</v>
      </c>
      <c r="G9" s="37">
        <v>5</v>
      </c>
      <c r="H9" s="10">
        <v>0</v>
      </c>
      <c r="I9" s="37">
        <v>3</v>
      </c>
      <c r="J9" s="37">
        <v>1</v>
      </c>
      <c r="K9" s="37">
        <v>4</v>
      </c>
      <c r="L9" s="37">
        <v>4</v>
      </c>
      <c r="M9" s="37">
        <v>5</v>
      </c>
      <c r="N9" s="37">
        <v>1</v>
      </c>
      <c r="O9" s="37">
        <v>3</v>
      </c>
      <c r="P9" s="37">
        <v>25</v>
      </c>
      <c r="Q9" s="37">
        <v>21</v>
      </c>
      <c r="R9" s="10">
        <v>0</v>
      </c>
      <c r="S9" s="37">
        <v>1</v>
      </c>
      <c r="T9" s="10">
        <v>0</v>
      </c>
      <c r="U9" s="10">
        <v>0</v>
      </c>
      <c r="V9" s="37">
        <v>2</v>
      </c>
      <c r="W9" s="37">
        <v>22</v>
      </c>
      <c r="X9" s="37">
        <v>52</v>
      </c>
      <c r="Y9" s="10">
        <v>0</v>
      </c>
      <c r="Z9" s="10">
        <v>0</v>
      </c>
      <c r="AA9" s="37">
        <v>8</v>
      </c>
    </row>
    <row r="10" spans="1:27" s="2" customFormat="1" ht="27.75" customHeight="1">
      <c r="A10" s="13" t="s">
        <v>256</v>
      </c>
      <c r="B10" s="47">
        <f t="shared" si="1"/>
        <v>2.8363298202107874</v>
      </c>
      <c r="C10" s="37">
        <v>183</v>
      </c>
      <c r="D10" s="37">
        <v>12</v>
      </c>
      <c r="E10" s="37">
        <v>6</v>
      </c>
      <c r="F10" s="37">
        <v>1</v>
      </c>
      <c r="G10" s="37">
        <v>2</v>
      </c>
      <c r="H10" s="10">
        <v>0</v>
      </c>
      <c r="I10" s="37">
        <v>2</v>
      </c>
      <c r="J10" s="37">
        <v>2</v>
      </c>
      <c r="K10" s="37">
        <v>1</v>
      </c>
      <c r="L10" s="10">
        <v>0</v>
      </c>
      <c r="M10" s="37">
        <v>7</v>
      </c>
      <c r="N10" s="37">
        <v>4</v>
      </c>
      <c r="O10" s="37">
        <v>5</v>
      </c>
      <c r="P10" s="37">
        <v>17</v>
      </c>
      <c r="Q10" s="37">
        <v>19</v>
      </c>
      <c r="R10" s="37">
        <v>1</v>
      </c>
      <c r="S10" s="37">
        <v>3</v>
      </c>
      <c r="T10" s="10">
        <v>0</v>
      </c>
      <c r="U10" s="37">
        <v>1</v>
      </c>
      <c r="V10" s="37">
        <v>7</v>
      </c>
      <c r="W10" s="37">
        <v>28</v>
      </c>
      <c r="X10" s="37">
        <v>60</v>
      </c>
      <c r="Y10" s="10">
        <v>0</v>
      </c>
      <c r="Z10" s="10">
        <v>1</v>
      </c>
      <c r="AA10" s="37">
        <v>4</v>
      </c>
    </row>
    <row r="11" spans="1:27" s="2" customFormat="1" ht="15" customHeight="1">
      <c r="A11" s="13" t="s">
        <v>109</v>
      </c>
      <c r="B11" s="47">
        <f t="shared" si="1"/>
        <v>7.160570365778053</v>
      </c>
      <c r="C11" s="37">
        <v>462</v>
      </c>
      <c r="D11" s="37">
        <v>54</v>
      </c>
      <c r="E11" s="37">
        <v>20</v>
      </c>
      <c r="F11" s="37">
        <v>7</v>
      </c>
      <c r="G11" s="37">
        <v>16</v>
      </c>
      <c r="H11" s="37">
        <v>2</v>
      </c>
      <c r="I11" s="37">
        <v>8</v>
      </c>
      <c r="J11" s="37">
        <v>15</v>
      </c>
      <c r="K11" s="37">
        <v>6</v>
      </c>
      <c r="L11" s="37">
        <v>11</v>
      </c>
      <c r="M11" s="37">
        <v>15</v>
      </c>
      <c r="N11" s="37">
        <v>10</v>
      </c>
      <c r="O11" s="37">
        <v>5</v>
      </c>
      <c r="P11" s="37">
        <v>47</v>
      </c>
      <c r="Q11" s="37">
        <v>28</v>
      </c>
      <c r="R11" s="37">
        <v>6</v>
      </c>
      <c r="S11" s="37">
        <v>12</v>
      </c>
      <c r="T11" s="37">
        <v>1</v>
      </c>
      <c r="U11" s="37">
        <v>4</v>
      </c>
      <c r="V11" s="37">
        <v>24</v>
      </c>
      <c r="W11" s="37">
        <v>66</v>
      </c>
      <c r="X11" s="37">
        <v>81</v>
      </c>
      <c r="Y11" s="37">
        <v>5</v>
      </c>
      <c r="Z11" s="10">
        <v>0</v>
      </c>
      <c r="AA11" s="37">
        <v>19</v>
      </c>
    </row>
    <row r="12" spans="1:27" s="2" customFormat="1" ht="15" customHeight="1">
      <c r="A12" s="13" t="s">
        <v>110</v>
      </c>
      <c r="B12" s="47">
        <f>C12/$C$5*100</f>
        <v>19.59082455052697</v>
      </c>
      <c r="C12" s="38">
        <v>1264</v>
      </c>
      <c r="D12" s="37">
        <v>6</v>
      </c>
      <c r="E12" s="37">
        <v>2</v>
      </c>
      <c r="F12" s="37">
        <v>2</v>
      </c>
      <c r="G12" s="37">
        <v>2</v>
      </c>
      <c r="H12" s="10">
        <v>0</v>
      </c>
      <c r="I12" s="37">
        <v>6</v>
      </c>
      <c r="J12" s="37">
        <v>14</v>
      </c>
      <c r="K12" s="37">
        <v>20</v>
      </c>
      <c r="L12" s="37">
        <v>28</v>
      </c>
      <c r="M12" s="37">
        <v>14</v>
      </c>
      <c r="N12" s="37">
        <v>4</v>
      </c>
      <c r="O12" s="37">
        <v>5</v>
      </c>
      <c r="P12" s="37">
        <v>322</v>
      </c>
      <c r="Q12" s="37">
        <v>753</v>
      </c>
      <c r="R12" s="37">
        <v>6</v>
      </c>
      <c r="S12" s="37">
        <v>3</v>
      </c>
      <c r="T12" s="10">
        <v>0</v>
      </c>
      <c r="U12" s="37">
        <v>1</v>
      </c>
      <c r="V12" s="37">
        <v>2</v>
      </c>
      <c r="W12" s="37">
        <v>13</v>
      </c>
      <c r="X12" s="37">
        <v>51</v>
      </c>
      <c r="Y12" s="37">
        <v>2</v>
      </c>
      <c r="Z12" s="10">
        <v>0</v>
      </c>
      <c r="AA12" s="37">
        <v>8</v>
      </c>
    </row>
    <row r="13" spans="1:27" s="2" customFormat="1" ht="15" customHeight="1">
      <c r="A13" s="13" t="s">
        <v>243</v>
      </c>
      <c r="B13" s="47">
        <f t="shared" si="1"/>
        <v>13.949163050216987</v>
      </c>
      <c r="C13" s="37">
        <v>900</v>
      </c>
      <c r="D13" s="37">
        <v>17</v>
      </c>
      <c r="E13" s="37">
        <v>22</v>
      </c>
      <c r="F13" s="37">
        <v>1</v>
      </c>
      <c r="G13" s="37">
        <v>3</v>
      </c>
      <c r="H13" s="10">
        <v>1</v>
      </c>
      <c r="I13" s="37">
        <v>3</v>
      </c>
      <c r="J13" s="37">
        <v>22</v>
      </c>
      <c r="K13" s="37">
        <v>8</v>
      </c>
      <c r="L13" s="37">
        <v>20</v>
      </c>
      <c r="M13" s="37">
        <v>3</v>
      </c>
      <c r="N13" s="10">
        <v>0</v>
      </c>
      <c r="O13" s="37">
        <v>2</v>
      </c>
      <c r="P13" s="37">
        <v>267</v>
      </c>
      <c r="Q13" s="37">
        <v>426</v>
      </c>
      <c r="R13" s="10">
        <v>0</v>
      </c>
      <c r="S13" s="37">
        <v>6</v>
      </c>
      <c r="T13" s="10">
        <v>0</v>
      </c>
      <c r="U13" s="37">
        <v>1</v>
      </c>
      <c r="V13" s="37">
        <v>12</v>
      </c>
      <c r="W13" s="37">
        <v>44</v>
      </c>
      <c r="X13" s="37">
        <v>23</v>
      </c>
      <c r="Y13" s="10">
        <v>0</v>
      </c>
      <c r="Z13" s="10">
        <v>0</v>
      </c>
      <c r="AA13" s="37">
        <v>19</v>
      </c>
    </row>
    <row r="14" spans="1:27" s="2" customFormat="1" ht="27.75" customHeight="1">
      <c r="A14" s="13" t="s">
        <v>111</v>
      </c>
      <c r="B14" s="47">
        <f t="shared" si="1"/>
        <v>0.8679479231246126</v>
      </c>
      <c r="C14" s="37">
        <v>56</v>
      </c>
      <c r="D14" s="37">
        <v>2</v>
      </c>
      <c r="E14" s="10">
        <v>0</v>
      </c>
      <c r="F14" s="37">
        <v>1</v>
      </c>
      <c r="G14" s="10">
        <v>0</v>
      </c>
      <c r="H14" s="10">
        <v>0</v>
      </c>
      <c r="I14" s="10">
        <v>0</v>
      </c>
      <c r="J14" s="37" t="s">
        <v>384</v>
      </c>
      <c r="K14" s="10">
        <v>0</v>
      </c>
      <c r="L14" s="10">
        <v>0</v>
      </c>
      <c r="M14" s="37">
        <v>4</v>
      </c>
      <c r="N14" s="37">
        <v>2</v>
      </c>
      <c r="O14" s="37">
        <v>1</v>
      </c>
      <c r="P14" s="37">
        <v>7</v>
      </c>
      <c r="Q14" s="10">
        <v>0</v>
      </c>
      <c r="R14" s="10">
        <v>0</v>
      </c>
      <c r="S14" s="10">
        <v>2</v>
      </c>
      <c r="T14" s="10">
        <v>0</v>
      </c>
      <c r="U14" s="10">
        <v>0</v>
      </c>
      <c r="V14" s="37">
        <v>1</v>
      </c>
      <c r="W14" s="37">
        <v>5</v>
      </c>
      <c r="X14" s="37">
        <v>29</v>
      </c>
      <c r="Y14" s="10">
        <v>0</v>
      </c>
      <c r="Z14" s="10">
        <v>0</v>
      </c>
      <c r="AA14" s="37">
        <v>1</v>
      </c>
    </row>
    <row r="15" spans="1:27" s="2" customFormat="1" ht="15" customHeight="1">
      <c r="A15" s="13" t="s">
        <v>112</v>
      </c>
      <c r="B15" s="47">
        <f t="shared" si="1"/>
        <v>0.015499070055796652</v>
      </c>
      <c r="C15" s="37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37">
        <v>1</v>
      </c>
      <c r="AA15" s="10">
        <v>0</v>
      </c>
    </row>
    <row r="16" spans="1:27" s="2" customFormat="1" ht="15" customHeight="1">
      <c r="A16" s="13" t="s">
        <v>113</v>
      </c>
      <c r="B16" s="47">
        <f t="shared" si="1"/>
        <v>5.176689398636082</v>
      </c>
      <c r="C16" s="37">
        <v>334</v>
      </c>
      <c r="D16" s="37">
        <v>5</v>
      </c>
      <c r="E16" s="37">
        <v>30</v>
      </c>
      <c r="F16" s="37">
        <v>15</v>
      </c>
      <c r="G16" s="37">
        <v>4</v>
      </c>
      <c r="H16" s="10">
        <v>0</v>
      </c>
      <c r="I16" s="37">
        <v>9</v>
      </c>
      <c r="J16" s="37">
        <v>8</v>
      </c>
      <c r="K16" s="37">
        <v>10</v>
      </c>
      <c r="L16" s="37">
        <v>4</v>
      </c>
      <c r="M16" s="37">
        <v>17</v>
      </c>
      <c r="N16" s="10">
        <v>0</v>
      </c>
      <c r="O16" s="37">
        <v>5</v>
      </c>
      <c r="P16" s="37">
        <v>89</v>
      </c>
      <c r="Q16" s="37">
        <v>23</v>
      </c>
      <c r="R16" s="37">
        <v>15</v>
      </c>
      <c r="S16" s="37">
        <v>7</v>
      </c>
      <c r="T16" s="37">
        <v>1</v>
      </c>
      <c r="U16" s="10">
        <v>0</v>
      </c>
      <c r="V16" s="37">
        <v>3</v>
      </c>
      <c r="W16" s="37">
        <v>41</v>
      </c>
      <c r="X16" s="37">
        <v>38</v>
      </c>
      <c r="Y16" s="10">
        <v>0</v>
      </c>
      <c r="Z16" s="10">
        <v>0</v>
      </c>
      <c r="AA16" s="37">
        <v>10</v>
      </c>
    </row>
    <row r="17" spans="1:27" s="2" customFormat="1" ht="15" customHeight="1">
      <c r="A17" s="13" t="s">
        <v>114</v>
      </c>
      <c r="B17" s="47">
        <f t="shared" si="1"/>
        <v>3.3168009919404837</v>
      </c>
      <c r="C17" s="37">
        <v>214</v>
      </c>
      <c r="D17" s="37">
        <v>15</v>
      </c>
      <c r="E17" s="37">
        <v>25</v>
      </c>
      <c r="F17" s="37">
        <v>5</v>
      </c>
      <c r="G17" s="37">
        <v>1</v>
      </c>
      <c r="H17" s="10">
        <v>0</v>
      </c>
      <c r="I17" s="37">
        <v>3</v>
      </c>
      <c r="J17" s="37">
        <v>4</v>
      </c>
      <c r="K17" s="37">
        <v>9</v>
      </c>
      <c r="L17" s="37">
        <v>2</v>
      </c>
      <c r="M17" s="37">
        <v>10</v>
      </c>
      <c r="N17" s="10">
        <v>0</v>
      </c>
      <c r="O17" s="37">
        <v>4</v>
      </c>
      <c r="P17" s="37">
        <v>14</v>
      </c>
      <c r="Q17" s="37">
        <v>3</v>
      </c>
      <c r="R17" s="37">
        <v>2</v>
      </c>
      <c r="S17" s="37">
        <v>2</v>
      </c>
      <c r="T17" s="37">
        <v>1</v>
      </c>
      <c r="U17" s="37">
        <v>2</v>
      </c>
      <c r="V17" s="37">
        <v>2</v>
      </c>
      <c r="W17" s="37">
        <v>12</v>
      </c>
      <c r="X17" s="37">
        <v>17</v>
      </c>
      <c r="Y17" s="37">
        <v>3</v>
      </c>
      <c r="Z17" s="37">
        <v>2</v>
      </c>
      <c r="AA17" s="37">
        <v>76</v>
      </c>
    </row>
    <row r="18" spans="1:27" s="2" customFormat="1" ht="27.75" customHeight="1">
      <c r="A18" s="13" t="s">
        <v>115</v>
      </c>
      <c r="B18" s="47">
        <f>C18/$C$5*100</f>
        <v>0.4649721016738996</v>
      </c>
      <c r="C18" s="37">
        <v>30</v>
      </c>
      <c r="D18" s="37">
        <v>1</v>
      </c>
      <c r="E18" s="37">
        <v>4</v>
      </c>
      <c r="F18" s="37">
        <v>1</v>
      </c>
      <c r="G18" s="37">
        <v>2</v>
      </c>
      <c r="H18" s="10">
        <v>0</v>
      </c>
      <c r="I18" s="10">
        <v>0</v>
      </c>
      <c r="J18" s="37">
        <v>1</v>
      </c>
      <c r="K18" s="10">
        <v>0</v>
      </c>
      <c r="L18" s="10">
        <v>1</v>
      </c>
      <c r="M18" s="37">
        <v>3</v>
      </c>
      <c r="N18" s="10">
        <v>0</v>
      </c>
      <c r="O18" s="37">
        <v>1</v>
      </c>
      <c r="P18" s="37">
        <v>7</v>
      </c>
      <c r="Q18" s="37">
        <v>5</v>
      </c>
      <c r="R18" s="37">
        <v>1</v>
      </c>
      <c r="S18" s="37">
        <v>1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37">
        <v>1</v>
      </c>
      <c r="AA18" s="37">
        <v>1</v>
      </c>
    </row>
    <row r="19" spans="1:27" s="2" customFormat="1" ht="15" customHeight="1">
      <c r="A19" s="13" t="s">
        <v>116</v>
      </c>
      <c r="B19" s="47">
        <f t="shared" si="1"/>
        <v>0.24798512089274644</v>
      </c>
      <c r="C19" s="37">
        <v>16</v>
      </c>
      <c r="D19" s="37">
        <v>1</v>
      </c>
      <c r="E19" s="37">
        <v>4</v>
      </c>
      <c r="F19" s="37">
        <v>3</v>
      </c>
      <c r="G19" s="37">
        <v>1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37">
        <v>2</v>
      </c>
      <c r="N19" s="10">
        <v>0</v>
      </c>
      <c r="O19" s="10">
        <v>0</v>
      </c>
      <c r="P19" s="37">
        <v>2</v>
      </c>
      <c r="Q19" s="37">
        <v>1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37">
        <v>1</v>
      </c>
      <c r="AA19" s="10">
        <v>0</v>
      </c>
    </row>
    <row r="20" spans="1:27" s="2" customFormat="1" ht="15" customHeight="1">
      <c r="A20" s="13" t="s">
        <v>117</v>
      </c>
      <c r="B20" s="47">
        <f t="shared" si="1"/>
        <v>0.29448233106013644</v>
      </c>
      <c r="C20" s="37">
        <v>19</v>
      </c>
      <c r="D20" s="37">
        <v>4</v>
      </c>
      <c r="E20" s="37">
        <v>1</v>
      </c>
      <c r="F20" s="37">
        <v>1</v>
      </c>
      <c r="G20" s="37">
        <v>1</v>
      </c>
      <c r="H20" s="10">
        <v>0</v>
      </c>
      <c r="I20" s="10">
        <v>0</v>
      </c>
      <c r="J20" s="37">
        <v>1</v>
      </c>
      <c r="K20" s="10">
        <v>0</v>
      </c>
      <c r="L20" s="10">
        <v>0</v>
      </c>
      <c r="M20" s="37">
        <v>4</v>
      </c>
      <c r="N20" s="10">
        <v>0</v>
      </c>
      <c r="O20" s="10">
        <v>0</v>
      </c>
      <c r="P20" s="37">
        <v>2</v>
      </c>
      <c r="Q20" s="37">
        <v>1</v>
      </c>
      <c r="R20" s="37">
        <v>1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37">
        <v>1</v>
      </c>
      <c r="Z20" s="10">
        <v>0</v>
      </c>
      <c r="AA20" s="37">
        <v>2</v>
      </c>
    </row>
    <row r="21" spans="1:27" s="2" customFormat="1" ht="15" customHeight="1">
      <c r="A21" s="13" t="s">
        <v>118</v>
      </c>
      <c r="B21" s="47">
        <f t="shared" si="1"/>
        <v>0.27898326100433973</v>
      </c>
      <c r="C21" s="37">
        <v>18</v>
      </c>
      <c r="D21" s="10">
        <v>0</v>
      </c>
      <c r="E21" s="37">
        <v>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37">
        <v>1</v>
      </c>
      <c r="N21" s="10">
        <v>0</v>
      </c>
      <c r="O21" s="37">
        <v>1</v>
      </c>
      <c r="P21" s="37">
        <v>6</v>
      </c>
      <c r="Q21" s="10">
        <v>0</v>
      </c>
      <c r="R21" s="37">
        <v>1</v>
      </c>
      <c r="S21" s="10">
        <v>0</v>
      </c>
      <c r="T21" s="10">
        <v>0</v>
      </c>
      <c r="U21" s="37">
        <v>1</v>
      </c>
      <c r="V21" s="10">
        <v>0</v>
      </c>
      <c r="W21" s="37">
        <v>1</v>
      </c>
      <c r="X21" s="37">
        <v>2</v>
      </c>
      <c r="Y21" s="10">
        <v>0</v>
      </c>
      <c r="Z21" s="37">
        <v>1</v>
      </c>
      <c r="AA21" s="37">
        <v>2</v>
      </c>
    </row>
    <row r="22" spans="1:27" s="2" customFormat="1" ht="27.75" customHeight="1">
      <c r="A22" s="13" t="s">
        <v>119</v>
      </c>
      <c r="B22" s="47">
        <f t="shared" si="1"/>
        <v>4.711717296962183</v>
      </c>
      <c r="C22" s="37">
        <v>304</v>
      </c>
      <c r="D22" s="37">
        <v>18</v>
      </c>
      <c r="E22" s="37">
        <v>8</v>
      </c>
      <c r="F22" s="10">
        <v>0</v>
      </c>
      <c r="G22" s="37">
        <v>7</v>
      </c>
      <c r="H22" s="10">
        <v>1</v>
      </c>
      <c r="I22" s="37">
        <v>6</v>
      </c>
      <c r="J22" s="37">
        <v>10</v>
      </c>
      <c r="K22" s="37">
        <v>3</v>
      </c>
      <c r="L22" s="37">
        <v>8</v>
      </c>
      <c r="M22" s="37">
        <v>1</v>
      </c>
      <c r="N22" s="10">
        <v>0</v>
      </c>
      <c r="O22" s="37">
        <v>35</v>
      </c>
      <c r="P22" s="37">
        <v>33</v>
      </c>
      <c r="Q22" s="37">
        <v>66</v>
      </c>
      <c r="R22" s="37">
        <v>2</v>
      </c>
      <c r="S22" s="37">
        <v>3</v>
      </c>
      <c r="T22" s="10">
        <v>0</v>
      </c>
      <c r="U22" s="10">
        <v>0</v>
      </c>
      <c r="V22" s="37">
        <v>9</v>
      </c>
      <c r="W22" s="37">
        <v>11</v>
      </c>
      <c r="X22" s="37">
        <v>49</v>
      </c>
      <c r="Y22" s="10">
        <v>0</v>
      </c>
      <c r="Z22" s="10">
        <v>0</v>
      </c>
      <c r="AA22" s="37">
        <v>34</v>
      </c>
    </row>
    <row r="23" spans="1:27" s="2" customFormat="1" ht="15" customHeight="1">
      <c r="A23" s="13" t="s">
        <v>120</v>
      </c>
      <c r="B23" s="47">
        <f t="shared" si="1"/>
        <v>5.672659640421575</v>
      </c>
      <c r="C23" s="37">
        <v>366</v>
      </c>
      <c r="D23" s="37">
        <v>32</v>
      </c>
      <c r="E23" s="37">
        <v>17</v>
      </c>
      <c r="F23" s="37">
        <v>7</v>
      </c>
      <c r="G23" s="37">
        <v>3</v>
      </c>
      <c r="H23" s="10">
        <v>0</v>
      </c>
      <c r="I23" s="10">
        <v>0</v>
      </c>
      <c r="J23" s="37">
        <v>7</v>
      </c>
      <c r="K23" s="37">
        <v>3</v>
      </c>
      <c r="L23" s="37">
        <v>3</v>
      </c>
      <c r="M23" s="37">
        <v>5</v>
      </c>
      <c r="N23" s="37">
        <v>1</v>
      </c>
      <c r="O23" s="37">
        <v>15</v>
      </c>
      <c r="P23" s="37">
        <v>39</v>
      </c>
      <c r="Q23" s="37">
        <v>57</v>
      </c>
      <c r="R23" s="37">
        <v>6</v>
      </c>
      <c r="S23" s="37">
        <v>5</v>
      </c>
      <c r="T23" s="10">
        <v>0</v>
      </c>
      <c r="U23" s="37">
        <v>1</v>
      </c>
      <c r="V23" s="37">
        <v>12</v>
      </c>
      <c r="W23" s="37">
        <v>12</v>
      </c>
      <c r="X23" s="37">
        <v>60</v>
      </c>
      <c r="Y23" s="37">
        <v>2</v>
      </c>
      <c r="Z23" s="37">
        <v>1</v>
      </c>
      <c r="AA23" s="37">
        <v>78</v>
      </c>
    </row>
    <row r="24" spans="1:27" s="2" customFormat="1" ht="15" customHeight="1">
      <c r="A24" s="13" t="s">
        <v>121</v>
      </c>
      <c r="B24" s="47">
        <f>C24/$C$5*100</f>
        <v>0.8214507129572226</v>
      </c>
      <c r="C24" s="37">
        <v>53</v>
      </c>
      <c r="D24" s="37">
        <v>3</v>
      </c>
      <c r="E24" s="37">
        <v>1</v>
      </c>
      <c r="F24" s="37">
        <v>4</v>
      </c>
      <c r="G24" s="37">
        <v>4</v>
      </c>
      <c r="H24" s="10">
        <v>1</v>
      </c>
      <c r="I24" s="10">
        <v>0</v>
      </c>
      <c r="J24" s="37">
        <v>1</v>
      </c>
      <c r="K24" s="37">
        <v>1</v>
      </c>
      <c r="L24" s="10">
        <v>0</v>
      </c>
      <c r="M24" s="37">
        <v>1</v>
      </c>
      <c r="N24" s="10">
        <v>0</v>
      </c>
      <c r="O24" s="10">
        <v>0</v>
      </c>
      <c r="P24" s="37">
        <v>1</v>
      </c>
      <c r="Q24" s="37">
        <v>5</v>
      </c>
      <c r="R24" s="37">
        <v>1</v>
      </c>
      <c r="S24" s="37">
        <v>1</v>
      </c>
      <c r="T24" s="10">
        <v>0</v>
      </c>
      <c r="U24" s="10">
        <v>0</v>
      </c>
      <c r="V24" s="37">
        <v>5</v>
      </c>
      <c r="W24" s="37">
        <v>4</v>
      </c>
      <c r="X24" s="37">
        <v>12</v>
      </c>
      <c r="Y24" s="10">
        <v>0</v>
      </c>
      <c r="Z24" s="10">
        <v>0</v>
      </c>
      <c r="AA24" s="37">
        <v>8</v>
      </c>
    </row>
    <row r="25" spans="1:27" s="2" customFormat="1" ht="27.75" customHeight="1">
      <c r="A25" s="13" t="s">
        <v>122</v>
      </c>
      <c r="B25" s="47"/>
      <c r="C25" s="35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s="2" customFormat="1" ht="15" customHeight="1">
      <c r="A26" s="13" t="s">
        <v>123</v>
      </c>
      <c r="B26" s="47">
        <f t="shared" si="1"/>
        <v>2.5263484190948544</v>
      </c>
      <c r="C26" s="37">
        <v>163</v>
      </c>
      <c r="D26" s="37">
        <v>9</v>
      </c>
      <c r="E26" s="37">
        <v>5</v>
      </c>
      <c r="F26" s="37">
        <v>5</v>
      </c>
      <c r="G26" s="37">
        <v>10</v>
      </c>
      <c r="H26" s="37">
        <v>5</v>
      </c>
      <c r="I26" s="37">
        <v>4</v>
      </c>
      <c r="J26" s="37">
        <v>12</v>
      </c>
      <c r="K26" s="10">
        <v>0</v>
      </c>
      <c r="L26" s="37">
        <v>5</v>
      </c>
      <c r="M26" s="37">
        <v>14</v>
      </c>
      <c r="N26" s="37">
        <v>9</v>
      </c>
      <c r="O26" s="37">
        <v>6</v>
      </c>
      <c r="P26" s="37">
        <v>15</v>
      </c>
      <c r="Q26" s="37">
        <v>3</v>
      </c>
      <c r="R26" s="37">
        <v>3</v>
      </c>
      <c r="S26" s="37">
        <v>5</v>
      </c>
      <c r="T26" s="10">
        <v>0</v>
      </c>
      <c r="U26" s="37">
        <v>3</v>
      </c>
      <c r="V26" s="37">
        <v>22</v>
      </c>
      <c r="W26" s="37">
        <v>15</v>
      </c>
      <c r="X26" s="37">
        <v>9</v>
      </c>
      <c r="Y26" s="10">
        <v>0</v>
      </c>
      <c r="Z26" s="10">
        <v>0</v>
      </c>
      <c r="AA26" s="37">
        <v>4</v>
      </c>
    </row>
    <row r="27" spans="1:27" s="2" customFormat="1" ht="15" customHeight="1" thickBot="1">
      <c r="A27" s="13" t="s">
        <v>124</v>
      </c>
      <c r="B27" s="47">
        <f t="shared" si="1"/>
        <v>1.3174209547427156</v>
      </c>
      <c r="C27" s="37">
        <v>85</v>
      </c>
      <c r="D27" s="37">
        <v>5</v>
      </c>
      <c r="E27" s="37">
        <v>1</v>
      </c>
      <c r="F27" s="37">
        <v>1</v>
      </c>
      <c r="G27" s="37">
        <v>6</v>
      </c>
      <c r="H27" s="37">
        <v>6</v>
      </c>
      <c r="I27" s="10">
        <v>0</v>
      </c>
      <c r="J27" s="37">
        <v>5</v>
      </c>
      <c r="K27" s="37">
        <v>3</v>
      </c>
      <c r="L27" s="37">
        <v>5</v>
      </c>
      <c r="M27" s="37">
        <v>7</v>
      </c>
      <c r="N27" s="37">
        <v>3</v>
      </c>
      <c r="O27" s="10">
        <v>0</v>
      </c>
      <c r="P27" s="37">
        <v>9</v>
      </c>
      <c r="Q27" s="37">
        <v>1</v>
      </c>
      <c r="R27" s="37">
        <v>1</v>
      </c>
      <c r="S27" s="37">
        <v>1</v>
      </c>
      <c r="T27" s="10">
        <v>0</v>
      </c>
      <c r="U27" s="10">
        <v>0</v>
      </c>
      <c r="V27" s="37">
        <v>11</v>
      </c>
      <c r="W27" s="37">
        <v>11</v>
      </c>
      <c r="X27" s="37">
        <v>5</v>
      </c>
      <c r="Y27" s="37">
        <v>1</v>
      </c>
      <c r="Z27" s="37">
        <v>1</v>
      </c>
      <c r="AA27" s="37">
        <v>2</v>
      </c>
    </row>
    <row r="28" spans="1:27" s="2" customFormat="1" ht="26.25" customHeight="1">
      <c r="A28" s="92" t="s">
        <v>247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="2" customFormat="1" ht="60.75" customHeight="1">
      <c r="A29" s="2" t="s">
        <v>140</v>
      </c>
    </row>
    <row r="30" spans="1:27" s="2" customFormat="1" ht="11.25" customHeight="1">
      <c r="A30" s="65" t="s">
        <v>309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 t="s">
        <v>310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</sheetData>
  <sheetProtection/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zoomScale="136" zoomScaleNormal="136" zoomScaleSheetLayoutView="100" zoomScalePageLayoutView="0" workbookViewId="0" topLeftCell="A1">
      <selection activeCell="K7" sqref="K7"/>
    </sheetView>
  </sheetViews>
  <sheetFormatPr defaultColWidth="8.875" defaultRowHeight="16.5"/>
  <cols>
    <col min="1" max="1" width="28.625" style="3" customWidth="1"/>
    <col min="2" max="2" width="6.625" style="3" customWidth="1"/>
    <col min="3" max="11" width="5.75390625" style="3" customWidth="1"/>
    <col min="12" max="27" width="5.375" style="3" customWidth="1"/>
    <col min="28" max="16384" width="8.875" style="3" customWidth="1"/>
  </cols>
  <sheetData>
    <row r="1" spans="1:27" s="1" customFormat="1" ht="30.75" customHeight="1">
      <c r="A1" s="61" t="s">
        <v>240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0" t="s">
        <v>158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6" s="8" customFormat="1" ht="13.5" customHeight="1" thickBo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66" t="s">
        <v>324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8" t="s">
        <v>73</v>
      </c>
    </row>
    <row r="3" spans="1:27" s="9" customFormat="1" ht="67.5" customHeight="1" thickBot="1">
      <c r="A3" s="24" t="s">
        <v>229</v>
      </c>
      <c r="B3" s="49" t="s">
        <v>230</v>
      </c>
      <c r="C3" s="25" t="s">
        <v>193</v>
      </c>
      <c r="D3" s="25" t="s">
        <v>57</v>
      </c>
      <c r="E3" s="25" t="s">
        <v>231</v>
      </c>
      <c r="F3" s="25" t="s">
        <v>58</v>
      </c>
      <c r="G3" s="25" t="s">
        <v>59</v>
      </c>
      <c r="H3" s="25" t="s">
        <v>232</v>
      </c>
      <c r="I3" s="25" t="s">
        <v>233</v>
      </c>
      <c r="J3" s="25" t="s">
        <v>60</v>
      </c>
      <c r="K3" s="25" t="s">
        <v>234</v>
      </c>
      <c r="L3" s="26" t="s">
        <v>61</v>
      </c>
      <c r="M3" s="25" t="s">
        <v>62</v>
      </c>
      <c r="N3" s="25" t="s">
        <v>235</v>
      </c>
      <c r="O3" s="25" t="s">
        <v>64</v>
      </c>
      <c r="P3" s="25" t="s">
        <v>65</v>
      </c>
      <c r="Q3" s="25" t="s">
        <v>66</v>
      </c>
      <c r="R3" s="25" t="s">
        <v>67</v>
      </c>
      <c r="S3" s="25" t="s">
        <v>68</v>
      </c>
      <c r="T3" s="25" t="s">
        <v>236</v>
      </c>
      <c r="U3" s="25" t="s">
        <v>69</v>
      </c>
      <c r="V3" s="25" t="s">
        <v>70</v>
      </c>
      <c r="W3" s="25" t="s">
        <v>71</v>
      </c>
      <c r="X3" s="25" t="s">
        <v>72</v>
      </c>
      <c r="Y3" s="25" t="s">
        <v>237</v>
      </c>
      <c r="Z3" s="25" t="s">
        <v>238</v>
      </c>
      <c r="AA3" s="33" t="s">
        <v>239</v>
      </c>
    </row>
    <row r="4" spans="1:27" s="2" customFormat="1" ht="16.5" customHeight="1">
      <c r="A4" s="52" t="s">
        <v>227</v>
      </c>
      <c r="B4" s="45">
        <f>SUM(D4:AA4)</f>
        <v>100.00000000000001</v>
      </c>
      <c r="C4" s="45"/>
      <c r="D4" s="45">
        <f aca="true" t="shared" si="0" ref="D4:AA4">D5/$C$5*100</f>
        <v>6.942525974415951</v>
      </c>
      <c r="E4" s="45">
        <f t="shared" si="0"/>
        <v>3.249054110864212</v>
      </c>
      <c r="F4" s="45">
        <f t="shared" si="0"/>
        <v>1.3933097111284607</v>
      </c>
      <c r="G4" s="45">
        <f t="shared" si="0"/>
        <v>2.798630712870098</v>
      </c>
      <c r="H4" s="45">
        <f t="shared" si="0"/>
        <v>0.624587111885172</v>
      </c>
      <c r="I4" s="45">
        <f t="shared" si="0"/>
        <v>0.9188637319079935</v>
      </c>
      <c r="J4" s="45">
        <f t="shared" si="0"/>
        <v>3.5193081496606813</v>
      </c>
      <c r="K4" s="45">
        <f t="shared" si="0"/>
        <v>1.5194282625668127</v>
      </c>
      <c r="L4" s="45">
        <f t="shared" si="0"/>
        <v>2.5223710287670413</v>
      </c>
      <c r="M4" s="45">
        <f t="shared" si="0"/>
        <v>2.4623145757011593</v>
      </c>
      <c r="N4" s="45">
        <f t="shared" si="0"/>
        <v>1.5194282625668127</v>
      </c>
      <c r="O4" s="45">
        <f t="shared" si="0"/>
        <v>3.2430484655576244</v>
      </c>
      <c r="P4" s="45">
        <f t="shared" si="0"/>
        <v>15.068164074229776</v>
      </c>
      <c r="Q4" s="45">
        <f t="shared" si="0"/>
        <v>15.22431085220107</v>
      </c>
      <c r="R4" s="45">
        <f t="shared" si="0"/>
        <v>0.8648129241486998</v>
      </c>
      <c r="S4" s="45">
        <f t="shared" si="0"/>
        <v>2.0779532760795147</v>
      </c>
      <c r="T4" s="45">
        <f t="shared" si="0"/>
        <v>0.0900846795988229</v>
      </c>
      <c r="U4" s="45">
        <f t="shared" si="0"/>
        <v>0.8347846976157588</v>
      </c>
      <c r="V4" s="45">
        <f t="shared" si="0"/>
        <v>6.786379196444658</v>
      </c>
      <c r="W4" s="45">
        <f t="shared" si="0"/>
        <v>8.293796168398295</v>
      </c>
      <c r="X4" s="45">
        <f t="shared" si="0"/>
        <v>14.461593898264368</v>
      </c>
      <c r="Y4" s="45">
        <f t="shared" si="0"/>
        <v>0.2582427481832923</v>
      </c>
      <c r="Z4" s="45">
        <f t="shared" si="0"/>
        <v>0.29427662002282146</v>
      </c>
      <c r="AA4" s="45">
        <f t="shared" si="0"/>
        <v>5.032730766920905</v>
      </c>
    </row>
    <row r="5" spans="1:27" s="2" customFormat="1" ht="13.5" customHeight="1">
      <c r="A5" s="13" t="s">
        <v>228</v>
      </c>
      <c r="B5" s="45"/>
      <c r="C5" s="38">
        <v>16651</v>
      </c>
      <c r="D5" s="38">
        <v>1156</v>
      </c>
      <c r="E5" s="37">
        <v>541</v>
      </c>
      <c r="F5" s="37">
        <v>232</v>
      </c>
      <c r="G5" s="37">
        <v>466</v>
      </c>
      <c r="H5" s="37">
        <v>104</v>
      </c>
      <c r="I5" s="37">
        <v>153</v>
      </c>
      <c r="J5" s="37">
        <v>586</v>
      </c>
      <c r="K5" s="37">
        <v>253</v>
      </c>
      <c r="L5" s="37">
        <v>420</v>
      </c>
      <c r="M5" s="37">
        <v>410</v>
      </c>
      <c r="N5" s="37">
        <v>253</v>
      </c>
      <c r="O5" s="37">
        <v>540</v>
      </c>
      <c r="P5" s="38">
        <v>2509</v>
      </c>
      <c r="Q5" s="38">
        <v>2535</v>
      </c>
      <c r="R5" s="37">
        <v>144</v>
      </c>
      <c r="S5" s="37">
        <v>346</v>
      </c>
      <c r="T5" s="37">
        <v>15</v>
      </c>
      <c r="U5" s="37">
        <v>139</v>
      </c>
      <c r="V5" s="38">
        <v>1130</v>
      </c>
      <c r="W5" s="38">
        <v>1381</v>
      </c>
      <c r="X5" s="38">
        <v>2408</v>
      </c>
      <c r="Y5" s="37">
        <v>43</v>
      </c>
      <c r="Z5" s="37">
        <v>49</v>
      </c>
      <c r="AA5" s="37">
        <v>838</v>
      </c>
    </row>
    <row r="6" spans="1:27" s="2" customFormat="1" ht="12" customHeight="1">
      <c r="A6" s="14" t="s">
        <v>155</v>
      </c>
      <c r="B6" s="46">
        <f aca="true" t="shared" si="1" ref="B6:B51">C6/$C$5*100</f>
        <v>0.3303104918623506</v>
      </c>
      <c r="C6" s="37">
        <v>55</v>
      </c>
      <c r="D6" s="37">
        <v>4</v>
      </c>
      <c r="E6" s="37">
        <v>2</v>
      </c>
      <c r="F6" s="10">
        <v>0</v>
      </c>
      <c r="G6" s="37">
        <v>1</v>
      </c>
      <c r="H6" s="10">
        <v>0</v>
      </c>
      <c r="I6" s="10">
        <v>0</v>
      </c>
      <c r="J6" s="37">
        <v>2</v>
      </c>
      <c r="K6" s="10">
        <v>0</v>
      </c>
      <c r="L6" s="37">
        <v>1</v>
      </c>
      <c r="M6" s="37">
        <v>1</v>
      </c>
      <c r="N6" s="37">
        <v>2</v>
      </c>
      <c r="O6" s="37">
        <v>2</v>
      </c>
      <c r="P6" s="37">
        <v>8</v>
      </c>
      <c r="Q6" s="37">
        <v>11</v>
      </c>
      <c r="R6" s="10">
        <v>0</v>
      </c>
      <c r="S6" s="37">
        <v>3</v>
      </c>
      <c r="T6" s="10">
        <v>0</v>
      </c>
      <c r="U6" s="10">
        <v>1</v>
      </c>
      <c r="V6" s="37">
        <v>3</v>
      </c>
      <c r="W6" s="37">
        <v>4</v>
      </c>
      <c r="X6" s="37">
        <v>5</v>
      </c>
      <c r="Y6" s="10">
        <v>0</v>
      </c>
      <c r="Z6" s="37">
        <v>1</v>
      </c>
      <c r="AA6" s="37">
        <v>4</v>
      </c>
    </row>
    <row r="7" spans="1:27" s="2" customFormat="1" ht="12" customHeight="1">
      <c r="A7" s="14" t="s">
        <v>51</v>
      </c>
      <c r="B7" s="46">
        <f t="shared" si="1"/>
        <v>0.060056453065881935</v>
      </c>
      <c r="C7" s="37">
        <v>10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37">
        <v>1</v>
      </c>
      <c r="L7" s="37">
        <v>1</v>
      </c>
      <c r="M7" s="37">
        <v>1</v>
      </c>
      <c r="N7" s="10">
        <v>0</v>
      </c>
      <c r="O7" s="10">
        <v>0</v>
      </c>
      <c r="P7" s="37">
        <v>2</v>
      </c>
      <c r="Q7" s="37">
        <v>2</v>
      </c>
      <c r="R7" s="10">
        <v>0</v>
      </c>
      <c r="S7" s="37">
        <v>1</v>
      </c>
      <c r="T7" s="10">
        <v>0</v>
      </c>
      <c r="U7" s="10">
        <v>0</v>
      </c>
      <c r="V7" s="37">
        <v>1</v>
      </c>
      <c r="W7" s="10">
        <v>0</v>
      </c>
      <c r="X7" s="10">
        <v>0</v>
      </c>
      <c r="Y7" s="10">
        <v>0</v>
      </c>
      <c r="Z7" s="10">
        <v>0</v>
      </c>
      <c r="AA7" s="37">
        <v>1</v>
      </c>
    </row>
    <row r="8" spans="1:27" s="2" customFormat="1" ht="13.5" customHeight="1">
      <c r="A8" s="14" t="s">
        <v>165</v>
      </c>
      <c r="B8" s="46">
        <f t="shared" si="1"/>
        <v>38.748423518107025</v>
      </c>
      <c r="C8" s="38">
        <v>6452</v>
      </c>
      <c r="D8" s="37">
        <v>410</v>
      </c>
      <c r="E8" s="37">
        <v>226</v>
      </c>
      <c r="F8" s="37">
        <v>83</v>
      </c>
      <c r="G8" s="37">
        <v>131</v>
      </c>
      <c r="H8" s="37">
        <v>29</v>
      </c>
      <c r="I8" s="37">
        <v>58</v>
      </c>
      <c r="J8" s="37">
        <v>192</v>
      </c>
      <c r="K8" s="37">
        <v>94</v>
      </c>
      <c r="L8" s="37">
        <v>149</v>
      </c>
      <c r="M8" s="37">
        <v>165</v>
      </c>
      <c r="N8" s="37">
        <v>90</v>
      </c>
      <c r="O8" s="37">
        <v>159</v>
      </c>
      <c r="P8" s="38">
        <v>1092</v>
      </c>
      <c r="Q8" s="38">
        <v>1471</v>
      </c>
      <c r="R8" s="37">
        <v>57</v>
      </c>
      <c r="S8" s="37">
        <v>123</v>
      </c>
      <c r="T8" s="37">
        <v>4</v>
      </c>
      <c r="U8" s="37">
        <v>46</v>
      </c>
      <c r="V8" s="37">
        <v>283</v>
      </c>
      <c r="W8" s="37">
        <v>422</v>
      </c>
      <c r="X8" s="37">
        <v>794</v>
      </c>
      <c r="Y8" s="37">
        <v>17</v>
      </c>
      <c r="Z8" s="37">
        <v>11</v>
      </c>
      <c r="AA8" s="37">
        <v>346</v>
      </c>
    </row>
    <row r="9" spans="1:27" s="2" customFormat="1" ht="12" customHeight="1">
      <c r="A9" s="14" t="s">
        <v>327</v>
      </c>
      <c r="B9" s="46">
        <f t="shared" si="1"/>
        <v>4.059816227253618</v>
      </c>
      <c r="C9" s="37">
        <v>676</v>
      </c>
      <c r="D9" s="37">
        <v>41</v>
      </c>
      <c r="E9" s="37">
        <v>18</v>
      </c>
      <c r="F9" s="37">
        <v>7</v>
      </c>
      <c r="G9" s="37">
        <v>24</v>
      </c>
      <c r="H9" s="37">
        <v>3</v>
      </c>
      <c r="I9" s="37">
        <v>6</v>
      </c>
      <c r="J9" s="37">
        <v>18</v>
      </c>
      <c r="K9" s="37">
        <v>7</v>
      </c>
      <c r="L9" s="37">
        <v>20</v>
      </c>
      <c r="M9" s="37">
        <v>18</v>
      </c>
      <c r="N9" s="37">
        <v>6</v>
      </c>
      <c r="O9" s="37">
        <v>26</v>
      </c>
      <c r="P9" s="37">
        <v>118</v>
      </c>
      <c r="Q9" s="37">
        <v>144</v>
      </c>
      <c r="R9" s="37">
        <v>6</v>
      </c>
      <c r="S9" s="37">
        <v>18</v>
      </c>
      <c r="T9" s="10">
        <v>0</v>
      </c>
      <c r="U9" s="37">
        <v>8</v>
      </c>
      <c r="V9" s="37">
        <v>28</v>
      </c>
      <c r="W9" s="37">
        <v>46</v>
      </c>
      <c r="X9" s="37">
        <v>88</v>
      </c>
      <c r="Y9" s="10">
        <v>0</v>
      </c>
      <c r="Z9" s="37">
        <v>1</v>
      </c>
      <c r="AA9" s="37">
        <v>25</v>
      </c>
    </row>
    <row r="10" spans="1:27" s="2" customFormat="1" ht="12" customHeight="1">
      <c r="A10" s="14" t="s">
        <v>328</v>
      </c>
      <c r="B10" s="46">
        <f t="shared" si="1"/>
        <v>0.22220887634376313</v>
      </c>
      <c r="C10" s="37">
        <v>37</v>
      </c>
      <c r="D10" s="37">
        <v>2</v>
      </c>
      <c r="E10" s="37">
        <v>6</v>
      </c>
      <c r="F10" s="10">
        <v>0</v>
      </c>
      <c r="G10" s="10">
        <v>0</v>
      </c>
      <c r="H10" s="10">
        <v>0</v>
      </c>
      <c r="I10" s="37">
        <v>2</v>
      </c>
      <c r="J10" s="37">
        <v>1</v>
      </c>
      <c r="K10" s="10">
        <v>0</v>
      </c>
      <c r="L10" s="37">
        <v>2</v>
      </c>
      <c r="M10" s="37">
        <v>3</v>
      </c>
      <c r="N10" s="10">
        <v>0</v>
      </c>
      <c r="O10" s="37">
        <v>1</v>
      </c>
      <c r="P10" s="37">
        <v>4</v>
      </c>
      <c r="Q10" s="37">
        <v>5</v>
      </c>
      <c r="R10" s="10">
        <v>0</v>
      </c>
      <c r="S10" s="10">
        <v>0</v>
      </c>
      <c r="T10" s="10">
        <v>0</v>
      </c>
      <c r="U10" s="10">
        <v>0</v>
      </c>
      <c r="V10" s="37">
        <v>5</v>
      </c>
      <c r="W10" s="37">
        <v>2</v>
      </c>
      <c r="X10" s="37">
        <v>2</v>
      </c>
      <c r="Y10" s="10">
        <v>0</v>
      </c>
      <c r="Z10" s="10">
        <v>0</v>
      </c>
      <c r="AA10" s="37">
        <v>2</v>
      </c>
    </row>
    <row r="11" spans="1:27" s="2" customFormat="1" ht="12" customHeight="1">
      <c r="A11" s="14" t="s">
        <v>329</v>
      </c>
      <c r="B11" s="46">
        <f t="shared" si="1"/>
        <v>0.006005645306588193</v>
      </c>
      <c r="C11" s="37">
        <v>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37">
        <v>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s="2" customFormat="1" ht="12" customHeight="1">
      <c r="A12" s="14" t="s">
        <v>330</v>
      </c>
      <c r="B12" s="46">
        <f t="shared" si="1"/>
        <v>1.2011290613176386</v>
      </c>
      <c r="C12" s="37">
        <v>200</v>
      </c>
      <c r="D12" s="37">
        <v>7</v>
      </c>
      <c r="E12" s="37">
        <v>9</v>
      </c>
      <c r="F12" s="37">
        <v>5</v>
      </c>
      <c r="G12" s="37">
        <v>7</v>
      </c>
      <c r="H12" s="37">
        <v>1</v>
      </c>
      <c r="I12" s="37">
        <v>1</v>
      </c>
      <c r="J12" s="37">
        <v>2</v>
      </c>
      <c r="K12" s="37">
        <v>3</v>
      </c>
      <c r="L12" s="37">
        <v>4</v>
      </c>
      <c r="M12" s="37">
        <v>5</v>
      </c>
      <c r="N12" s="37">
        <v>1</v>
      </c>
      <c r="O12" s="37">
        <v>7</v>
      </c>
      <c r="P12" s="37">
        <v>34</v>
      </c>
      <c r="Q12" s="37">
        <v>54</v>
      </c>
      <c r="R12" s="37">
        <v>6</v>
      </c>
      <c r="S12" s="37">
        <v>5</v>
      </c>
      <c r="T12" s="10">
        <v>0</v>
      </c>
      <c r="U12" s="10">
        <v>0</v>
      </c>
      <c r="V12" s="37">
        <v>7</v>
      </c>
      <c r="W12" s="37">
        <v>10</v>
      </c>
      <c r="X12" s="37">
        <v>21</v>
      </c>
      <c r="Y12" s="42">
        <v>1</v>
      </c>
      <c r="Z12" s="37">
        <v>2</v>
      </c>
      <c r="AA12" s="37">
        <v>8</v>
      </c>
    </row>
    <row r="13" spans="1:27" s="2" customFormat="1" ht="12" customHeight="1">
      <c r="A13" s="14" t="s">
        <v>331</v>
      </c>
      <c r="B13" s="46">
        <f t="shared" si="1"/>
        <v>0.2642483934898805</v>
      </c>
      <c r="C13" s="37">
        <v>44</v>
      </c>
      <c r="D13" s="37">
        <v>5</v>
      </c>
      <c r="E13" s="37">
        <v>1</v>
      </c>
      <c r="F13" s="10">
        <v>0</v>
      </c>
      <c r="G13" s="37">
        <v>1</v>
      </c>
      <c r="H13" s="10">
        <v>0</v>
      </c>
      <c r="I13" s="10">
        <v>0</v>
      </c>
      <c r="J13" s="37">
        <v>2</v>
      </c>
      <c r="K13" s="10">
        <v>0</v>
      </c>
      <c r="L13" s="37">
        <v>1</v>
      </c>
      <c r="M13" s="10">
        <v>0</v>
      </c>
      <c r="N13" s="10">
        <v>0</v>
      </c>
      <c r="O13" s="37">
        <v>2</v>
      </c>
      <c r="P13" s="37">
        <v>5</v>
      </c>
      <c r="Q13" s="37">
        <v>3</v>
      </c>
      <c r="R13" s="10">
        <v>0</v>
      </c>
      <c r="S13" s="37">
        <v>3</v>
      </c>
      <c r="T13" s="10">
        <v>0</v>
      </c>
      <c r="U13" s="10">
        <v>0</v>
      </c>
      <c r="V13" s="37">
        <v>6</v>
      </c>
      <c r="W13" s="37">
        <v>2</v>
      </c>
      <c r="X13" s="37">
        <v>11</v>
      </c>
      <c r="Y13" s="10">
        <v>0</v>
      </c>
      <c r="Z13" s="10">
        <v>0</v>
      </c>
      <c r="AA13" s="37">
        <v>2</v>
      </c>
    </row>
    <row r="14" spans="1:27" s="2" customFormat="1" ht="12" customHeight="1">
      <c r="A14" s="14" t="s">
        <v>332</v>
      </c>
      <c r="B14" s="46">
        <f t="shared" si="1"/>
        <v>0.1741637138910576</v>
      </c>
      <c r="C14" s="37">
        <v>29</v>
      </c>
      <c r="D14" s="37">
        <v>5</v>
      </c>
      <c r="E14" s="10">
        <v>0</v>
      </c>
      <c r="F14" s="10">
        <v>0</v>
      </c>
      <c r="G14" s="10">
        <v>0</v>
      </c>
      <c r="H14" s="37">
        <v>2</v>
      </c>
      <c r="I14" s="10">
        <v>0</v>
      </c>
      <c r="J14" s="37">
        <v>2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37">
        <v>6</v>
      </c>
      <c r="Q14" s="37">
        <v>7</v>
      </c>
      <c r="R14" s="10">
        <v>0</v>
      </c>
      <c r="S14" s="10">
        <v>0</v>
      </c>
      <c r="T14" s="10">
        <v>0</v>
      </c>
      <c r="U14" s="10">
        <v>0</v>
      </c>
      <c r="V14" s="37">
        <v>2</v>
      </c>
      <c r="W14" s="37">
        <v>1</v>
      </c>
      <c r="X14" s="37">
        <v>4</v>
      </c>
      <c r="Y14" s="10">
        <v>0</v>
      </c>
      <c r="Z14" s="10">
        <v>0</v>
      </c>
      <c r="AA14" s="10">
        <v>0</v>
      </c>
    </row>
    <row r="15" spans="1:27" s="2" customFormat="1" ht="12" customHeight="1">
      <c r="A15" s="14" t="s">
        <v>333</v>
      </c>
      <c r="B15" s="46">
        <f t="shared" si="1"/>
        <v>0.1681580685844694</v>
      </c>
      <c r="C15" s="37">
        <v>28</v>
      </c>
      <c r="D15" s="37">
        <v>1</v>
      </c>
      <c r="E15" s="37">
        <v>2</v>
      </c>
      <c r="F15" s="37">
        <v>1</v>
      </c>
      <c r="G15" s="10">
        <v>0</v>
      </c>
      <c r="H15" s="10">
        <v>0</v>
      </c>
      <c r="I15" s="10">
        <v>0</v>
      </c>
      <c r="J15" s="37">
        <v>1</v>
      </c>
      <c r="K15" s="10">
        <v>0</v>
      </c>
      <c r="L15" s="37">
        <v>2</v>
      </c>
      <c r="M15" s="37">
        <v>1</v>
      </c>
      <c r="N15" s="10">
        <v>0</v>
      </c>
      <c r="O15" s="37">
        <v>1</v>
      </c>
      <c r="P15" s="37">
        <v>3</v>
      </c>
      <c r="Q15" s="37">
        <v>8</v>
      </c>
      <c r="R15" s="10">
        <v>0</v>
      </c>
      <c r="S15" s="37">
        <v>1</v>
      </c>
      <c r="T15" s="10">
        <v>0</v>
      </c>
      <c r="U15" s="10">
        <v>0</v>
      </c>
      <c r="V15" s="10">
        <v>0</v>
      </c>
      <c r="W15" s="37">
        <v>1</v>
      </c>
      <c r="X15" s="37">
        <v>2</v>
      </c>
      <c r="Y15" s="10">
        <v>0</v>
      </c>
      <c r="Z15" s="10">
        <v>0</v>
      </c>
      <c r="AA15" s="37">
        <v>4</v>
      </c>
    </row>
    <row r="16" spans="1:27" s="2" customFormat="1" ht="12" customHeight="1">
      <c r="A16" s="14" t="s">
        <v>334</v>
      </c>
      <c r="B16" s="46">
        <f t="shared" si="1"/>
        <v>0.7507056633235241</v>
      </c>
      <c r="C16" s="37">
        <v>125</v>
      </c>
      <c r="D16" s="37">
        <v>6</v>
      </c>
      <c r="E16" s="37">
        <v>1</v>
      </c>
      <c r="F16" s="37">
        <v>4</v>
      </c>
      <c r="G16" s="37">
        <v>3</v>
      </c>
      <c r="H16" s="10">
        <v>0</v>
      </c>
      <c r="I16" s="37">
        <v>2</v>
      </c>
      <c r="J16" s="37">
        <v>5</v>
      </c>
      <c r="K16" s="37">
        <v>2</v>
      </c>
      <c r="L16" s="37">
        <v>6</v>
      </c>
      <c r="M16" s="37">
        <v>4</v>
      </c>
      <c r="N16" s="37">
        <v>3</v>
      </c>
      <c r="O16" s="37">
        <v>1</v>
      </c>
      <c r="P16" s="37">
        <v>18</v>
      </c>
      <c r="Q16" s="37">
        <v>35</v>
      </c>
      <c r="R16" s="10">
        <v>0</v>
      </c>
      <c r="S16" s="37">
        <v>2</v>
      </c>
      <c r="T16" s="10">
        <v>0</v>
      </c>
      <c r="U16" s="37">
        <v>2</v>
      </c>
      <c r="V16" s="37">
        <v>4</v>
      </c>
      <c r="W16" s="37">
        <v>7</v>
      </c>
      <c r="X16" s="37">
        <v>14</v>
      </c>
      <c r="Y16" s="10">
        <v>0</v>
      </c>
      <c r="Z16" s="10">
        <v>0</v>
      </c>
      <c r="AA16" s="37">
        <v>6</v>
      </c>
    </row>
    <row r="17" spans="1:27" s="2" customFormat="1" ht="12" customHeight="1">
      <c r="A17" s="14" t="s">
        <v>335</v>
      </c>
      <c r="B17" s="46">
        <f t="shared" si="1"/>
        <v>0.20419194042399857</v>
      </c>
      <c r="C17" s="37">
        <v>34</v>
      </c>
      <c r="D17" s="37">
        <v>2</v>
      </c>
      <c r="E17" s="37">
        <v>1</v>
      </c>
      <c r="F17" s="37">
        <v>1</v>
      </c>
      <c r="G17" s="10">
        <v>0</v>
      </c>
      <c r="H17" s="10">
        <v>0</v>
      </c>
      <c r="I17" s="10">
        <v>0</v>
      </c>
      <c r="J17" s="10">
        <v>0</v>
      </c>
      <c r="K17" s="37">
        <v>1</v>
      </c>
      <c r="L17" s="37">
        <v>1</v>
      </c>
      <c r="M17" s="10">
        <v>0</v>
      </c>
      <c r="N17" s="37">
        <v>1</v>
      </c>
      <c r="O17" s="10">
        <v>0</v>
      </c>
      <c r="P17" s="37">
        <v>2</v>
      </c>
      <c r="Q17" s="37">
        <v>16</v>
      </c>
      <c r="R17" s="10">
        <v>0</v>
      </c>
      <c r="S17" s="37">
        <v>1</v>
      </c>
      <c r="T17" s="10">
        <v>0</v>
      </c>
      <c r="U17" s="10">
        <v>0</v>
      </c>
      <c r="V17" s="10">
        <v>0</v>
      </c>
      <c r="W17" s="37">
        <v>2</v>
      </c>
      <c r="X17" s="37">
        <v>4</v>
      </c>
      <c r="Y17" s="10">
        <v>0</v>
      </c>
      <c r="Z17" s="10">
        <v>0</v>
      </c>
      <c r="AA17" s="37">
        <v>2</v>
      </c>
    </row>
    <row r="18" spans="1:27" s="2" customFormat="1" ht="12" customHeight="1">
      <c r="A18" s="14" t="s">
        <v>336</v>
      </c>
      <c r="B18" s="46">
        <f t="shared" si="1"/>
        <v>0.09609032490541108</v>
      </c>
      <c r="C18" s="37">
        <v>16</v>
      </c>
      <c r="D18" s="10">
        <v>0</v>
      </c>
      <c r="E18" s="37">
        <v>2</v>
      </c>
      <c r="F18" s="10">
        <v>0</v>
      </c>
      <c r="G18" s="37">
        <v>2</v>
      </c>
      <c r="H18" s="10">
        <v>0</v>
      </c>
      <c r="I18" s="10">
        <v>0</v>
      </c>
      <c r="J18" s="37">
        <v>1</v>
      </c>
      <c r="K18" s="10">
        <v>0</v>
      </c>
      <c r="L18" s="37">
        <v>1</v>
      </c>
      <c r="M18" s="10">
        <v>0</v>
      </c>
      <c r="N18" s="37">
        <v>1</v>
      </c>
      <c r="O18" s="10">
        <v>0</v>
      </c>
      <c r="P18" s="37">
        <v>2</v>
      </c>
      <c r="Q18" s="37">
        <v>1</v>
      </c>
      <c r="R18" s="10">
        <v>0</v>
      </c>
      <c r="S18" s="10">
        <v>0</v>
      </c>
      <c r="T18" s="10">
        <v>0</v>
      </c>
      <c r="U18" s="37">
        <v>1</v>
      </c>
      <c r="V18" s="37">
        <v>1</v>
      </c>
      <c r="W18" s="37">
        <v>3</v>
      </c>
      <c r="X18" s="10">
        <v>0</v>
      </c>
      <c r="Y18" s="42">
        <v>1</v>
      </c>
      <c r="Z18" s="10">
        <v>0</v>
      </c>
      <c r="AA18" s="10">
        <v>0</v>
      </c>
    </row>
    <row r="19" spans="1:27" s="2" customFormat="1" ht="24" customHeight="1">
      <c r="A19" s="44" t="s">
        <v>337</v>
      </c>
      <c r="B19" s="54">
        <f t="shared" si="1"/>
        <v>1.117050027025404</v>
      </c>
      <c r="C19" s="42">
        <v>186</v>
      </c>
      <c r="D19" s="42">
        <v>11</v>
      </c>
      <c r="E19" s="42">
        <v>14</v>
      </c>
      <c r="F19" s="42">
        <v>4</v>
      </c>
      <c r="G19" s="42">
        <v>4</v>
      </c>
      <c r="H19" s="42">
        <v>1</v>
      </c>
      <c r="I19" s="42">
        <v>4</v>
      </c>
      <c r="J19" s="42">
        <v>4</v>
      </c>
      <c r="K19" s="42">
        <v>1</v>
      </c>
      <c r="L19" s="42">
        <v>2</v>
      </c>
      <c r="M19" s="42">
        <v>7</v>
      </c>
      <c r="N19" s="42">
        <v>2</v>
      </c>
      <c r="O19" s="42">
        <v>5</v>
      </c>
      <c r="P19" s="42">
        <v>31</v>
      </c>
      <c r="Q19" s="42">
        <v>22</v>
      </c>
      <c r="R19" s="42">
        <v>3</v>
      </c>
      <c r="S19" s="42">
        <v>3</v>
      </c>
      <c r="T19" s="37">
        <v>1</v>
      </c>
      <c r="U19" s="42">
        <v>2</v>
      </c>
      <c r="V19" s="42">
        <v>7</v>
      </c>
      <c r="W19" s="42">
        <v>15</v>
      </c>
      <c r="X19" s="42">
        <v>28</v>
      </c>
      <c r="Y19" s="42">
        <v>2</v>
      </c>
      <c r="Z19" s="42">
        <v>1</v>
      </c>
      <c r="AA19" s="42">
        <v>12</v>
      </c>
    </row>
    <row r="20" spans="1:27" s="2" customFormat="1" ht="12" customHeight="1">
      <c r="A20" s="14" t="s">
        <v>338</v>
      </c>
      <c r="B20" s="46">
        <f t="shared" si="1"/>
        <v>0.7567113086301123</v>
      </c>
      <c r="C20" s="37">
        <v>126</v>
      </c>
      <c r="D20" s="37">
        <v>6</v>
      </c>
      <c r="E20" s="37">
        <v>10</v>
      </c>
      <c r="F20" s="37">
        <v>1</v>
      </c>
      <c r="G20" s="37">
        <v>3</v>
      </c>
      <c r="H20" s="37">
        <v>2</v>
      </c>
      <c r="I20" s="37">
        <v>1</v>
      </c>
      <c r="J20" s="37">
        <v>6</v>
      </c>
      <c r="K20" s="37">
        <v>3</v>
      </c>
      <c r="L20" s="37">
        <v>3</v>
      </c>
      <c r="M20" s="37">
        <v>6</v>
      </c>
      <c r="N20" s="37">
        <v>1</v>
      </c>
      <c r="O20" s="37">
        <v>5</v>
      </c>
      <c r="P20" s="37">
        <v>16</v>
      </c>
      <c r="Q20" s="37">
        <v>20</v>
      </c>
      <c r="R20" s="37">
        <v>3</v>
      </c>
      <c r="S20" s="37">
        <v>3</v>
      </c>
      <c r="T20" s="10">
        <v>0</v>
      </c>
      <c r="U20" s="10">
        <v>0</v>
      </c>
      <c r="V20" s="37">
        <v>3</v>
      </c>
      <c r="W20" s="37">
        <v>5</v>
      </c>
      <c r="X20" s="37">
        <v>14</v>
      </c>
      <c r="Y20" s="10">
        <v>0</v>
      </c>
      <c r="Z20" s="10">
        <v>0</v>
      </c>
      <c r="AA20" s="37">
        <v>15</v>
      </c>
    </row>
    <row r="21" spans="1:27" s="2" customFormat="1" ht="12" customHeight="1">
      <c r="A21" s="14" t="s">
        <v>339</v>
      </c>
      <c r="B21" s="46">
        <f t="shared" si="1"/>
        <v>0.624587111885172</v>
      </c>
      <c r="C21" s="37">
        <v>104</v>
      </c>
      <c r="D21" s="37">
        <v>5</v>
      </c>
      <c r="E21" s="37">
        <v>6</v>
      </c>
      <c r="F21" s="37">
        <v>1</v>
      </c>
      <c r="G21" s="37">
        <v>3</v>
      </c>
      <c r="H21" s="37">
        <v>1</v>
      </c>
      <c r="I21" s="10">
        <v>0</v>
      </c>
      <c r="J21" s="37">
        <v>1</v>
      </c>
      <c r="K21" s="37">
        <v>2</v>
      </c>
      <c r="L21" s="37">
        <v>6</v>
      </c>
      <c r="M21" s="37">
        <v>2</v>
      </c>
      <c r="N21" s="10">
        <v>0</v>
      </c>
      <c r="O21" s="37">
        <v>3</v>
      </c>
      <c r="P21" s="37">
        <v>17</v>
      </c>
      <c r="Q21" s="37">
        <v>18</v>
      </c>
      <c r="R21" s="10">
        <v>0</v>
      </c>
      <c r="S21" s="37">
        <v>3</v>
      </c>
      <c r="T21" s="10">
        <v>0</v>
      </c>
      <c r="U21" s="37">
        <v>1</v>
      </c>
      <c r="V21" s="37">
        <v>2</v>
      </c>
      <c r="W21" s="37">
        <v>3</v>
      </c>
      <c r="X21" s="37">
        <v>5</v>
      </c>
      <c r="Y21" s="10">
        <v>0</v>
      </c>
      <c r="Z21" s="42">
        <v>1</v>
      </c>
      <c r="AA21" s="37">
        <v>24</v>
      </c>
    </row>
    <row r="22" spans="1:27" s="2" customFormat="1" ht="12" customHeight="1">
      <c r="A22" s="14" t="s">
        <v>340</v>
      </c>
      <c r="B22" s="46">
        <f t="shared" si="1"/>
        <v>1.026965347426581</v>
      </c>
      <c r="C22" s="37">
        <v>171</v>
      </c>
      <c r="D22" s="37">
        <v>4</v>
      </c>
      <c r="E22" s="37">
        <v>2</v>
      </c>
      <c r="F22" s="37">
        <v>1</v>
      </c>
      <c r="G22" s="37">
        <v>2</v>
      </c>
      <c r="H22" s="10">
        <v>0</v>
      </c>
      <c r="I22" s="37">
        <v>2</v>
      </c>
      <c r="J22" s="37">
        <v>1</v>
      </c>
      <c r="K22" s="37">
        <v>4</v>
      </c>
      <c r="L22" s="37">
        <v>7</v>
      </c>
      <c r="M22" s="37">
        <v>3</v>
      </c>
      <c r="N22" s="37">
        <v>1</v>
      </c>
      <c r="O22" s="37">
        <v>1</v>
      </c>
      <c r="P22" s="37">
        <v>35</v>
      </c>
      <c r="Q22" s="37">
        <v>57</v>
      </c>
      <c r="R22" s="37">
        <v>2</v>
      </c>
      <c r="S22" s="37">
        <v>4</v>
      </c>
      <c r="T22" s="10">
        <v>0</v>
      </c>
      <c r="U22" s="10">
        <v>0</v>
      </c>
      <c r="V22" s="37">
        <v>4</v>
      </c>
      <c r="W22" s="37">
        <v>14</v>
      </c>
      <c r="X22" s="37">
        <v>21</v>
      </c>
      <c r="Y22" s="37">
        <v>1</v>
      </c>
      <c r="Z22" s="10">
        <v>0</v>
      </c>
      <c r="AA22" s="37">
        <v>5</v>
      </c>
    </row>
    <row r="23" spans="1:27" s="2" customFormat="1" ht="15" customHeight="1">
      <c r="A23" s="14" t="s">
        <v>341</v>
      </c>
      <c r="B23" s="46">
        <f t="shared" si="1"/>
        <v>1.7716653654435168</v>
      </c>
      <c r="C23" s="37">
        <v>295</v>
      </c>
      <c r="D23" s="37">
        <v>16</v>
      </c>
      <c r="E23" s="37">
        <v>11</v>
      </c>
      <c r="F23" s="37">
        <v>6</v>
      </c>
      <c r="G23" s="37">
        <v>2</v>
      </c>
      <c r="H23" s="37">
        <v>1</v>
      </c>
      <c r="I23" s="37">
        <v>2</v>
      </c>
      <c r="J23" s="37">
        <v>8</v>
      </c>
      <c r="K23" s="37">
        <v>8</v>
      </c>
      <c r="L23" s="37">
        <v>8</v>
      </c>
      <c r="M23" s="37">
        <v>13</v>
      </c>
      <c r="N23" s="37">
        <v>2</v>
      </c>
      <c r="O23" s="37">
        <v>3</v>
      </c>
      <c r="P23" s="37">
        <v>64</v>
      </c>
      <c r="Q23" s="37">
        <v>73</v>
      </c>
      <c r="R23" s="37">
        <v>2</v>
      </c>
      <c r="S23" s="37">
        <v>2</v>
      </c>
      <c r="T23" s="10">
        <v>0</v>
      </c>
      <c r="U23" s="37">
        <v>1</v>
      </c>
      <c r="V23" s="37">
        <v>5</v>
      </c>
      <c r="W23" s="37">
        <v>22</v>
      </c>
      <c r="X23" s="37">
        <v>32</v>
      </c>
      <c r="Y23" s="10">
        <v>0</v>
      </c>
      <c r="Z23" s="10">
        <v>0</v>
      </c>
      <c r="AA23" s="37">
        <v>14</v>
      </c>
    </row>
    <row r="24" spans="1:27" s="2" customFormat="1" ht="12" customHeight="1">
      <c r="A24" s="14" t="s">
        <v>342</v>
      </c>
      <c r="B24" s="46">
        <f t="shared" si="1"/>
        <v>1.3752927752086963</v>
      </c>
      <c r="C24" s="37">
        <v>229</v>
      </c>
      <c r="D24" s="37">
        <v>15</v>
      </c>
      <c r="E24" s="37">
        <v>10</v>
      </c>
      <c r="F24" s="37">
        <v>3</v>
      </c>
      <c r="G24" s="37">
        <v>3</v>
      </c>
      <c r="H24" s="10">
        <v>0</v>
      </c>
      <c r="I24" s="37">
        <v>3</v>
      </c>
      <c r="J24" s="37">
        <v>9</v>
      </c>
      <c r="K24" s="37">
        <v>10</v>
      </c>
      <c r="L24" s="37">
        <v>6</v>
      </c>
      <c r="M24" s="37">
        <v>4</v>
      </c>
      <c r="N24" s="37">
        <v>5</v>
      </c>
      <c r="O24" s="37">
        <v>4</v>
      </c>
      <c r="P24" s="37">
        <v>39</v>
      </c>
      <c r="Q24" s="37">
        <v>53</v>
      </c>
      <c r="R24" s="37">
        <v>1</v>
      </c>
      <c r="S24" s="37">
        <v>2</v>
      </c>
      <c r="T24" s="10">
        <v>0</v>
      </c>
      <c r="U24" s="37">
        <v>1</v>
      </c>
      <c r="V24" s="37">
        <v>13</v>
      </c>
      <c r="W24" s="37">
        <v>14</v>
      </c>
      <c r="X24" s="37">
        <v>25</v>
      </c>
      <c r="Y24" s="37">
        <v>2</v>
      </c>
      <c r="Z24" s="10">
        <v>0</v>
      </c>
      <c r="AA24" s="37">
        <v>7</v>
      </c>
    </row>
    <row r="25" spans="1:27" s="2" customFormat="1" ht="12" customHeight="1">
      <c r="A25" s="14" t="s">
        <v>343</v>
      </c>
      <c r="B25" s="46">
        <f t="shared" si="1"/>
        <v>1.717614557684223</v>
      </c>
      <c r="C25" s="37">
        <v>286</v>
      </c>
      <c r="D25" s="37">
        <v>16</v>
      </c>
      <c r="E25" s="37">
        <v>13</v>
      </c>
      <c r="F25" s="37">
        <v>6</v>
      </c>
      <c r="G25" s="37">
        <v>2</v>
      </c>
      <c r="H25" s="37">
        <v>1</v>
      </c>
      <c r="I25" s="37">
        <v>5</v>
      </c>
      <c r="J25" s="37">
        <v>5</v>
      </c>
      <c r="K25" s="37">
        <v>6</v>
      </c>
      <c r="L25" s="37">
        <v>4</v>
      </c>
      <c r="M25" s="37">
        <v>13</v>
      </c>
      <c r="N25" s="37">
        <v>8</v>
      </c>
      <c r="O25" s="37">
        <v>10</v>
      </c>
      <c r="P25" s="37">
        <v>38</v>
      </c>
      <c r="Q25" s="37">
        <v>67</v>
      </c>
      <c r="R25" s="37">
        <v>8</v>
      </c>
      <c r="S25" s="37">
        <v>7</v>
      </c>
      <c r="T25" s="37">
        <v>1</v>
      </c>
      <c r="U25" s="37">
        <v>1</v>
      </c>
      <c r="V25" s="37">
        <v>7</v>
      </c>
      <c r="W25" s="37">
        <v>20</v>
      </c>
      <c r="X25" s="37">
        <v>37</v>
      </c>
      <c r="Y25" s="10">
        <v>0</v>
      </c>
      <c r="Z25" s="37">
        <v>1</v>
      </c>
      <c r="AA25" s="37">
        <v>10</v>
      </c>
    </row>
    <row r="26" spans="1:27" s="2" customFormat="1" ht="12" customHeight="1">
      <c r="A26" s="14" t="s">
        <v>344</v>
      </c>
      <c r="B26" s="46">
        <f t="shared" si="1"/>
        <v>5.242928352651492</v>
      </c>
      <c r="C26" s="37">
        <v>873</v>
      </c>
      <c r="D26" s="37">
        <v>39</v>
      </c>
      <c r="E26" s="37">
        <v>30</v>
      </c>
      <c r="F26" s="37">
        <v>8</v>
      </c>
      <c r="G26" s="37">
        <v>6</v>
      </c>
      <c r="H26" s="37">
        <v>4</v>
      </c>
      <c r="I26" s="37">
        <v>10</v>
      </c>
      <c r="J26" s="37">
        <v>23</v>
      </c>
      <c r="K26" s="37">
        <v>13</v>
      </c>
      <c r="L26" s="37">
        <v>17</v>
      </c>
      <c r="M26" s="37">
        <v>11</v>
      </c>
      <c r="N26" s="37">
        <v>18</v>
      </c>
      <c r="O26" s="37">
        <v>11</v>
      </c>
      <c r="P26" s="37">
        <v>157</v>
      </c>
      <c r="Q26" s="37">
        <v>279</v>
      </c>
      <c r="R26" s="37">
        <v>7</v>
      </c>
      <c r="S26" s="37">
        <v>13</v>
      </c>
      <c r="T26" s="37">
        <v>1</v>
      </c>
      <c r="U26" s="37">
        <v>3</v>
      </c>
      <c r="V26" s="37">
        <v>26</v>
      </c>
      <c r="W26" s="37">
        <v>64</v>
      </c>
      <c r="X26" s="37">
        <v>101</v>
      </c>
      <c r="Y26" s="10">
        <v>0</v>
      </c>
      <c r="Z26" s="10">
        <v>0</v>
      </c>
      <c r="AA26" s="37">
        <v>32</v>
      </c>
    </row>
    <row r="27" spans="1:27" s="2" customFormat="1" ht="12" customHeight="1">
      <c r="A27" s="14" t="s">
        <v>345</v>
      </c>
      <c r="B27" s="46">
        <f t="shared" si="1"/>
        <v>7.302864692811243</v>
      </c>
      <c r="C27" s="38">
        <v>1216</v>
      </c>
      <c r="D27" s="37">
        <v>112</v>
      </c>
      <c r="E27" s="37">
        <v>35</v>
      </c>
      <c r="F27" s="37">
        <v>18</v>
      </c>
      <c r="G27" s="37">
        <v>31</v>
      </c>
      <c r="H27" s="37">
        <v>2</v>
      </c>
      <c r="I27" s="37">
        <v>7</v>
      </c>
      <c r="J27" s="37">
        <v>47</v>
      </c>
      <c r="K27" s="37">
        <v>14</v>
      </c>
      <c r="L27" s="37">
        <v>24</v>
      </c>
      <c r="M27" s="37">
        <v>29</v>
      </c>
      <c r="N27" s="37">
        <v>11</v>
      </c>
      <c r="O27" s="37">
        <v>40</v>
      </c>
      <c r="P27" s="37">
        <v>211</v>
      </c>
      <c r="Q27" s="37">
        <v>157</v>
      </c>
      <c r="R27" s="37">
        <v>9</v>
      </c>
      <c r="S27" s="37">
        <v>33</v>
      </c>
      <c r="T27" s="10">
        <v>0</v>
      </c>
      <c r="U27" s="37">
        <v>14</v>
      </c>
      <c r="V27" s="37">
        <v>81</v>
      </c>
      <c r="W27" s="37">
        <v>72</v>
      </c>
      <c r="X27" s="37">
        <v>184</v>
      </c>
      <c r="Y27" s="37">
        <v>3</v>
      </c>
      <c r="Z27" s="37">
        <v>4</v>
      </c>
      <c r="AA27" s="37">
        <v>78</v>
      </c>
    </row>
    <row r="28" spans="1:27" s="2" customFormat="1" ht="12" customHeight="1">
      <c r="A28" s="14" t="s">
        <v>346</v>
      </c>
      <c r="B28" s="46">
        <f t="shared" si="1"/>
        <v>2.498348447540688</v>
      </c>
      <c r="C28" s="37">
        <v>416</v>
      </c>
      <c r="D28" s="37">
        <v>39</v>
      </c>
      <c r="E28" s="37">
        <v>7</v>
      </c>
      <c r="F28" s="37">
        <v>7</v>
      </c>
      <c r="G28" s="37">
        <v>20</v>
      </c>
      <c r="H28" s="37">
        <v>6</v>
      </c>
      <c r="I28" s="37">
        <v>3</v>
      </c>
      <c r="J28" s="37">
        <v>12</v>
      </c>
      <c r="K28" s="37">
        <v>6</v>
      </c>
      <c r="L28" s="37">
        <v>9</v>
      </c>
      <c r="M28" s="37">
        <v>10</v>
      </c>
      <c r="N28" s="37">
        <v>4</v>
      </c>
      <c r="O28" s="37">
        <v>11</v>
      </c>
      <c r="P28" s="37">
        <v>56</v>
      </c>
      <c r="Q28" s="37">
        <v>52</v>
      </c>
      <c r="R28" s="37">
        <v>2</v>
      </c>
      <c r="S28" s="37">
        <v>8</v>
      </c>
      <c r="T28" s="10">
        <v>0</v>
      </c>
      <c r="U28" s="37">
        <v>2</v>
      </c>
      <c r="V28" s="37">
        <v>26</v>
      </c>
      <c r="W28" s="37">
        <v>35</v>
      </c>
      <c r="X28" s="37">
        <v>68</v>
      </c>
      <c r="Y28" s="10">
        <v>0</v>
      </c>
      <c r="Z28" s="10">
        <v>0</v>
      </c>
      <c r="AA28" s="37">
        <v>33</v>
      </c>
    </row>
    <row r="29" spans="1:27" s="2" customFormat="1" ht="12" customHeight="1">
      <c r="A29" s="14" t="s">
        <v>347</v>
      </c>
      <c r="B29" s="46">
        <f t="shared" si="1"/>
        <v>1.5674734250195184</v>
      </c>
      <c r="C29" s="37">
        <v>261</v>
      </c>
      <c r="D29" s="37">
        <v>14</v>
      </c>
      <c r="E29" s="37">
        <v>12</v>
      </c>
      <c r="F29" s="37">
        <v>1</v>
      </c>
      <c r="G29" s="37">
        <v>3</v>
      </c>
      <c r="H29" s="37">
        <v>1</v>
      </c>
      <c r="I29" s="37">
        <v>1</v>
      </c>
      <c r="J29" s="37">
        <v>8</v>
      </c>
      <c r="K29" s="37">
        <v>4</v>
      </c>
      <c r="L29" s="37">
        <v>4</v>
      </c>
      <c r="M29" s="37">
        <v>8</v>
      </c>
      <c r="N29" s="37">
        <v>6</v>
      </c>
      <c r="O29" s="37">
        <v>4</v>
      </c>
      <c r="P29" s="37">
        <v>48</v>
      </c>
      <c r="Q29" s="37">
        <v>69</v>
      </c>
      <c r="R29" s="37">
        <v>3</v>
      </c>
      <c r="S29" s="37">
        <v>3</v>
      </c>
      <c r="T29" s="10">
        <v>0</v>
      </c>
      <c r="U29" s="10">
        <v>0</v>
      </c>
      <c r="V29" s="37">
        <v>10</v>
      </c>
      <c r="W29" s="37">
        <v>18</v>
      </c>
      <c r="X29" s="37">
        <v>28</v>
      </c>
      <c r="Y29" s="37">
        <v>2</v>
      </c>
      <c r="Z29" s="10">
        <v>0</v>
      </c>
      <c r="AA29" s="37">
        <v>14</v>
      </c>
    </row>
    <row r="30" spans="1:27" s="2" customFormat="1" ht="12" customHeight="1">
      <c r="A30" s="14" t="s">
        <v>348</v>
      </c>
      <c r="B30" s="46">
        <f t="shared" si="1"/>
        <v>2.732568614497628</v>
      </c>
      <c r="C30" s="37">
        <v>455</v>
      </c>
      <c r="D30" s="37">
        <v>28</v>
      </c>
      <c r="E30" s="37">
        <v>12</v>
      </c>
      <c r="F30" s="37">
        <v>1</v>
      </c>
      <c r="G30" s="37">
        <v>5</v>
      </c>
      <c r="H30" s="37">
        <v>2</v>
      </c>
      <c r="I30" s="37">
        <v>7</v>
      </c>
      <c r="J30" s="37">
        <v>16</v>
      </c>
      <c r="K30" s="37">
        <v>3</v>
      </c>
      <c r="L30" s="37">
        <v>10</v>
      </c>
      <c r="M30" s="37">
        <v>12</v>
      </c>
      <c r="N30" s="37">
        <v>8</v>
      </c>
      <c r="O30" s="37">
        <v>12</v>
      </c>
      <c r="P30" s="37">
        <v>81</v>
      </c>
      <c r="Q30" s="37">
        <v>129</v>
      </c>
      <c r="R30" s="37">
        <v>2</v>
      </c>
      <c r="S30" s="37">
        <v>5</v>
      </c>
      <c r="T30" s="10">
        <v>0</v>
      </c>
      <c r="U30" s="37">
        <v>5</v>
      </c>
      <c r="V30" s="37">
        <v>13</v>
      </c>
      <c r="W30" s="37">
        <v>33</v>
      </c>
      <c r="X30" s="37">
        <v>45</v>
      </c>
      <c r="Y30" s="37">
        <v>1</v>
      </c>
      <c r="Z30" s="10">
        <v>0</v>
      </c>
      <c r="AA30" s="37">
        <v>25</v>
      </c>
    </row>
    <row r="31" spans="1:27" s="2" customFormat="1" ht="12" customHeight="1">
      <c r="A31" s="14" t="s">
        <v>349</v>
      </c>
      <c r="B31" s="46">
        <f t="shared" si="1"/>
        <v>0.9969371208936401</v>
      </c>
      <c r="C31" s="37">
        <v>166</v>
      </c>
      <c r="D31" s="37">
        <v>9</v>
      </c>
      <c r="E31" s="37">
        <v>6</v>
      </c>
      <c r="F31" s="37">
        <v>2</v>
      </c>
      <c r="G31" s="37">
        <v>2</v>
      </c>
      <c r="H31" s="37">
        <v>1</v>
      </c>
      <c r="I31" s="37">
        <v>1</v>
      </c>
      <c r="J31" s="37">
        <v>5</v>
      </c>
      <c r="K31" s="37">
        <v>2</v>
      </c>
      <c r="L31" s="37">
        <v>1</v>
      </c>
      <c r="M31" s="37">
        <v>3</v>
      </c>
      <c r="N31" s="37">
        <v>2</v>
      </c>
      <c r="O31" s="37">
        <v>6</v>
      </c>
      <c r="P31" s="37">
        <v>24</v>
      </c>
      <c r="Q31" s="37">
        <v>56</v>
      </c>
      <c r="R31" s="37">
        <v>1</v>
      </c>
      <c r="S31" s="37">
        <v>1</v>
      </c>
      <c r="T31" s="10">
        <v>0</v>
      </c>
      <c r="U31" s="37">
        <v>2</v>
      </c>
      <c r="V31" s="37">
        <v>8</v>
      </c>
      <c r="W31" s="37">
        <v>7</v>
      </c>
      <c r="X31" s="37">
        <v>17</v>
      </c>
      <c r="Y31" s="37">
        <v>1</v>
      </c>
      <c r="Z31" s="10">
        <v>0</v>
      </c>
      <c r="AA31" s="37">
        <v>9</v>
      </c>
    </row>
    <row r="32" spans="1:27" s="2" customFormat="1" ht="12" customHeight="1">
      <c r="A32" s="14" t="s">
        <v>350</v>
      </c>
      <c r="B32" s="46">
        <f t="shared" si="1"/>
        <v>1.4113266470482253</v>
      </c>
      <c r="C32" s="37">
        <v>235</v>
      </c>
      <c r="D32" s="37">
        <v>16</v>
      </c>
      <c r="E32" s="37">
        <v>9</v>
      </c>
      <c r="F32" s="37">
        <v>1</v>
      </c>
      <c r="G32" s="37">
        <v>6</v>
      </c>
      <c r="H32" s="10">
        <v>0</v>
      </c>
      <c r="I32" s="37">
        <v>1</v>
      </c>
      <c r="J32" s="37">
        <v>8</v>
      </c>
      <c r="K32" s="37">
        <v>3</v>
      </c>
      <c r="L32" s="37">
        <v>4</v>
      </c>
      <c r="M32" s="37">
        <v>9</v>
      </c>
      <c r="N32" s="37">
        <v>6</v>
      </c>
      <c r="O32" s="37">
        <v>1</v>
      </c>
      <c r="P32" s="37">
        <v>33</v>
      </c>
      <c r="Q32" s="37">
        <v>69</v>
      </c>
      <c r="R32" s="37">
        <v>1</v>
      </c>
      <c r="S32" s="37">
        <v>5</v>
      </c>
      <c r="T32" s="10">
        <v>0</v>
      </c>
      <c r="U32" s="37">
        <v>1</v>
      </c>
      <c r="V32" s="37">
        <v>14</v>
      </c>
      <c r="W32" s="37">
        <v>15</v>
      </c>
      <c r="X32" s="37">
        <v>23</v>
      </c>
      <c r="Y32" s="37">
        <v>2</v>
      </c>
      <c r="Z32" s="37">
        <v>1</v>
      </c>
      <c r="AA32" s="37">
        <v>7</v>
      </c>
    </row>
    <row r="33" spans="1:27" s="2" customFormat="1" ht="12" customHeight="1">
      <c r="A33" s="14" t="s">
        <v>351</v>
      </c>
      <c r="B33" s="46">
        <f t="shared" si="1"/>
        <v>0.2462314575701159</v>
      </c>
      <c r="C33" s="37">
        <v>41</v>
      </c>
      <c r="D33" s="10">
        <v>0</v>
      </c>
      <c r="E33" s="37">
        <v>1</v>
      </c>
      <c r="F33" s="10">
        <v>0</v>
      </c>
      <c r="G33" s="10">
        <v>0</v>
      </c>
      <c r="H33" s="10">
        <v>0</v>
      </c>
      <c r="I33" s="10">
        <v>0</v>
      </c>
      <c r="J33" s="37">
        <v>1</v>
      </c>
      <c r="K33" s="37">
        <v>2</v>
      </c>
      <c r="L33" s="37">
        <v>2</v>
      </c>
      <c r="M33" s="10">
        <v>0</v>
      </c>
      <c r="N33" s="10">
        <v>0</v>
      </c>
      <c r="O33" s="37">
        <v>1</v>
      </c>
      <c r="P33" s="37">
        <v>10</v>
      </c>
      <c r="Q33" s="37">
        <v>15</v>
      </c>
      <c r="R33" s="10">
        <v>0</v>
      </c>
      <c r="S33" s="10">
        <v>0</v>
      </c>
      <c r="T33" s="10">
        <v>0</v>
      </c>
      <c r="U33" s="37">
        <v>1</v>
      </c>
      <c r="V33" s="37">
        <v>1</v>
      </c>
      <c r="W33" s="37">
        <v>2</v>
      </c>
      <c r="X33" s="37">
        <v>4</v>
      </c>
      <c r="Y33" s="37">
        <v>1</v>
      </c>
      <c r="Z33" s="10">
        <v>0</v>
      </c>
      <c r="AA33" s="10">
        <v>0</v>
      </c>
    </row>
    <row r="34" spans="1:27" s="2" customFormat="1" ht="12" customHeight="1">
      <c r="A34" s="14" t="s">
        <v>352</v>
      </c>
      <c r="B34" s="46">
        <f t="shared" si="1"/>
        <v>1.0990330911056394</v>
      </c>
      <c r="C34" s="37">
        <v>183</v>
      </c>
      <c r="D34" s="37">
        <v>9</v>
      </c>
      <c r="E34" s="37">
        <v>4</v>
      </c>
      <c r="F34" s="37">
        <v>4</v>
      </c>
      <c r="G34" s="37">
        <v>2</v>
      </c>
      <c r="H34" s="37">
        <v>1</v>
      </c>
      <c r="I34" s="10">
        <v>0</v>
      </c>
      <c r="J34" s="37">
        <v>6</v>
      </c>
      <c r="K34" s="10">
        <v>0</v>
      </c>
      <c r="L34" s="37">
        <v>5</v>
      </c>
      <c r="M34" s="37">
        <v>4</v>
      </c>
      <c r="N34" s="37">
        <v>4</v>
      </c>
      <c r="O34" s="37">
        <v>4</v>
      </c>
      <c r="P34" s="37">
        <v>38</v>
      </c>
      <c r="Q34" s="37">
        <v>58</v>
      </c>
      <c r="R34" s="10">
        <v>0</v>
      </c>
      <c r="S34" s="10">
        <v>0</v>
      </c>
      <c r="T34" s="37">
        <v>1</v>
      </c>
      <c r="U34" s="37">
        <v>1</v>
      </c>
      <c r="V34" s="37">
        <v>9</v>
      </c>
      <c r="W34" s="37">
        <v>8</v>
      </c>
      <c r="X34" s="37">
        <v>14</v>
      </c>
      <c r="Y34" s="10">
        <v>0</v>
      </c>
      <c r="Z34" s="10">
        <v>0</v>
      </c>
      <c r="AA34" s="37">
        <v>11</v>
      </c>
    </row>
    <row r="35" spans="1:27" s="2" customFormat="1" ht="12" customHeight="1">
      <c r="A35" s="14" t="s">
        <v>353</v>
      </c>
      <c r="B35" s="46">
        <f t="shared" si="1"/>
        <v>0.11410726082517567</v>
      </c>
      <c r="C35" s="37">
        <v>19</v>
      </c>
      <c r="D35" s="37">
        <v>2</v>
      </c>
      <c r="E35" s="37">
        <v>4</v>
      </c>
      <c r="F35" s="37">
        <v>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37">
        <v>2</v>
      </c>
      <c r="Q35" s="37">
        <v>3</v>
      </c>
      <c r="R35" s="37">
        <v>1</v>
      </c>
      <c r="S35" s="37">
        <v>1</v>
      </c>
      <c r="T35" s="10">
        <v>0</v>
      </c>
      <c r="U35" s="10">
        <v>0</v>
      </c>
      <c r="V35" s="37">
        <v>1</v>
      </c>
      <c r="W35" s="37">
        <v>1</v>
      </c>
      <c r="X35" s="37">
        <v>2</v>
      </c>
      <c r="Y35" s="10">
        <v>0</v>
      </c>
      <c r="Z35" s="10">
        <v>0</v>
      </c>
      <c r="AA35" s="37">
        <v>1</v>
      </c>
    </row>
    <row r="36" spans="1:27" s="2" customFormat="1" ht="15.75" customHeight="1">
      <c r="A36" s="14" t="s">
        <v>354</v>
      </c>
      <c r="B36" s="46">
        <f t="shared" si="1"/>
        <v>0.4023782355414089</v>
      </c>
      <c r="C36" s="37">
        <v>67</v>
      </c>
      <c r="D36" s="37">
        <v>3</v>
      </c>
      <c r="E36" s="37">
        <v>9</v>
      </c>
      <c r="F36" s="37">
        <v>6</v>
      </c>
      <c r="G36" s="37">
        <v>5</v>
      </c>
      <c r="H36" s="10">
        <v>0</v>
      </c>
      <c r="I36" s="37">
        <v>2</v>
      </c>
      <c r="J36" s="37">
        <v>6</v>
      </c>
      <c r="K36" s="37">
        <v>1</v>
      </c>
      <c r="L36" s="37">
        <v>1</v>
      </c>
      <c r="M36" s="37">
        <v>3</v>
      </c>
      <c r="N36" s="37">
        <v>2</v>
      </c>
      <c r="O36" s="37">
        <v>2</v>
      </c>
      <c r="P36" s="37">
        <v>11</v>
      </c>
      <c r="Q36" s="37">
        <v>3</v>
      </c>
      <c r="R36" s="10">
        <v>0</v>
      </c>
      <c r="S36" s="37">
        <v>1</v>
      </c>
      <c r="T36" s="10">
        <v>0</v>
      </c>
      <c r="U36" s="37">
        <v>1</v>
      </c>
      <c r="V36" s="37">
        <v>4</v>
      </c>
      <c r="W36" s="37">
        <v>4</v>
      </c>
      <c r="X36" s="37">
        <v>1</v>
      </c>
      <c r="Y36" s="10">
        <v>0</v>
      </c>
      <c r="Z36" s="10">
        <v>0</v>
      </c>
      <c r="AA36" s="37">
        <v>2</v>
      </c>
    </row>
    <row r="37" spans="1:27" s="2" customFormat="1" ht="12" customHeight="1">
      <c r="A37" s="14" t="s">
        <v>355</v>
      </c>
      <c r="B37" s="46">
        <f t="shared" si="1"/>
        <v>1.717614557684223</v>
      </c>
      <c r="C37" s="37">
        <v>286</v>
      </c>
      <c r="D37" s="37">
        <v>27</v>
      </c>
      <c r="E37" s="37">
        <v>15</v>
      </c>
      <c r="F37" s="37">
        <v>5</v>
      </c>
      <c r="G37" s="37">
        <v>12</v>
      </c>
      <c r="H37" s="37">
        <v>2</v>
      </c>
      <c r="I37" s="37">
        <v>3</v>
      </c>
      <c r="J37" s="37">
        <v>11</v>
      </c>
      <c r="K37" s="37">
        <v>4</v>
      </c>
      <c r="L37" s="37">
        <v>11</v>
      </c>
      <c r="M37" s="37">
        <v>9</v>
      </c>
      <c r="N37" s="37">
        <v>3</v>
      </c>
      <c r="O37" s="37">
        <v>13</v>
      </c>
      <c r="P37" s="37">
        <v>32</v>
      </c>
      <c r="Q37" s="37">
        <v>20</v>
      </c>
      <c r="R37" s="10">
        <v>0</v>
      </c>
      <c r="S37" s="37">
        <v>4</v>
      </c>
      <c r="T37" s="10">
        <v>0</v>
      </c>
      <c r="U37" s="37">
        <v>1</v>
      </c>
      <c r="V37" s="37">
        <v>23</v>
      </c>
      <c r="W37" s="37">
        <v>30</v>
      </c>
      <c r="X37" s="37">
        <v>43</v>
      </c>
      <c r="Y37" s="37">
        <v>1</v>
      </c>
      <c r="Z37" s="37">
        <v>2</v>
      </c>
      <c r="AA37" s="37">
        <v>15</v>
      </c>
    </row>
    <row r="38" spans="1:27" s="2" customFormat="1" ht="12" customHeight="1">
      <c r="A38" s="14" t="s">
        <v>356</v>
      </c>
      <c r="B38" s="46">
        <f t="shared" si="1"/>
        <v>2.804636358176686</v>
      </c>
      <c r="C38" s="37">
        <v>467</v>
      </c>
      <c r="D38" s="37">
        <v>42</v>
      </c>
      <c r="E38" s="37">
        <v>17</v>
      </c>
      <c r="F38" s="37">
        <v>13</v>
      </c>
      <c r="G38" s="37">
        <v>17</v>
      </c>
      <c r="H38" s="37">
        <v>2</v>
      </c>
      <c r="I38" s="37">
        <v>4</v>
      </c>
      <c r="J38" s="37">
        <v>10</v>
      </c>
      <c r="K38" s="37">
        <v>8</v>
      </c>
      <c r="L38" s="37">
        <v>8</v>
      </c>
      <c r="M38" s="37">
        <v>20</v>
      </c>
      <c r="N38" s="37">
        <v>21</v>
      </c>
      <c r="O38" s="37">
        <v>11</v>
      </c>
      <c r="P38" s="37">
        <v>52</v>
      </c>
      <c r="Q38" s="37">
        <v>65</v>
      </c>
      <c r="R38" s="37">
        <v>5</v>
      </c>
      <c r="S38" s="37">
        <v>13</v>
      </c>
      <c r="T38" s="37">
        <v>1</v>
      </c>
      <c r="U38" s="37">
        <v>6</v>
      </c>
      <c r="V38" s="37">
        <v>24</v>
      </c>
      <c r="W38" s="37">
        <v>44</v>
      </c>
      <c r="X38" s="37">
        <v>51</v>
      </c>
      <c r="Y38" s="37">
        <v>2</v>
      </c>
      <c r="Z38" s="37">
        <v>3</v>
      </c>
      <c r="AA38" s="37">
        <v>28</v>
      </c>
    </row>
    <row r="39" spans="1:27" s="2" customFormat="1" ht="12" customHeight="1">
      <c r="A39" s="14" t="s">
        <v>357</v>
      </c>
      <c r="B39" s="46">
        <f t="shared" si="1"/>
        <v>10.816167197165335</v>
      </c>
      <c r="C39" s="38">
        <v>1801</v>
      </c>
      <c r="D39" s="37">
        <v>134</v>
      </c>
      <c r="E39" s="37">
        <v>50</v>
      </c>
      <c r="F39" s="37">
        <v>29</v>
      </c>
      <c r="G39" s="37">
        <v>56</v>
      </c>
      <c r="H39" s="37">
        <v>14</v>
      </c>
      <c r="I39" s="37">
        <v>27</v>
      </c>
      <c r="J39" s="37">
        <v>69</v>
      </c>
      <c r="K39" s="37">
        <v>26</v>
      </c>
      <c r="L39" s="37">
        <v>48</v>
      </c>
      <c r="M39" s="37">
        <v>32</v>
      </c>
      <c r="N39" s="37">
        <v>23</v>
      </c>
      <c r="O39" s="37">
        <v>76</v>
      </c>
      <c r="P39" s="37">
        <v>255</v>
      </c>
      <c r="Q39" s="37">
        <v>222</v>
      </c>
      <c r="R39" s="37">
        <v>17</v>
      </c>
      <c r="S39" s="37">
        <v>48</v>
      </c>
      <c r="T39" s="37">
        <v>1</v>
      </c>
      <c r="U39" s="37">
        <v>16</v>
      </c>
      <c r="V39" s="37">
        <v>142</v>
      </c>
      <c r="W39" s="37">
        <v>175</v>
      </c>
      <c r="X39" s="37">
        <v>252</v>
      </c>
      <c r="Y39" s="37">
        <v>5</v>
      </c>
      <c r="Z39" s="37">
        <v>8</v>
      </c>
      <c r="AA39" s="37">
        <v>76</v>
      </c>
    </row>
    <row r="40" spans="1:27" s="2" customFormat="1" ht="12" customHeight="1">
      <c r="A40" s="14" t="s">
        <v>358</v>
      </c>
      <c r="B40" s="46">
        <f t="shared" si="1"/>
        <v>11.572878505795448</v>
      </c>
      <c r="C40" s="38">
        <v>1927</v>
      </c>
      <c r="D40" s="37">
        <v>145</v>
      </c>
      <c r="E40" s="37">
        <v>47</v>
      </c>
      <c r="F40" s="37">
        <v>25</v>
      </c>
      <c r="G40" s="37">
        <v>69</v>
      </c>
      <c r="H40" s="37">
        <v>14</v>
      </c>
      <c r="I40" s="37">
        <v>10</v>
      </c>
      <c r="J40" s="37">
        <v>77</v>
      </c>
      <c r="K40" s="37">
        <v>20</v>
      </c>
      <c r="L40" s="37">
        <v>56</v>
      </c>
      <c r="M40" s="37">
        <v>59</v>
      </c>
      <c r="N40" s="37">
        <v>27</v>
      </c>
      <c r="O40" s="37">
        <v>76</v>
      </c>
      <c r="P40" s="37">
        <v>205</v>
      </c>
      <c r="Q40" s="37">
        <v>115</v>
      </c>
      <c r="R40" s="37">
        <v>14</v>
      </c>
      <c r="S40" s="37">
        <v>29</v>
      </c>
      <c r="T40" s="37">
        <v>1</v>
      </c>
      <c r="U40" s="37">
        <v>14</v>
      </c>
      <c r="V40" s="37">
        <v>182</v>
      </c>
      <c r="W40" s="37">
        <v>211</v>
      </c>
      <c r="X40" s="37">
        <v>416</v>
      </c>
      <c r="Y40" s="37">
        <v>7</v>
      </c>
      <c r="Z40" s="37">
        <v>9</v>
      </c>
      <c r="AA40" s="37">
        <v>99</v>
      </c>
    </row>
    <row r="41" spans="1:27" s="2" customFormat="1" ht="12" customHeight="1">
      <c r="A41" s="14" t="s">
        <v>156</v>
      </c>
      <c r="B41" s="46">
        <f t="shared" si="1"/>
        <v>9.999399435469341</v>
      </c>
      <c r="C41" s="38">
        <v>1665</v>
      </c>
      <c r="D41" s="37">
        <v>76</v>
      </c>
      <c r="E41" s="37">
        <v>46</v>
      </c>
      <c r="F41" s="37">
        <v>16</v>
      </c>
      <c r="G41" s="37">
        <v>22</v>
      </c>
      <c r="H41" s="37">
        <v>8</v>
      </c>
      <c r="I41" s="37">
        <v>14</v>
      </c>
      <c r="J41" s="37">
        <v>56</v>
      </c>
      <c r="K41" s="37">
        <v>40</v>
      </c>
      <c r="L41" s="37">
        <v>39</v>
      </c>
      <c r="M41" s="37">
        <v>22</v>
      </c>
      <c r="N41" s="37">
        <v>9</v>
      </c>
      <c r="O41" s="37">
        <v>50</v>
      </c>
      <c r="P41" s="37">
        <v>336</v>
      </c>
      <c r="Q41" s="37">
        <v>309</v>
      </c>
      <c r="R41" s="37">
        <v>11</v>
      </c>
      <c r="S41" s="37">
        <v>36</v>
      </c>
      <c r="T41" s="10">
        <v>0</v>
      </c>
      <c r="U41" s="37">
        <v>17</v>
      </c>
      <c r="V41" s="37">
        <v>94</v>
      </c>
      <c r="W41" s="37">
        <v>136</v>
      </c>
      <c r="X41" s="37">
        <v>253</v>
      </c>
      <c r="Y41" s="37">
        <v>2</v>
      </c>
      <c r="Z41" s="37">
        <v>3</v>
      </c>
      <c r="AA41" s="37">
        <v>70</v>
      </c>
    </row>
    <row r="42" spans="1:27" s="2" customFormat="1" ht="12" customHeight="1">
      <c r="A42" s="14" t="s">
        <v>359</v>
      </c>
      <c r="B42" s="46">
        <f t="shared" si="1"/>
        <v>1.4113266470482253</v>
      </c>
      <c r="C42" s="37">
        <v>235</v>
      </c>
      <c r="D42" s="37">
        <v>26</v>
      </c>
      <c r="E42" s="37">
        <v>9</v>
      </c>
      <c r="F42" s="37">
        <v>4</v>
      </c>
      <c r="G42" s="37">
        <v>8</v>
      </c>
      <c r="H42" s="37">
        <v>5</v>
      </c>
      <c r="I42" s="37">
        <v>3</v>
      </c>
      <c r="J42" s="37">
        <v>17</v>
      </c>
      <c r="K42" s="37">
        <v>6</v>
      </c>
      <c r="L42" s="37">
        <v>7</v>
      </c>
      <c r="M42" s="37">
        <v>6</v>
      </c>
      <c r="N42" s="37">
        <v>4</v>
      </c>
      <c r="O42" s="37">
        <v>11</v>
      </c>
      <c r="P42" s="37">
        <v>24</v>
      </c>
      <c r="Q42" s="37">
        <v>11</v>
      </c>
      <c r="R42" s="37">
        <v>3</v>
      </c>
      <c r="S42" s="37">
        <v>8</v>
      </c>
      <c r="T42" s="37">
        <v>1</v>
      </c>
      <c r="U42" s="37">
        <v>4</v>
      </c>
      <c r="V42" s="37">
        <v>20</v>
      </c>
      <c r="W42" s="37">
        <v>15</v>
      </c>
      <c r="X42" s="37">
        <v>32</v>
      </c>
      <c r="Y42" s="37">
        <v>1</v>
      </c>
      <c r="Z42" s="10">
        <v>0</v>
      </c>
      <c r="AA42" s="37">
        <v>10</v>
      </c>
    </row>
    <row r="43" spans="1:27" s="2" customFormat="1" ht="12" customHeight="1">
      <c r="A43" s="14" t="s">
        <v>157</v>
      </c>
      <c r="B43" s="46">
        <f t="shared" si="1"/>
        <v>3.1709807218785655</v>
      </c>
      <c r="C43" s="37">
        <v>528</v>
      </c>
      <c r="D43" s="37">
        <v>33</v>
      </c>
      <c r="E43" s="37">
        <v>20</v>
      </c>
      <c r="F43" s="37">
        <v>8</v>
      </c>
      <c r="G43" s="37">
        <v>23</v>
      </c>
      <c r="H43" s="37">
        <v>8</v>
      </c>
      <c r="I43" s="37">
        <v>4</v>
      </c>
      <c r="J43" s="37">
        <v>21</v>
      </c>
      <c r="K43" s="37">
        <v>3</v>
      </c>
      <c r="L43" s="37">
        <v>10</v>
      </c>
      <c r="M43" s="37">
        <v>15</v>
      </c>
      <c r="N43" s="37">
        <v>10</v>
      </c>
      <c r="O43" s="37">
        <v>22</v>
      </c>
      <c r="P43" s="37">
        <v>60</v>
      </c>
      <c r="Q43" s="37">
        <v>20</v>
      </c>
      <c r="R43" s="37">
        <v>3</v>
      </c>
      <c r="S43" s="37">
        <v>12</v>
      </c>
      <c r="T43" s="10">
        <v>0</v>
      </c>
      <c r="U43" s="37">
        <v>4</v>
      </c>
      <c r="V43" s="37">
        <v>63</v>
      </c>
      <c r="W43" s="37">
        <v>74</v>
      </c>
      <c r="X43" s="37">
        <v>104</v>
      </c>
      <c r="Y43" s="10">
        <v>0</v>
      </c>
      <c r="Z43" s="10">
        <v>0</v>
      </c>
      <c r="AA43" s="37">
        <v>11</v>
      </c>
    </row>
    <row r="44" spans="1:27" s="2" customFormat="1" ht="12" customHeight="1">
      <c r="A44" s="14" t="s">
        <v>360</v>
      </c>
      <c r="B44" s="46">
        <f t="shared" si="1"/>
        <v>1.7896823013632817</v>
      </c>
      <c r="C44" s="37">
        <v>298</v>
      </c>
      <c r="D44" s="37">
        <v>16</v>
      </c>
      <c r="E44" s="37">
        <v>7</v>
      </c>
      <c r="F44" s="37">
        <v>2</v>
      </c>
      <c r="G44" s="37">
        <v>15</v>
      </c>
      <c r="H44" s="37">
        <v>2</v>
      </c>
      <c r="I44" s="37">
        <v>4</v>
      </c>
      <c r="J44" s="37">
        <v>13</v>
      </c>
      <c r="K44" s="37">
        <v>1</v>
      </c>
      <c r="L44" s="37">
        <v>9</v>
      </c>
      <c r="M44" s="37">
        <v>6</v>
      </c>
      <c r="N44" s="37">
        <v>3</v>
      </c>
      <c r="O44" s="37">
        <v>8</v>
      </c>
      <c r="P44" s="37">
        <v>58</v>
      </c>
      <c r="Q44" s="37">
        <v>12</v>
      </c>
      <c r="R44" s="37">
        <v>2</v>
      </c>
      <c r="S44" s="37">
        <v>3</v>
      </c>
      <c r="T44" s="10">
        <v>0</v>
      </c>
      <c r="U44" s="37">
        <v>6</v>
      </c>
      <c r="V44" s="37">
        <v>34</v>
      </c>
      <c r="W44" s="37">
        <v>15</v>
      </c>
      <c r="X44" s="37">
        <v>62</v>
      </c>
      <c r="Y44" s="37">
        <v>1</v>
      </c>
      <c r="Z44" s="37">
        <v>1</v>
      </c>
      <c r="AA44" s="37">
        <v>18</v>
      </c>
    </row>
    <row r="45" spans="1:27" s="2" customFormat="1" ht="12" customHeight="1">
      <c r="A45" s="14" t="s">
        <v>361</v>
      </c>
      <c r="B45" s="46">
        <f t="shared" si="1"/>
        <v>1.2371629331571676</v>
      </c>
      <c r="C45" s="37">
        <v>206</v>
      </c>
      <c r="D45" s="37">
        <v>11</v>
      </c>
      <c r="E45" s="37">
        <v>11</v>
      </c>
      <c r="F45" s="37">
        <v>3</v>
      </c>
      <c r="G45" s="37">
        <v>9</v>
      </c>
      <c r="H45" s="37">
        <v>5</v>
      </c>
      <c r="I45" s="37">
        <v>2</v>
      </c>
      <c r="J45" s="37">
        <v>9</v>
      </c>
      <c r="K45" s="37">
        <v>1</v>
      </c>
      <c r="L45" s="37">
        <v>7</v>
      </c>
      <c r="M45" s="37">
        <v>4</v>
      </c>
      <c r="N45" s="37">
        <v>5</v>
      </c>
      <c r="O45" s="37">
        <v>9</v>
      </c>
      <c r="P45" s="37">
        <v>37</v>
      </c>
      <c r="Q45" s="37">
        <v>14</v>
      </c>
      <c r="R45" s="37">
        <v>1</v>
      </c>
      <c r="S45" s="37">
        <v>3</v>
      </c>
      <c r="T45" s="10">
        <v>0</v>
      </c>
      <c r="U45" s="10">
        <v>0</v>
      </c>
      <c r="V45" s="37">
        <v>20</v>
      </c>
      <c r="W45" s="37">
        <v>20</v>
      </c>
      <c r="X45" s="37">
        <v>28</v>
      </c>
      <c r="Y45" s="10">
        <v>0</v>
      </c>
      <c r="Z45" s="37">
        <v>2</v>
      </c>
      <c r="AA45" s="37">
        <v>5</v>
      </c>
    </row>
    <row r="46" spans="1:27" s="2" customFormat="1" ht="12" customHeight="1">
      <c r="A46" s="14" t="s">
        <v>362</v>
      </c>
      <c r="B46" s="46">
        <f t="shared" si="1"/>
        <v>4.239985586451264</v>
      </c>
      <c r="C46" s="37">
        <v>706</v>
      </c>
      <c r="D46" s="37">
        <v>74</v>
      </c>
      <c r="E46" s="37">
        <v>26</v>
      </c>
      <c r="F46" s="37">
        <v>11</v>
      </c>
      <c r="G46" s="37">
        <v>22</v>
      </c>
      <c r="H46" s="37">
        <v>7</v>
      </c>
      <c r="I46" s="37">
        <v>4</v>
      </c>
      <c r="J46" s="37">
        <v>29</v>
      </c>
      <c r="K46" s="37">
        <v>6</v>
      </c>
      <c r="L46" s="37">
        <v>15</v>
      </c>
      <c r="M46" s="37">
        <v>21</v>
      </c>
      <c r="N46" s="37">
        <v>25</v>
      </c>
      <c r="O46" s="37">
        <v>14</v>
      </c>
      <c r="P46" s="37">
        <v>96</v>
      </c>
      <c r="Q46" s="37">
        <v>50</v>
      </c>
      <c r="R46" s="37">
        <v>9</v>
      </c>
      <c r="S46" s="37">
        <v>10</v>
      </c>
      <c r="T46" s="37">
        <v>2</v>
      </c>
      <c r="U46" s="37">
        <v>9</v>
      </c>
      <c r="V46" s="37">
        <v>59</v>
      </c>
      <c r="W46" s="37">
        <v>71</v>
      </c>
      <c r="X46" s="37">
        <v>99</v>
      </c>
      <c r="Y46" s="37">
        <v>5</v>
      </c>
      <c r="Z46" s="37">
        <v>4</v>
      </c>
      <c r="AA46" s="37">
        <v>38</v>
      </c>
    </row>
    <row r="47" spans="1:27" s="2" customFormat="1" ht="12" customHeight="1">
      <c r="A47" s="14" t="s">
        <v>363</v>
      </c>
      <c r="B47" s="46">
        <f t="shared" si="1"/>
        <v>2.7686024863371568</v>
      </c>
      <c r="C47" s="37">
        <v>461</v>
      </c>
      <c r="D47" s="37">
        <v>32</v>
      </c>
      <c r="E47" s="37">
        <v>10</v>
      </c>
      <c r="F47" s="37">
        <v>3</v>
      </c>
      <c r="G47" s="37">
        <v>24</v>
      </c>
      <c r="H47" s="37">
        <v>3</v>
      </c>
      <c r="I47" s="37">
        <v>5</v>
      </c>
      <c r="J47" s="37">
        <v>23</v>
      </c>
      <c r="K47" s="37">
        <v>21</v>
      </c>
      <c r="L47" s="37">
        <v>13</v>
      </c>
      <c r="M47" s="37">
        <v>8</v>
      </c>
      <c r="N47" s="37">
        <v>15</v>
      </c>
      <c r="O47" s="37">
        <v>34</v>
      </c>
      <c r="P47" s="37">
        <v>44</v>
      </c>
      <c r="Q47" s="37">
        <v>42</v>
      </c>
      <c r="R47" s="37">
        <v>2</v>
      </c>
      <c r="S47" s="37">
        <v>10</v>
      </c>
      <c r="T47" s="10">
        <v>0</v>
      </c>
      <c r="U47" s="37">
        <v>6</v>
      </c>
      <c r="V47" s="37">
        <v>45</v>
      </c>
      <c r="W47" s="37">
        <v>43</v>
      </c>
      <c r="X47" s="37">
        <v>61</v>
      </c>
      <c r="Y47" s="37">
        <v>2</v>
      </c>
      <c r="Z47" s="37">
        <v>1</v>
      </c>
      <c r="AA47" s="37">
        <v>14</v>
      </c>
    </row>
    <row r="48" spans="1:27" s="2" customFormat="1" ht="12" customHeight="1">
      <c r="A48" s="14" t="s">
        <v>364</v>
      </c>
      <c r="B48" s="46">
        <f t="shared" si="1"/>
        <v>0.7687225992432887</v>
      </c>
      <c r="C48" s="37">
        <v>128</v>
      </c>
      <c r="D48" s="37">
        <v>6</v>
      </c>
      <c r="E48" s="37">
        <v>4</v>
      </c>
      <c r="F48" s="37">
        <v>3</v>
      </c>
      <c r="G48" s="37">
        <v>6</v>
      </c>
      <c r="H48" s="10">
        <v>0</v>
      </c>
      <c r="I48" s="10">
        <v>0</v>
      </c>
      <c r="J48" s="37">
        <v>8</v>
      </c>
      <c r="K48" s="37">
        <v>2</v>
      </c>
      <c r="L48" s="37">
        <v>5</v>
      </c>
      <c r="M48" s="37">
        <v>5</v>
      </c>
      <c r="N48" s="37">
        <v>1</v>
      </c>
      <c r="O48" s="37">
        <v>3</v>
      </c>
      <c r="P48" s="37">
        <v>22</v>
      </c>
      <c r="Q48" s="37">
        <v>17</v>
      </c>
      <c r="R48" s="37">
        <v>2</v>
      </c>
      <c r="S48" s="37">
        <v>2</v>
      </c>
      <c r="T48" s="10">
        <v>0</v>
      </c>
      <c r="U48" s="37">
        <v>1</v>
      </c>
      <c r="V48" s="37">
        <v>7</v>
      </c>
      <c r="W48" s="37">
        <v>13</v>
      </c>
      <c r="X48" s="37">
        <v>15</v>
      </c>
      <c r="Y48" s="10">
        <v>0</v>
      </c>
      <c r="Z48" s="37">
        <v>1</v>
      </c>
      <c r="AA48" s="37">
        <v>5</v>
      </c>
    </row>
    <row r="49" spans="1:27" s="2" customFormat="1" ht="12" customHeight="1">
      <c r="A49" s="14" t="s">
        <v>365</v>
      </c>
      <c r="B49" s="46">
        <f t="shared" si="1"/>
        <v>5.6993573959521955</v>
      </c>
      <c r="C49" s="37">
        <v>949</v>
      </c>
      <c r="D49" s="37">
        <v>87</v>
      </c>
      <c r="E49" s="37">
        <v>32</v>
      </c>
      <c r="F49" s="37">
        <v>15</v>
      </c>
      <c r="G49" s="37">
        <v>36</v>
      </c>
      <c r="H49" s="37">
        <v>5</v>
      </c>
      <c r="I49" s="37">
        <v>6</v>
      </c>
      <c r="J49" s="37">
        <v>29</v>
      </c>
      <c r="K49" s="37">
        <v>10</v>
      </c>
      <c r="L49" s="37">
        <v>25</v>
      </c>
      <c r="M49" s="37">
        <v>22</v>
      </c>
      <c r="N49" s="37">
        <v>9</v>
      </c>
      <c r="O49" s="37">
        <v>39</v>
      </c>
      <c r="P49" s="37">
        <v>114</v>
      </c>
      <c r="Q49" s="37">
        <v>92</v>
      </c>
      <c r="R49" s="37">
        <v>14</v>
      </c>
      <c r="S49" s="37">
        <v>29</v>
      </c>
      <c r="T49" s="37">
        <v>3</v>
      </c>
      <c r="U49" s="37">
        <v>6</v>
      </c>
      <c r="V49" s="37">
        <v>96</v>
      </c>
      <c r="W49" s="37">
        <v>69</v>
      </c>
      <c r="X49" s="37">
        <v>148</v>
      </c>
      <c r="Y49" s="10">
        <v>0</v>
      </c>
      <c r="Z49" s="37">
        <v>3</v>
      </c>
      <c r="AA49" s="37">
        <v>60</v>
      </c>
    </row>
    <row r="50" spans="1:27" s="2" customFormat="1" ht="12" customHeight="1">
      <c r="A50" s="14" t="s">
        <v>366</v>
      </c>
      <c r="B50" s="46">
        <f t="shared" si="1"/>
        <v>1.8557443997357517</v>
      </c>
      <c r="C50" s="37">
        <v>309</v>
      </c>
      <c r="D50" s="37">
        <v>25</v>
      </c>
      <c r="E50" s="37">
        <v>8</v>
      </c>
      <c r="F50" s="37">
        <v>4</v>
      </c>
      <c r="G50" s="37">
        <v>6</v>
      </c>
      <c r="H50" s="10">
        <v>0</v>
      </c>
      <c r="I50" s="37">
        <v>5</v>
      </c>
      <c r="J50" s="37">
        <v>8</v>
      </c>
      <c r="K50" s="37">
        <v>6</v>
      </c>
      <c r="L50" s="37">
        <v>12</v>
      </c>
      <c r="M50" s="37">
        <v>7</v>
      </c>
      <c r="N50" s="37">
        <v>3</v>
      </c>
      <c r="O50" s="37">
        <v>10</v>
      </c>
      <c r="P50" s="37">
        <v>41</v>
      </c>
      <c r="Q50" s="37">
        <v>44</v>
      </c>
      <c r="R50" s="37">
        <v>3</v>
      </c>
      <c r="S50" s="37">
        <v>11</v>
      </c>
      <c r="T50" s="37">
        <v>1</v>
      </c>
      <c r="U50" s="37">
        <v>1</v>
      </c>
      <c r="V50" s="37">
        <v>21</v>
      </c>
      <c r="W50" s="37">
        <v>25</v>
      </c>
      <c r="X50" s="37">
        <v>37</v>
      </c>
      <c r="Y50" s="10">
        <v>0</v>
      </c>
      <c r="Z50" s="10">
        <v>0</v>
      </c>
      <c r="AA50" s="37">
        <v>31</v>
      </c>
    </row>
    <row r="51" spans="1:27" s="2" customFormat="1" ht="12" customHeight="1" thickBot="1">
      <c r="A51" s="14" t="s">
        <v>367</v>
      </c>
      <c r="B51" s="46">
        <f t="shared" si="1"/>
        <v>0.6065701759654074</v>
      </c>
      <c r="C51" s="37">
        <v>101</v>
      </c>
      <c r="D51" s="37">
        <v>5</v>
      </c>
      <c r="E51" s="37">
        <v>2</v>
      </c>
      <c r="F51" s="37">
        <v>2</v>
      </c>
      <c r="G51" s="37">
        <v>4</v>
      </c>
      <c r="H51" s="10">
        <v>0</v>
      </c>
      <c r="I51" s="37">
        <v>2</v>
      </c>
      <c r="J51" s="37">
        <v>6</v>
      </c>
      <c r="K51" s="37">
        <v>3</v>
      </c>
      <c r="L51" s="37">
        <v>3</v>
      </c>
      <c r="M51" s="37">
        <v>4</v>
      </c>
      <c r="N51" s="37">
        <v>1</v>
      </c>
      <c r="O51" s="37">
        <v>1</v>
      </c>
      <c r="P51" s="37">
        <v>20</v>
      </c>
      <c r="Q51" s="37">
        <v>15</v>
      </c>
      <c r="R51" s="37">
        <v>1</v>
      </c>
      <c r="S51" s="10">
        <v>0</v>
      </c>
      <c r="T51" s="37">
        <v>1</v>
      </c>
      <c r="U51" s="10">
        <v>0</v>
      </c>
      <c r="V51" s="37">
        <v>9</v>
      </c>
      <c r="W51" s="37">
        <v>10</v>
      </c>
      <c r="X51" s="37">
        <v>7</v>
      </c>
      <c r="Y51" s="10">
        <v>0</v>
      </c>
      <c r="Z51" s="10">
        <v>0</v>
      </c>
      <c r="AA51" s="37">
        <v>5</v>
      </c>
    </row>
    <row r="52" spans="1:27" s="2" customFormat="1" ht="15" customHeight="1">
      <c r="A52" s="8" t="s">
        <v>248</v>
      </c>
      <c r="B52" s="16"/>
      <c r="C52" s="16"/>
      <c r="D52" s="1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4" s="2" customFormat="1" ht="12" customHeight="1">
      <c r="A53" s="8" t="s">
        <v>249</v>
      </c>
      <c r="B53" s="8"/>
      <c r="C53" s="8"/>
      <c r="D53" s="8"/>
    </row>
    <row r="54" s="2" customFormat="1" ht="12" customHeight="1"/>
    <row r="55" spans="1:27" s="2" customFormat="1" ht="13.5" customHeight="1">
      <c r="A55" s="65" t="s">
        <v>311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5" t="s">
        <v>312</v>
      </c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</row>
  </sheetData>
  <sheetProtection/>
  <mergeCells count="6">
    <mergeCell ref="A55:K55"/>
    <mergeCell ref="L55:AA55"/>
    <mergeCell ref="A1:K1"/>
    <mergeCell ref="A2:K2"/>
    <mergeCell ref="L1:AA1"/>
    <mergeCell ref="L2:Y2"/>
  </mergeCells>
  <printOptions/>
  <pageMargins left="0.7480314960629921" right="0.5511811023622047" top="0.5905511811023623" bottom="0.984251968503937" header="0.5118110236220472" footer="0.5118110236220472"/>
  <pageSetup fitToWidth="2" horizontalDpi="600" verticalDpi="600" orientation="portrait" paperSize="9" scale="9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洪靖惠</cp:lastModifiedBy>
  <cp:lastPrinted>2021-05-31T01:16:31Z</cp:lastPrinted>
  <dcterms:created xsi:type="dcterms:W3CDTF">2000-07-04T10:20:00Z</dcterms:created>
  <dcterms:modified xsi:type="dcterms:W3CDTF">2021-06-28T01:20:08Z</dcterms:modified>
  <cp:category/>
  <cp:version/>
  <cp:contentType/>
  <cp:contentStatus/>
</cp:coreProperties>
</file>