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第二科\★★勞動檢查統計年報\114年\03.年報製作資料終版\★03-表格-已完成(0724修正版)(0804最終確認版)\"/>
    </mc:Choice>
  </mc:AlternateContent>
  <xr:revisionPtr revIDLastSave="0" documentId="13_ncr:1_{535DEB95-6108-49A5-A547-36F92F400804}" xr6:coauthVersionLast="36" xr6:coauthVersionMax="36" xr10:uidLastSave="{00000000-0000-0000-0000-000000000000}"/>
  <bookViews>
    <workbookView xWindow="0" yWindow="0" windowWidth="14775" windowHeight="1275" firstSheet="3" activeTab="9" xr2:uid="{00000000-000D-0000-FFFF-FFFF00000000}"/>
  </bookViews>
  <sheets>
    <sheet name="M026(3-1)-完成" sheetId="10" r:id="rId1"/>
    <sheet name="M027(3-2)-完成" sheetId="20" r:id="rId2"/>
    <sheet name="M028(3-3)-完成" sheetId="23" r:id="rId3"/>
    <sheet name="M029(3-4)-完成" sheetId="15" r:id="rId4"/>
    <sheet name="M030(3-5)-完成" sheetId="25" r:id="rId5"/>
    <sheet name="M031(3-6)-完成" sheetId="26" r:id="rId6"/>
    <sheet name="M032(3-7)-完成" sheetId="16" r:id="rId7"/>
    <sheet name="M033(3-8)-完成" sheetId="17" r:id="rId8"/>
    <sheet name="M034(3-9)-完成" sheetId="18" r:id="rId9"/>
    <sheet name="M035(3-10)-完成" sheetId="19" r:id="rId10"/>
  </sheets>
  <definedNames>
    <definedName name="_xlnm.Print_Area" localSheetId="0">'M026(3-1)-完成'!$A$1:$M$53</definedName>
    <definedName name="_xlnm.Print_Area" localSheetId="1">'M027(3-2)-完成'!$A$1:$BP$24</definedName>
    <definedName name="_xlnm.Print_Area" localSheetId="4">'M030(3-5)-完成'!$A$1:$BY$19</definedName>
    <definedName name="_xlnm.Print_Area" localSheetId="5">'M031(3-6)-完成'!$A$1:$AG$25</definedName>
    <definedName name="_xlnm.Print_Area" localSheetId="7">'M033(3-8)-完成'!$A$1:$AH$27</definedName>
    <definedName name="_xlnm.Print_Area" localSheetId="9">'M035(3-10)-完成'!$A$1:$AM$20</definedName>
  </definedNames>
  <calcPr calcId="191029"/>
</workbook>
</file>

<file path=xl/calcChain.xml><?xml version="1.0" encoding="utf-8"?>
<calcChain xmlns="http://schemas.openxmlformats.org/spreadsheetml/2006/main">
  <c r="C6" i="19" l="1"/>
  <c r="C8" i="19"/>
  <c r="C9" i="19"/>
  <c r="C10" i="19"/>
  <c r="C11" i="19"/>
  <c r="C12" i="19"/>
  <c r="C13" i="19"/>
  <c r="C14" i="19"/>
  <c r="C15" i="19"/>
  <c r="C16" i="19"/>
  <c r="C17" i="19"/>
  <c r="C7" i="19"/>
  <c r="D6" i="19"/>
  <c r="B8" i="19"/>
  <c r="B9" i="19"/>
  <c r="B10" i="19"/>
  <c r="B11" i="19"/>
  <c r="B12" i="19"/>
  <c r="B13" i="19"/>
  <c r="B14" i="19"/>
  <c r="B15" i="19"/>
  <c r="B16" i="19"/>
  <c r="B17" i="19"/>
  <c r="B7" i="19"/>
  <c r="D8" i="19"/>
  <c r="D9" i="19"/>
  <c r="D10" i="19"/>
  <c r="D11" i="19"/>
  <c r="D12" i="19"/>
  <c r="D13" i="19"/>
  <c r="D14" i="19"/>
  <c r="D15" i="19"/>
  <c r="D16" i="19"/>
  <c r="D17" i="19"/>
  <c r="D7" i="19"/>
  <c r="C6" i="18"/>
  <c r="C8" i="18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7" i="18"/>
  <c r="B8" i="18"/>
  <c r="B5" i="18" s="1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7" i="18"/>
  <c r="D7" i="18"/>
  <c r="D8" i="18"/>
  <c r="D5" i="18" s="1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6" i="18"/>
  <c r="B8" i="17" l="1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7" i="17"/>
  <c r="D5" i="17" l="1"/>
  <c r="C14" i="16"/>
  <c r="C16" i="16"/>
  <c r="C8" i="16"/>
  <c r="C9" i="16"/>
  <c r="C10" i="16"/>
  <c r="C11" i="16"/>
  <c r="C12" i="16"/>
  <c r="C13" i="16"/>
  <c r="C15" i="16"/>
  <c r="C17" i="16"/>
  <c r="C18" i="16"/>
  <c r="C19" i="16"/>
  <c r="C20" i="16"/>
  <c r="C21" i="16"/>
  <c r="C22" i="16"/>
  <c r="C7" i="16"/>
  <c r="D8" i="16" l="1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7" i="16"/>
  <c r="S6" i="15" l="1"/>
  <c r="T6" i="15"/>
  <c r="U6" i="15"/>
  <c r="V6" i="15"/>
  <c r="W6" i="15"/>
  <c r="X6" i="15"/>
  <c r="Y6" i="15"/>
  <c r="Z6" i="15"/>
  <c r="AA6" i="15"/>
  <c r="AB6" i="15"/>
  <c r="AC6" i="15"/>
  <c r="AD6" i="15"/>
  <c r="AE6" i="15"/>
  <c r="AF6" i="15"/>
  <c r="AG6" i="15"/>
  <c r="AH6" i="15"/>
  <c r="R6" i="15"/>
  <c r="F6" i="15"/>
  <c r="G6" i="15"/>
  <c r="H6" i="15"/>
  <c r="I6" i="15"/>
  <c r="J6" i="15"/>
  <c r="K6" i="15"/>
  <c r="L6" i="15"/>
  <c r="M6" i="15"/>
  <c r="N6" i="15"/>
  <c r="O6" i="15"/>
  <c r="P6" i="15"/>
  <c r="E6" i="15"/>
  <c r="B5" i="25" l="1"/>
  <c r="D5" i="19" l="1"/>
  <c r="B5" i="19"/>
  <c r="B5" i="17" l="1"/>
  <c r="C9" i="17" l="1"/>
  <c r="C15" i="17"/>
  <c r="C21" i="17"/>
  <c r="C11" i="17"/>
  <c r="C17" i="17"/>
  <c r="C23" i="17"/>
  <c r="C13" i="17"/>
  <c r="C19" i="17"/>
  <c r="C7" i="17"/>
  <c r="C18" i="17"/>
  <c r="C22" i="17"/>
  <c r="C14" i="17"/>
  <c r="C8" i="17"/>
  <c r="C24" i="17"/>
  <c r="C10" i="17"/>
  <c r="C12" i="17"/>
  <c r="C16" i="17"/>
  <c r="C20" i="17"/>
  <c r="D6" i="17"/>
  <c r="D5" i="16"/>
  <c r="C6" i="17" l="1"/>
  <c r="D5" i="15"/>
  <c r="B5" i="15" l="1"/>
  <c r="M5" i="10" l="1"/>
  <c r="L5" i="10"/>
  <c r="K5" i="10"/>
  <c r="J5" i="10"/>
  <c r="I5" i="10"/>
  <c r="H5" i="10"/>
  <c r="G5" i="10"/>
  <c r="F5" i="10"/>
  <c r="E5" i="10"/>
  <c r="D5" i="10"/>
  <c r="C5" i="10"/>
</calcChain>
</file>

<file path=xl/sharedStrings.xml><?xml version="1.0" encoding="utf-8"?>
<sst xmlns="http://schemas.openxmlformats.org/spreadsheetml/2006/main" count="1084" uniqueCount="538">
  <si>
    <t>單位：座次</t>
  </si>
  <si>
    <t>總    計</t>
  </si>
  <si>
    <t>計</t>
  </si>
  <si>
    <t>固定式起重機</t>
  </si>
  <si>
    <t>移動式起重機</t>
  </si>
  <si>
    <t>人字臂起重桿</t>
  </si>
  <si>
    <t>中華民國</t>
  </si>
  <si>
    <t>單位：座次</t>
    <phoneticPr fontId="5" type="noConversion"/>
  </si>
  <si>
    <t>宜  蘭  縣</t>
    <phoneticPr fontId="2" type="noConversion"/>
  </si>
  <si>
    <t>新  竹  縣</t>
    <phoneticPr fontId="2" type="noConversion"/>
  </si>
  <si>
    <t>苗  栗  縣</t>
    <phoneticPr fontId="2" type="noConversion"/>
  </si>
  <si>
    <t>彰  化  縣</t>
    <phoneticPr fontId="2" type="noConversion"/>
  </si>
  <si>
    <t>南  投  縣</t>
    <phoneticPr fontId="2" type="noConversion"/>
  </si>
  <si>
    <t>雲  林  縣</t>
    <phoneticPr fontId="2" type="noConversion"/>
  </si>
  <si>
    <t>嘉  義  縣</t>
    <phoneticPr fontId="2" type="noConversion"/>
  </si>
  <si>
    <t>屏  東  縣</t>
    <phoneticPr fontId="2" type="noConversion"/>
  </si>
  <si>
    <t>花  蓮  縣</t>
    <phoneticPr fontId="2" type="noConversion"/>
  </si>
  <si>
    <t>澎  湖  縣</t>
    <phoneticPr fontId="2" type="noConversion"/>
  </si>
  <si>
    <t>基  隆  市</t>
    <phoneticPr fontId="2" type="noConversion"/>
  </si>
  <si>
    <t>新  竹  市</t>
    <phoneticPr fontId="2" type="noConversion"/>
  </si>
  <si>
    <t>金  門  縣</t>
    <phoneticPr fontId="2" type="noConversion"/>
  </si>
  <si>
    <t>連  江  縣</t>
    <phoneticPr fontId="2" type="noConversion"/>
  </si>
  <si>
    <t>宜  蘭  縣</t>
    <phoneticPr fontId="8" type="noConversion"/>
  </si>
  <si>
    <t>新  竹  縣</t>
    <phoneticPr fontId="8" type="noConversion"/>
  </si>
  <si>
    <t>苗  栗  縣</t>
    <phoneticPr fontId="8" type="noConversion"/>
  </si>
  <si>
    <t>彰  化  縣</t>
    <phoneticPr fontId="8" type="noConversion"/>
  </si>
  <si>
    <t>南  投  縣</t>
    <phoneticPr fontId="8" type="noConversion"/>
  </si>
  <si>
    <t>雲  林  縣</t>
    <phoneticPr fontId="8" type="noConversion"/>
  </si>
  <si>
    <t>嘉  義  縣</t>
    <phoneticPr fontId="8" type="noConversion"/>
  </si>
  <si>
    <t>屏  東  縣</t>
    <phoneticPr fontId="8" type="noConversion"/>
  </si>
  <si>
    <t>花  蓮  縣</t>
    <phoneticPr fontId="8" type="noConversion"/>
  </si>
  <si>
    <t>澎  湖  縣</t>
    <phoneticPr fontId="8" type="noConversion"/>
  </si>
  <si>
    <t>基  隆  市</t>
    <phoneticPr fontId="8" type="noConversion"/>
  </si>
  <si>
    <t>新  竹  市</t>
    <phoneticPr fontId="8" type="noConversion"/>
  </si>
  <si>
    <t>嘉  義  市</t>
    <phoneticPr fontId="8" type="noConversion"/>
  </si>
  <si>
    <t>金  門  縣</t>
    <phoneticPr fontId="8" type="noConversion"/>
  </si>
  <si>
    <t>連  江  縣</t>
    <phoneticPr fontId="8" type="noConversion"/>
  </si>
  <si>
    <t xml:space="preserve">           </t>
    <phoneticPr fontId="8" type="noConversion"/>
  </si>
  <si>
    <t>各行業設置數</t>
    <phoneticPr fontId="5" type="noConversion"/>
  </si>
  <si>
    <t>表 3-5 危險性設備</t>
  </si>
  <si>
    <t>新  北  市</t>
    <phoneticPr fontId="2" type="noConversion"/>
  </si>
  <si>
    <t>嘉  義  市</t>
    <phoneticPr fontId="2" type="noConversion"/>
  </si>
  <si>
    <t>新  北  市</t>
    <phoneticPr fontId="8" type="noConversion"/>
  </si>
  <si>
    <t>臺  中  市</t>
    <phoneticPr fontId="2" type="noConversion"/>
  </si>
  <si>
    <t>臺  南  市</t>
    <phoneticPr fontId="2" type="noConversion"/>
  </si>
  <si>
    <t>臺  東  縣</t>
    <phoneticPr fontId="2" type="noConversion"/>
  </si>
  <si>
    <t>臺  中  市</t>
    <phoneticPr fontId="8" type="noConversion"/>
  </si>
  <si>
    <t>臺  南  市</t>
    <phoneticPr fontId="8" type="noConversion"/>
  </si>
  <si>
    <t>臺  東  縣</t>
    <phoneticPr fontId="8" type="noConversion"/>
  </si>
  <si>
    <t>桃  園  市</t>
    <phoneticPr fontId="2" type="noConversion"/>
  </si>
  <si>
    <t>桃  園  市</t>
    <phoneticPr fontId="8" type="noConversion"/>
  </si>
  <si>
    <t>表 3-2 起重升降</t>
  </si>
  <si>
    <t>機具檢查次數</t>
  </si>
  <si>
    <t>表 3-2 起重升降</t>
    <phoneticPr fontId="2" type="noConversion"/>
  </si>
  <si>
    <t>中華民國</t>
    <phoneticPr fontId="5" type="noConversion"/>
  </si>
  <si>
    <t>營建用提升機</t>
    <phoneticPr fontId="5" type="noConversion"/>
  </si>
  <si>
    <t>中華民國</t>
    <phoneticPr fontId="2" type="noConversion"/>
  </si>
  <si>
    <t>營建用升降機</t>
    <phoneticPr fontId="2" type="noConversion"/>
  </si>
  <si>
    <t xml:space="preserve">    飲料製造業</t>
  </si>
  <si>
    <t xml:space="preserve">    菸草製造業</t>
  </si>
  <si>
    <t xml:space="preserve">    紡織業</t>
  </si>
  <si>
    <t xml:space="preserve">    成衣及服飾品製造業</t>
  </si>
  <si>
    <t xml:space="preserve">    皮革、毛皮及其製品製造業</t>
  </si>
  <si>
    <t xml:space="preserve">    木竹製品製造業</t>
  </si>
  <si>
    <t xml:space="preserve">    紙漿、紙及紙製品製造業</t>
  </si>
  <si>
    <t xml:space="preserve">    印刷及資料儲存媒體複製業</t>
  </si>
  <si>
    <t xml:space="preserve">    石油及煤製品製造業</t>
  </si>
  <si>
    <t xml:space="preserve">    化學材料製造業</t>
  </si>
  <si>
    <t xml:space="preserve">    化學製品製造業</t>
  </si>
  <si>
    <t xml:space="preserve">    藥品製造業</t>
  </si>
  <si>
    <t xml:space="preserve">    橡膠製品製造業</t>
  </si>
  <si>
    <t xml:space="preserve">    塑膠製品製造業</t>
  </si>
  <si>
    <t xml:space="preserve">    非金屬礦物製品製造業</t>
  </si>
  <si>
    <t xml:space="preserve">    基本金屬製造業</t>
  </si>
  <si>
    <t xml:space="preserve">    金屬製品製造業</t>
  </si>
  <si>
    <t xml:space="preserve">    電子零組件製造業</t>
  </si>
  <si>
    <t xml:space="preserve">    電腦、電子產品及光學製品製造業</t>
  </si>
  <si>
    <t xml:space="preserve">    電力設備製造業</t>
  </si>
  <si>
    <t xml:space="preserve">    機械設備製造業</t>
  </si>
  <si>
    <t xml:space="preserve">    汽車及其零件製造業</t>
  </si>
  <si>
    <t xml:space="preserve">    其他運輸工具製造業</t>
  </si>
  <si>
    <t xml:space="preserve">    家具製造業</t>
  </si>
  <si>
    <t xml:space="preserve">    其他製造業</t>
  </si>
  <si>
    <t xml:space="preserve">    產業用機械設備維修及安裝業</t>
  </si>
  <si>
    <t xml:space="preserve">
高雄市政府
勞   工   局
勞動檢查處
</t>
    <phoneticPr fontId="5" type="noConversion"/>
  </si>
  <si>
    <t>高 雄 市 政 府
勞     工     局
勞 動 檢 查 處</t>
    <phoneticPr fontId="2" type="noConversion"/>
  </si>
  <si>
    <t>高 雄 市 政 府
勞      工      局
勞 動 檢 查 處</t>
    <phoneticPr fontId="2" type="noConversion"/>
  </si>
  <si>
    <t xml:space="preserve">
高雄市政府
勞    工   局
勞動檢查處
</t>
    <phoneticPr fontId="5" type="noConversion"/>
  </si>
  <si>
    <t xml:space="preserve">
臺     北     市
勞 動 檢 查 處
</t>
    <phoneticPr fontId="2" type="noConversion"/>
  </si>
  <si>
    <t>臺     中     市
勞 動 檢 查 處</t>
    <phoneticPr fontId="2" type="noConversion"/>
  </si>
  <si>
    <t>高 雄 市 政 府
勞      工     局
勞 動 檢 查 處</t>
    <phoneticPr fontId="2" type="noConversion"/>
  </si>
  <si>
    <t>高 壓 氣 體 特 定 設 備</t>
    <phoneticPr fontId="5" type="noConversion"/>
  </si>
  <si>
    <t>高 雄 市 政 府
勞     工      局
勞 動 檢 查 處</t>
    <phoneticPr fontId="2" type="noConversion"/>
  </si>
  <si>
    <t>鍋               爐</t>
    <phoneticPr fontId="3" type="noConversion"/>
  </si>
  <si>
    <t>總             計</t>
    <phoneticPr fontId="5" type="noConversion"/>
  </si>
  <si>
    <t>總     計</t>
    <phoneticPr fontId="5" type="noConversion"/>
  </si>
  <si>
    <t>吊              籠</t>
    <phoneticPr fontId="2" type="noConversion"/>
  </si>
  <si>
    <t xml:space="preserve">
 說明：1.初查不合格者須再實施複查 。</t>
    <phoneticPr fontId="2" type="noConversion"/>
  </si>
  <si>
    <t xml:space="preserve">
高 雄 市 政 府
勞     工     局
勞 動 檢 查 處
</t>
    <phoneticPr fontId="5" type="noConversion"/>
  </si>
  <si>
    <t xml:space="preserve">定                                                    期                  </t>
    <phoneticPr fontId="5" type="noConversion"/>
  </si>
  <si>
    <t>檢                                                           查</t>
    <phoneticPr fontId="5" type="noConversion"/>
  </si>
  <si>
    <t>臺</t>
    <phoneticPr fontId="2" type="noConversion"/>
  </si>
  <si>
    <r>
      <t xml:space="preserve">
說明：1.型式比率 ＝ 各型座次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總設置座次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
            2.地區比率＝ 各地區座次 </t>
    </r>
    <r>
      <rPr>
        <sz val="8"/>
        <rFont val="Times New Roman"/>
        <family val="1"/>
      </rPr>
      <t>÷</t>
    </r>
    <r>
      <rPr>
        <sz val="8"/>
        <rFont val="新細明體"/>
        <family val="1"/>
        <charset val="136"/>
      </rPr>
      <t xml:space="preserve"> 總設置座次 </t>
    </r>
    <r>
      <rPr>
        <sz val="8"/>
        <rFont val="Times New Roman"/>
        <family val="1"/>
      </rPr>
      <t>×</t>
    </r>
    <r>
      <rPr>
        <sz val="8"/>
        <rFont val="新細明體"/>
        <family val="1"/>
        <charset val="136"/>
      </rPr>
      <t xml:space="preserve"> 100。
</t>
    </r>
    <phoneticPr fontId="8" type="noConversion"/>
  </si>
  <si>
    <t>高 壓 氣 體 容 器</t>
    <phoneticPr fontId="2" type="noConversion"/>
  </si>
  <si>
    <t>臺   北   市
勞動檢查處</t>
    <phoneticPr fontId="5" type="noConversion"/>
  </si>
  <si>
    <t>臺   中   市
勞動檢查處</t>
    <phoneticPr fontId="5" type="noConversion"/>
  </si>
  <si>
    <t>臺      閩
地      區</t>
    <phoneticPr fontId="2" type="noConversion"/>
  </si>
  <si>
    <t xml:space="preserve"> 定                              期                               檢                                查</t>
    <phoneticPr fontId="5" type="noConversion"/>
  </si>
  <si>
    <t xml:space="preserve"> 變                              更                               檢                                查</t>
    <phoneticPr fontId="5" type="noConversion"/>
  </si>
  <si>
    <t xml:space="preserve">  重                             新                               檢                                查</t>
    <phoneticPr fontId="5" type="noConversion"/>
  </si>
  <si>
    <t xml:space="preserve">  既                             有                               檢                                查</t>
    <phoneticPr fontId="5" type="noConversion"/>
  </si>
  <si>
    <t xml:space="preserve">  竣                             工                               檢                                查</t>
    <phoneticPr fontId="5" type="noConversion"/>
  </si>
  <si>
    <t xml:space="preserve">  構                             造                               檢                                查</t>
    <phoneticPr fontId="5" type="noConversion"/>
  </si>
  <si>
    <t xml:space="preserve">  熔                             接                               檢                                查</t>
    <phoneticPr fontId="5" type="noConversion"/>
  </si>
  <si>
    <t xml:space="preserve">  型                             式                               檢                                查</t>
    <phoneticPr fontId="5" type="noConversion"/>
  </si>
  <si>
    <t>總         計</t>
    <phoneticPr fontId="2" type="noConversion"/>
  </si>
  <si>
    <t xml:space="preserve">
說明：1. 型式比率 ＝ 各型座次 ÷ 總設置座次 × 100。
            2.地區比率 ＝ 各地區座次 ÷ 總設置座次 × 100。</t>
    <phoneticPr fontId="2" type="noConversion"/>
  </si>
  <si>
    <t>臺  北  市
勞動檢查處</t>
    <phoneticPr fontId="5" type="noConversion"/>
  </si>
  <si>
    <t>臺     閩
地     區</t>
    <phoneticPr fontId="5" type="noConversion"/>
  </si>
  <si>
    <t>臺    北    市
勞 動 檢 查 處</t>
    <phoneticPr fontId="5" type="noConversion"/>
  </si>
  <si>
    <t>臺    中     市
勞 動 檢 查 處</t>
    <phoneticPr fontId="5" type="noConversion"/>
  </si>
  <si>
    <t>臺  中  市
勞動檢查處</t>
    <phoneticPr fontId="5" type="noConversion"/>
  </si>
  <si>
    <t>臺    閩
地    區</t>
    <phoneticPr fontId="5" type="noConversion"/>
  </si>
  <si>
    <t>臺                閩  
 地                區</t>
    <phoneticPr fontId="5" type="noConversion"/>
  </si>
  <si>
    <t xml:space="preserve">
臺         北         市
勞   動   檢   查   處
</t>
    <phoneticPr fontId="5" type="noConversion"/>
  </si>
  <si>
    <t xml:space="preserve">
臺        中         市
勞   動   檢   查   處
</t>
    <phoneticPr fontId="5" type="noConversion"/>
  </si>
  <si>
    <t>臺      閩
地      區</t>
    <phoneticPr fontId="5" type="noConversion"/>
  </si>
  <si>
    <t>臺     北     市
勞 動 檢 查 處</t>
    <phoneticPr fontId="5" type="noConversion"/>
  </si>
  <si>
    <t>臺       閩
 地       區</t>
    <phoneticPr fontId="5" type="noConversion"/>
  </si>
  <si>
    <t xml:space="preserve">    臺</t>
    <phoneticPr fontId="5" type="noConversion"/>
  </si>
  <si>
    <t xml:space="preserve">             區</t>
    <phoneticPr fontId="5" type="noConversion"/>
  </si>
  <si>
    <t xml:space="preserve">                                           臺                                       閩                                          地                                </t>
    <phoneticPr fontId="2" type="noConversion"/>
  </si>
  <si>
    <t xml:space="preserve">臺  </t>
    <phoneticPr fontId="5" type="noConversion"/>
  </si>
  <si>
    <t xml:space="preserve">
總       計
</t>
    <phoneticPr fontId="8" type="noConversion"/>
  </si>
  <si>
    <t xml:space="preserve">臺        </t>
    <phoneticPr fontId="5" type="noConversion"/>
  </si>
  <si>
    <t xml:space="preserve">                   合    格    數</t>
    <phoneticPr fontId="2" type="noConversion"/>
  </si>
  <si>
    <t xml:space="preserve">                不   合   格    數</t>
    <phoneticPr fontId="2" type="noConversion"/>
  </si>
  <si>
    <t xml:space="preserve">                   合    格    率</t>
    <phoneticPr fontId="2" type="noConversion"/>
  </si>
  <si>
    <t xml:space="preserve">             固 定 式 起 重 機</t>
    <phoneticPr fontId="2" type="noConversion"/>
  </si>
  <si>
    <t xml:space="preserve">             移 動 式 起 重 機</t>
    <phoneticPr fontId="2" type="noConversion"/>
  </si>
  <si>
    <t xml:space="preserve">             人 字 臂 起 重 桿</t>
    <phoneticPr fontId="2" type="noConversion"/>
  </si>
  <si>
    <t xml:space="preserve">             營 建 用 升 降 機</t>
    <phoneticPr fontId="2" type="noConversion"/>
  </si>
  <si>
    <t xml:space="preserve">             營 建 用 提 升 機</t>
    <phoneticPr fontId="2" type="noConversion"/>
  </si>
  <si>
    <t xml:space="preserve">
總        計
</t>
    <phoneticPr fontId="8" type="noConversion"/>
  </si>
  <si>
    <t>區</t>
    <phoneticPr fontId="5" type="noConversion"/>
  </si>
  <si>
    <t xml:space="preserve"> 區</t>
    <phoneticPr fontId="5" type="noConversion"/>
  </si>
  <si>
    <t xml:space="preserve">
總      計
</t>
    <phoneticPr fontId="8" type="noConversion"/>
  </si>
  <si>
    <t xml:space="preserve"> 地  區  比  率  ( ％ )</t>
    <phoneticPr fontId="8" type="noConversion"/>
  </si>
  <si>
    <t xml:space="preserve"> 農、林、漁、牧業</t>
    <phoneticPr fontId="2" type="noConversion"/>
  </si>
  <si>
    <t xml:space="preserve"> 礦業及土石採取業</t>
    <phoneticPr fontId="2" type="noConversion"/>
  </si>
  <si>
    <t xml:space="preserve"> 製      造      業</t>
    <phoneticPr fontId="2" type="noConversion"/>
  </si>
  <si>
    <t xml:space="preserve"> 電力及燃氣供應業</t>
    <phoneticPr fontId="2" type="noConversion"/>
  </si>
  <si>
    <t xml:space="preserve"> 用水供應及污染整治業</t>
    <phoneticPr fontId="2" type="noConversion"/>
  </si>
  <si>
    <t xml:space="preserve"> 批發及零售業</t>
    <phoneticPr fontId="2" type="noConversion"/>
  </si>
  <si>
    <t xml:space="preserve"> 運輸及倉儲業</t>
    <phoneticPr fontId="2" type="noConversion"/>
  </si>
  <si>
    <t xml:space="preserve"> 住宿及餐飲業</t>
    <phoneticPr fontId="2" type="noConversion"/>
  </si>
  <si>
    <t xml:space="preserve"> 金融及保險業</t>
    <phoneticPr fontId="2" type="noConversion"/>
  </si>
  <si>
    <t xml:space="preserve"> 不動產業</t>
    <phoneticPr fontId="2" type="noConversion"/>
  </si>
  <si>
    <t xml:space="preserve"> 專業、科學及技術服務業</t>
    <phoneticPr fontId="2" type="noConversion"/>
  </si>
  <si>
    <t xml:space="preserve"> 支援服務業</t>
    <phoneticPr fontId="2" type="noConversion"/>
  </si>
  <si>
    <t xml:space="preserve"> 公共行政及國防；強制性社會安全</t>
    <phoneticPr fontId="2" type="noConversion"/>
  </si>
  <si>
    <t xml:space="preserve"> 教育服務業</t>
    <phoneticPr fontId="2" type="noConversion"/>
  </si>
  <si>
    <t xml:space="preserve"> 醫療保健及社會工作服務業</t>
    <phoneticPr fontId="2" type="noConversion"/>
  </si>
  <si>
    <t xml:space="preserve"> 藝術、娛樂及休閒服務業</t>
    <phoneticPr fontId="2" type="noConversion"/>
  </si>
  <si>
    <t xml:space="preserve"> 其他服務業</t>
    <phoneticPr fontId="2" type="noConversion"/>
  </si>
  <si>
    <t>臺         閩
地         區</t>
    <phoneticPr fontId="2" type="noConversion"/>
  </si>
  <si>
    <t>臺          閩
地         區</t>
    <phoneticPr fontId="2" type="noConversion"/>
  </si>
  <si>
    <t>臺     閩
地     區</t>
    <phoneticPr fontId="2" type="noConversion"/>
  </si>
  <si>
    <t>高     雄     市     政     府
勞              工              局
勞     動     檢     查     處</t>
    <phoneticPr fontId="5" type="noConversion"/>
  </si>
  <si>
    <t>檢查次數</t>
    <phoneticPr fontId="2" type="noConversion"/>
  </si>
  <si>
    <t>表 3-1  危險性機械及設備</t>
    <phoneticPr fontId="5" type="noConversion"/>
  </si>
  <si>
    <t xml:space="preserve">危                     險                      性                         設                       備 </t>
    <phoneticPr fontId="5" type="noConversion"/>
  </si>
  <si>
    <t>機具檢查次數 ( 續三完 )</t>
    <phoneticPr fontId="5" type="noConversion"/>
  </si>
  <si>
    <t>機具檢查次數 ( 續二 )</t>
    <phoneticPr fontId="2" type="noConversion"/>
  </si>
  <si>
    <t xml:space="preserve">機具檢查次數 ( 續一 ) </t>
    <phoneticPr fontId="5" type="noConversion"/>
  </si>
  <si>
    <t>型                       式                        檢                           查</t>
    <phoneticPr fontId="5" type="noConversion"/>
  </si>
  <si>
    <t>使                                       用                                      檢                                          查</t>
    <phoneticPr fontId="5" type="noConversion"/>
  </si>
  <si>
    <t>種       類       別</t>
    <phoneticPr fontId="5" type="noConversion"/>
  </si>
  <si>
    <t>總                       計</t>
    <phoneticPr fontId="2" type="noConversion"/>
  </si>
  <si>
    <t>初                 查</t>
    <phoneticPr fontId="2" type="noConversion"/>
  </si>
  <si>
    <t>初                查</t>
    <phoneticPr fontId="2" type="noConversion"/>
  </si>
  <si>
    <t>複                查</t>
    <phoneticPr fontId="2" type="noConversion"/>
  </si>
  <si>
    <t xml:space="preserve">  複  查  率  ( ％ )</t>
    <phoneticPr fontId="2" type="noConversion"/>
  </si>
  <si>
    <t>竣                          工                           檢                              查</t>
    <phoneticPr fontId="5" type="noConversion"/>
  </si>
  <si>
    <t>既                                      有                                      檢                                          查</t>
    <phoneticPr fontId="5" type="noConversion"/>
  </si>
  <si>
    <t>重                             新                              檢                               查</t>
    <phoneticPr fontId="5" type="noConversion"/>
  </si>
  <si>
    <t>變                                     更                                    檢                                        查</t>
    <phoneticPr fontId="5" type="noConversion"/>
  </si>
  <si>
    <t xml:space="preserve">     械</t>
    <phoneticPr fontId="5" type="noConversion"/>
  </si>
  <si>
    <r>
      <t>危</t>
    </r>
    <r>
      <rPr>
        <sz val="11"/>
        <rFont val="Times New Roman"/>
        <family val="1"/>
      </rPr>
      <t xml:space="preserve">                   </t>
    </r>
    <r>
      <rPr>
        <sz val="11"/>
        <rFont val="新細明體"/>
        <family val="1"/>
        <charset val="136"/>
      </rPr>
      <t>險</t>
    </r>
    <r>
      <rPr>
        <sz val="11"/>
        <rFont val="Times New Roman"/>
        <family val="1"/>
      </rPr>
      <t xml:space="preserve">                     </t>
    </r>
    <r>
      <rPr>
        <sz val="11"/>
        <rFont val="新細明體"/>
        <family val="1"/>
        <charset val="136"/>
      </rPr>
      <t>性</t>
    </r>
    <r>
      <rPr>
        <sz val="11"/>
        <rFont val="Times New Roman"/>
        <family val="1"/>
      </rPr>
      <t xml:space="preserve">                     </t>
    </r>
    <r>
      <rPr>
        <sz val="11"/>
        <rFont val="新細明體"/>
        <family val="1"/>
        <charset val="136"/>
      </rPr>
      <t xml:space="preserve">機                    </t>
    </r>
    <phoneticPr fontId="5" type="noConversion"/>
  </si>
  <si>
    <t>行            業             別</t>
    <phoneticPr fontId="5" type="noConversion"/>
  </si>
  <si>
    <t>總                               計</t>
    <phoneticPr fontId="2" type="noConversion"/>
  </si>
  <si>
    <t>固   定   式
起   重   機</t>
    <phoneticPr fontId="3" type="noConversion"/>
  </si>
  <si>
    <t>移   動   式
起   重   機</t>
    <phoneticPr fontId="3" type="noConversion"/>
  </si>
  <si>
    <t>人   字   臂
起   重   桿</t>
    <phoneticPr fontId="3" type="noConversion"/>
  </si>
  <si>
    <t>營   建   用
升   降   機</t>
    <phoneticPr fontId="5" type="noConversion"/>
  </si>
  <si>
    <t>營   建   用
提   升   機</t>
    <phoneticPr fontId="3" type="noConversion"/>
  </si>
  <si>
    <t>第      一         種 
壓    力    容    器</t>
    <phoneticPr fontId="5" type="noConversion"/>
  </si>
  <si>
    <t>高    壓    氣    體
特    定    設    備</t>
    <phoneticPr fontId="3" type="noConversion"/>
  </si>
  <si>
    <t>高    壓    氣    體
容                    器</t>
    <phoneticPr fontId="5" type="noConversion"/>
  </si>
  <si>
    <t>項      目      別</t>
    <phoneticPr fontId="2" type="noConversion"/>
  </si>
  <si>
    <t>總                           計</t>
    <phoneticPr fontId="2" type="noConversion"/>
  </si>
  <si>
    <t xml:space="preserve">                 合    格    數</t>
    <phoneticPr fontId="2" type="noConversion"/>
  </si>
  <si>
    <t xml:space="preserve">               不   合   格    數</t>
    <phoneticPr fontId="2" type="noConversion"/>
  </si>
  <si>
    <t xml:space="preserve">         閩                                                        地                                                                       區</t>
    <phoneticPr fontId="2" type="noConversion"/>
  </si>
  <si>
    <t>按合格、不合格與地區分 ( 續完 )</t>
    <phoneticPr fontId="2" type="noConversion"/>
  </si>
  <si>
    <t xml:space="preserve"> 臺</t>
    <phoneticPr fontId="2" type="noConversion"/>
  </si>
  <si>
    <t xml:space="preserve">                 不   合   格    數</t>
    <phoneticPr fontId="2" type="noConversion"/>
  </si>
  <si>
    <t xml:space="preserve">               百    分    率    ( ％ )</t>
    <phoneticPr fontId="2" type="noConversion"/>
  </si>
  <si>
    <t xml:space="preserve">                 不   合   格    率</t>
    <phoneticPr fontId="2" type="noConversion"/>
  </si>
  <si>
    <t xml:space="preserve">                  合    格    數</t>
    <phoneticPr fontId="2" type="noConversion"/>
  </si>
  <si>
    <t xml:space="preserve">             吊                     籠</t>
    <phoneticPr fontId="2" type="noConversion"/>
  </si>
  <si>
    <t xml:space="preserve">  臺                                     閩                                     地</t>
    <phoneticPr fontId="2" type="noConversion"/>
  </si>
  <si>
    <t>表 3-4 危險性機械設置數</t>
    <phoneticPr fontId="8" type="noConversion"/>
  </si>
  <si>
    <t>項      目       別</t>
    <phoneticPr fontId="8" type="noConversion"/>
  </si>
  <si>
    <t xml:space="preserve">                                  閩                                  地                                  區</t>
    <phoneticPr fontId="8" type="noConversion"/>
  </si>
  <si>
    <t>地  區  比  率  ( ％ )</t>
    <phoneticPr fontId="8" type="noConversion"/>
  </si>
  <si>
    <t>總                     計</t>
    <phoneticPr fontId="8" type="noConversion"/>
  </si>
  <si>
    <t>固  定  式  起  重  機</t>
    <phoneticPr fontId="8" type="noConversion"/>
  </si>
  <si>
    <t>移  動  式  起  重  機</t>
    <phoneticPr fontId="8" type="noConversion"/>
  </si>
  <si>
    <t>人  字  臂  起  重  桿</t>
    <phoneticPr fontId="8" type="noConversion"/>
  </si>
  <si>
    <t>營  建  用  升  降  機</t>
    <phoneticPr fontId="8" type="noConversion"/>
  </si>
  <si>
    <t>營  建  用  提  升  機</t>
    <phoneticPr fontId="8" type="noConversion"/>
  </si>
  <si>
    <t>吊                        籠</t>
    <phoneticPr fontId="8" type="noConversion"/>
  </si>
  <si>
    <r>
      <t>臺</t>
    </r>
    <r>
      <rPr>
        <sz val="12"/>
        <rFont val="Times New Roman"/>
        <family val="1"/>
      </rPr>
      <t xml:space="preserve">                                          </t>
    </r>
    <r>
      <rPr>
        <sz val="12"/>
        <rFont val="新細明體"/>
        <family val="1"/>
        <charset val="136"/>
      </rPr>
      <t>閩</t>
    </r>
    <r>
      <rPr>
        <sz val="12"/>
        <rFont val="Times New Roman"/>
        <family val="1"/>
      </rPr>
      <t xml:space="preserve">                                         </t>
    </r>
    <r>
      <rPr>
        <sz val="12"/>
        <rFont val="新細明體"/>
        <family val="1"/>
        <charset val="136"/>
      </rPr>
      <t>地</t>
    </r>
    <phoneticPr fontId="8" type="noConversion"/>
  </si>
  <si>
    <t>統計表按型式與地區分 ( 續完 )</t>
    <phoneticPr fontId="5" type="noConversion"/>
  </si>
  <si>
    <t>總                   計</t>
    <phoneticPr fontId="2" type="noConversion"/>
  </si>
  <si>
    <t>鍋               爐</t>
    <phoneticPr fontId="5" type="noConversion"/>
  </si>
  <si>
    <t>複                 查</t>
    <phoneticPr fontId="2" type="noConversion"/>
  </si>
  <si>
    <t>複  查  率  ( ％ )</t>
    <phoneticPr fontId="2" type="noConversion"/>
  </si>
  <si>
    <t>第 一 種 壓 力 容 器</t>
    <phoneticPr fontId="5" type="noConversion"/>
  </si>
  <si>
    <t>檢查次數 ( 續一 )</t>
    <phoneticPr fontId="5" type="noConversion"/>
  </si>
  <si>
    <t>檢查次數 ( 續二 )</t>
    <phoneticPr fontId="5" type="noConversion"/>
  </si>
  <si>
    <t>檢查次數  ( 續三完 )</t>
    <phoneticPr fontId="5" type="noConversion"/>
  </si>
  <si>
    <t>合    格    數</t>
    <phoneticPr fontId="2" type="noConversion"/>
  </si>
  <si>
    <t>不   合   格    數</t>
    <phoneticPr fontId="2" type="noConversion"/>
  </si>
  <si>
    <t>百    分    率    ( ％ )</t>
    <phoneticPr fontId="2" type="noConversion"/>
  </si>
  <si>
    <t>合    格    率</t>
    <phoneticPr fontId="2" type="noConversion"/>
  </si>
  <si>
    <t>不   合   格    率</t>
    <phoneticPr fontId="2" type="noConversion"/>
  </si>
  <si>
    <t>鍋                     爐</t>
    <phoneticPr fontId="5" type="noConversion"/>
  </si>
  <si>
    <t>高  壓  氣  體  容  器</t>
    <phoneticPr fontId="2" type="noConversion"/>
  </si>
  <si>
    <t>閩                                                    地                                                       區</t>
    <phoneticPr fontId="2" type="noConversion"/>
  </si>
  <si>
    <t>表 3-6 危險性設備定期檢查統計表</t>
    <phoneticPr fontId="2" type="noConversion"/>
  </si>
  <si>
    <t>表 3-6 危險性設備定期檢查統計表</t>
    <phoneticPr fontId="5" type="noConversion"/>
  </si>
  <si>
    <t>表 3-7 鍋爐設置數統計表</t>
    <phoneticPr fontId="8" type="noConversion"/>
  </si>
  <si>
    <t>總                          計</t>
    <phoneticPr fontId="2" type="noConversion"/>
  </si>
  <si>
    <t>按型式與地區分 ( 續完 )</t>
    <phoneticPr fontId="5" type="noConversion"/>
  </si>
  <si>
    <t xml:space="preserve">                 臺                                    閩                                          地</t>
    <phoneticPr fontId="8" type="noConversion"/>
  </si>
  <si>
    <t>閩                                                   地                                                         區</t>
    <phoneticPr fontId="8" type="noConversion"/>
  </si>
  <si>
    <t>項        目        別</t>
    <phoneticPr fontId="2" type="noConversion"/>
  </si>
  <si>
    <t>項       目        別</t>
    <phoneticPr fontId="8" type="noConversion"/>
  </si>
  <si>
    <t>總                      計</t>
    <phoneticPr fontId="2" type="noConversion"/>
  </si>
  <si>
    <t xml:space="preserve">
總     計
</t>
    <phoneticPr fontId="8" type="noConversion"/>
  </si>
  <si>
    <t>表 3-8 壓力容器設置數統計表</t>
    <phoneticPr fontId="8" type="noConversion"/>
  </si>
  <si>
    <t xml:space="preserve">                                        臺</t>
    <phoneticPr fontId="5" type="noConversion"/>
  </si>
  <si>
    <t xml:space="preserve"> 臺                                            閩                                            地</t>
    <phoneticPr fontId="8" type="noConversion"/>
  </si>
  <si>
    <t xml:space="preserve">     閩                                            地                                            區</t>
    <phoneticPr fontId="8" type="noConversion"/>
  </si>
  <si>
    <t>表 3-9 高壓氣體特定設備設置數</t>
    <phoneticPr fontId="8" type="noConversion"/>
  </si>
  <si>
    <t>表 3-10 高壓氣體容器設置數</t>
    <phoneticPr fontId="8" type="noConversion"/>
  </si>
  <si>
    <t xml:space="preserve">    臺                                            閩                                        地</t>
    <phoneticPr fontId="8" type="noConversion"/>
  </si>
  <si>
    <t xml:space="preserve">                            閩                                               地                                                 區</t>
    <phoneticPr fontId="8" type="noConversion"/>
  </si>
  <si>
    <t xml:space="preserve"> 營建工程業</t>
    <phoneticPr fontId="2" type="noConversion"/>
  </si>
  <si>
    <t xml:space="preserve">    食品及飼品製造業</t>
    <phoneticPr fontId="2" type="noConversion"/>
  </si>
  <si>
    <t>出版影音及資通訊業</t>
    <phoneticPr fontId="2" type="noConversion"/>
  </si>
  <si>
    <t>表 3-3 危險性機械定期檢查統計表</t>
    <phoneticPr fontId="2" type="noConversion"/>
  </si>
  <si>
    <t>國   科   會
新          竹
科 學 園 區
管    理   局</t>
    <phoneticPr fontId="2" type="noConversion"/>
  </si>
  <si>
    <t>國   科   會
中          部
科 學 園 區
管    理    局</t>
    <phoneticPr fontId="2" type="noConversion"/>
  </si>
  <si>
    <t>國   科   會
南          部
科 學 園 區
管    理    局</t>
    <phoneticPr fontId="2" type="noConversion"/>
  </si>
  <si>
    <t>國   科   會
新          竹
科 學 園 區
管   理   局</t>
    <phoneticPr fontId="2" type="noConversion"/>
  </si>
  <si>
    <t>國   科   會
中          部
科 學 園 區
管   理    局</t>
    <phoneticPr fontId="2" type="noConversion"/>
  </si>
  <si>
    <t>國   科   會
南          部
科 學 園 區
管   理   局</t>
    <phoneticPr fontId="2" type="noConversion"/>
  </si>
  <si>
    <t>國   科   會
南         部
科 學 園 區
管   理   局</t>
    <phoneticPr fontId="2" type="noConversion"/>
  </si>
  <si>
    <t>國   科   會
中         部
科 學 園 區
管  理   局</t>
    <phoneticPr fontId="2" type="noConversion"/>
  </si>
  <si>
    <t>國   科   會
中          部
科 學 園 區
管   理   局</t>
    <phoneticPr fontId="2" type="noConversion"/>
  </si>
  <si>
    <t>國  科  會
新        竹
科學園區
管  理  局</t>
    <phoneticPr fontId="5" type="noConversion"/>
  </si>
  <si>
    <t>國   科  會
中         部
科學園區
管  理  局</t>
    <phoneticPr fontId="5" type="noConversion"/>
  </si>
  <si>
    <t>國  科  會
南       部
科學園區
管  理  局</t>
    <phoneticPr fontId="5" type="noConversion"/>
  </si>
  <si>
    <t>國  科  會
中        部
科學園區
管  理  局</t>
    <phoneticPr fontId="5" type="noConversion"/>
  </si>
  <si>
    <t>國  科  會
南        部
科學園區
管  理  局</t>
    <phoneticPr fontId="5" type="noConversion"/>
  </si>
  <si>
    <t>國 科 會
中      部
科學園區
管  理  局</t>
    <phoneticPr fontId="5" type="noConversion"/>
  </si>
  <si>
    <t>國 科 會
中     部
科學園區
管  理  局</t>
    <phoneticPr fontId="5" type="noConversion"/>
  </si>
  <si>
    <t>國 科 會
南     部
科學園區
管  理  局</t>
    <phoneticPr fontId="5" type="noConversion"/>
  </si>
  <si>
    <t>國 科 會
新     竹
科學園區
管  理  局</t>
    <phoneticPr fontId="5" type="noConversion"/>
  </si>
  <si>
    <t>國 科 會
新      竹
科學園區
管  理  局</t>
    <phoneticPr fontId="5" type="noConversion"/>
  </si>
  <si>
    <t>國 科 會
南      部
科學園區
管  理  局</t>
    <phoneticPr fontId="5" type="noConversion"/>
  </si>
  <si>
    <t>國   科   會
新          竹
科 學 園 區
管    理    局</t>
    <phoneticPr fontId="2" type="noConversion"/>
  </si>
  <si>
    <t>國   科   會
南          部
科 學 園 區
管    理   局</t>
    <phoneticPr fontId="2" type="noConversion"/>
  </si>
  <si>
    <t>國   科   會
新          竹
科 學  園 區
管    理    局</t>
    <phoneticPr fontId="5" type="noConversion"/>
  </si>
  <si>
    <t>國   科   會
中         部
科 學  園 區
管    理    局</t>
    <phoneticPr fontId="5" type="noConversion"/>
  </si>
  <si>
    <t>國   科   會
南         部
科 學  園 區
管    理    局</t>
    <phoneticPr fontId="5" type="noConversion"/>
  </si>
  <si>
    <t>國         科         會
新                      竹
科    學       園    區
管         理         局</t>
    <phoneticPr fontId="5" type="noConversion"/>
  </si>
  <si>
    <t>國         科         會
中                      部
科    學       園    區
管         理         局</t>
    <phoneticPr fontId="5" type="noConversion"/>
  </si>
  <si>
    <t>國         科         會
南                      部
科    學       園    區
管         理         局</t>
    <phoneticPr fontId="5" type="noConversion"/>
  </si>
  <si>
    <r>
      <t>吊</t>
    </r>
    <r>
      <rPr>
        <sz val="11"/>
        <rFont val="Times New Roman"/>
        <family val="1"/>
      </rPr>
      <t xml:space="preserve">            </t>
    </r>
    <r>
      <rPr>
        <sz val="11"/>
        <rFont val="新細明體"/>
        <family val="1"/>
        <charset val="136"/>
      </rPr>
      <t>籠　　</t>
    </r>
    <phoneticPr fontId="5" type="noConversion"/>
  </si>
  <si>
    <t>總                     計</t>
    <phoneticPr fontId="2" type="noConversion"/>
  </si>
  <si>
    <r>
      <t>地</t>
    </r>
    <r>
      <rPr>
        <sz val="12"/>
        <rFont val="Times New Roman"/>
        <family val="1"/>
      </rPr>
      <t xml:space="preserve">  </t>
    </r>
    <r>
      <rPr>
        <sz val="12"/>
        <rFont val="新細明體"/>
        <family val="1"/>
        <charset val="136"/>
      </rPr>
      <t xml:space="preserve">區 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比 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 xml:space="preserve">率 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( ％ )</t>
    </r>
    <phoneticPr fontId="8" type="noConversion"/>
  </si>
  <si>
    <r>
      <t xml:space="preserve">
說明：1.型式比率 ＝ 各型座次 </t>
    </r>
    <r>
      <rPr>
        <sz val="9"/>
        <rFont val="Times New Roman"/>
        <family val="1"/>
      </rPr>
      <t xml:space="preserve">÷ </t>
    </r>
    <r>
      <rPr>
        <sz val="9"/>
        <rFont val="新細明體"/>
        <family val="1"/>
        <charset val="136"/>
      </rPr>
      <t xml:space="preserve">總設置座次 </t>
    </r>
    <r>
      <rPr>
        <sz val="9"/>
        <rFont val="Times New Roman"/>
        <family val="1"/>
      </rPr>
      <t xml:space="preserve">× </t>
    </r>
    <r>
      <rPr>
        <sz val="9"/>
        <rFont val="新細明體"/>
        <family val="1"/>
        <charset val="136"/>
      </rPr>
      <t xml:space="preserve">100。
            2.地區比率 ＝ 各地區座次 </t>
    </r>
    <r>
      <rPr>
        <sz val="9"/>
        <rFont val="Times New Roman"/>
        <family val="1"/>
      </rPr>
      <t xml:space="preserve">÷ </t>
    </r>
    <r>
      <rPr>
        <sz val="9"/>
        <rFont val="新細明體"/>
        <family val="1"/>
        <charset val="136"/>
      </rPr>
      <t xml:space="preserve">總設置座次 </t>
    </r>
    <r>
      <rPr>
        <sz val="9"/>
        <rFont val="Times New Roman"/>
        <family val="1"/>
      </rPr>
      <t xml:space="preserve">× </t>
    </r>
    <r>
      <rPr>
        <sz val="9"/>
        <rFont val="新細明體"/>
        <family val="1"/>
        <charset val="136"/>
      </rPr>
      <t>100。</t>
    </r>
    <phoneticPr fontId="8" type="noConversion"/>
  </si>
  <si>
    <r>
      <t xml:space="preserve">
說明：1.型式比率 ＝ 各型座次 </t>
    </r>
    <r>
      <rPr>
        <sz val="9"/>
        <rFont val="Times New Roman"/>
        <family val="1"/>
      </rPr>
      <t>÷</t>
    </r>
    <r>
      <rPr>
        <sz val="9"/>
        <rFont val="新細明體"/>
        <family val="1"/>
        <charset val="136"/>
      </rPr>
      <t xml:space="preserve"> 總設置座次 </t>
    </r>
    <r>
      <rPr>
        <sz val="9"/>
        <rFont val="Times New Roman"/>
        <family val="1"/>
      </rPr>
      <t>×</t>
    </r>
    <r>
      <rPr>
        <sz val="9"/>
        <rFont val="新細明體"/>
        <family val="1"/>
        <charset val="136"/>
      </rPr>
      <t xml:space="preserve"> 100。
            2.地區比率 ＝ 各地區座次 </t>
    </r>
    <r>
      <rPr>
        <sz val="9"/>
        <rFont val="Times New Roman"/>
        <family val="1"/>
      </rPr>
      <t>÷</t>
    </r>
    <r>
      <rPr>
        <sz val="9"/>
        <rFont val="新細明體"/>
        <family val="1"/>
        <charset val="136"/>
      </rPr>
      <t xml:space="preserve"> 總設置座次 </t>
    </r>
    <r>
      <rPr>
        <sz val="9"/>
        <rFont val="Times New Roman"/>
        <family val="1"/>
      </rPr>
      <t>×</t>
    </r>
    <r>
      <rPr>
        <sz val="9"/>
        <rFont val="新細明體"/>
        <family val="1"/>
        <charset val="136"/>
      </rPr>
      <t xml:space="preserve"> 100。</t>
    </r>
    <phoneticPr fontId="8" type="noConversion"/>
  </si>
  <si>
    <t xml:space="preserve"> 113 年                                                                                                                                                                                                                         單位  :  座次</t>
    <phoneticPr fontId="2" type="noConversion"/>
  </si>
  <si>
    <t>113 年</t>
    <phoneticPr fontId="2" type="noConversion"/>
  </si>
  <si>
    <t>高  雄  市</t>
    <phoneticPr fontId="8" type="noConversion"/>
  </si>
  <si>
    <t>113 年</t>
    <phoneticPr fontId="2" type="noConversion"/>
  </si>
  <si>
    <t>型     式
比     率
(  ％  )</t>
    <phoneticPr fontId="8" type="noConversion"/>
  </si>
  <si>
    <t>經     濟     部
產  業   園   區
管      理     局</t>
    <phoneticPr fontId="2" type="noConversion"/>
  </si>
  <si>
    <t>臺 北 市</t>
    <phoneticPr fontId="2" type="noConversion"/>
  </si>
  <si>
    <t>高 雄 市</t>
    <phoneticPr fontId="2" type="noConversion"/>
  </si>
  <si>
    <t>113年</t>
    <phoneticPr fontId="2" type="noConversion"/>
  </si>
  <si>
    <t>經      濟     部
產  業  園   區
管     理     局</t>
    <phoneticPr fontId="2" type="noConversion"/>
  </si>
  <si>
    <t xml:space="preserve"> 113 年</t>
    <phoneticPr fontId="2" type="noConversion"/>
  </si>
  <si>
    <t>臺  北  市</t>
    <phoneticPr fontId="2" type="noConversion"/>
  </si>
  <si>
    <t>高  雄  市</t>
    <phoneticPr fontId="2" type="noConversion"/>
  </si>
  <si>
    <t xml:space="preserve"> 113 年</t>
    <phoneticPr fontId="2" type="noConversion"/>
  </si>
  <si>
    <t>型    式 
比    率
(  ％  )</t>
    <phoneticPr fontId="8" type="noConversion"/>
  </si>
  <si>
    <t>型   式 
比   率
(  ％  )</t>
    <phoneticPr fontId="8" type="noConversion"/>
  </si>
  <si>
    <t>型      式 
比     率
( ％ )</t>
    <phoneticPr fontId="8" type="noConversion"/>
  </si>
  <si>
    <t>型      式 
比      率
(  ％  )</t>
    <phoneticPr fontId="8" type="noConversion"/>
  </si>
  <si>
    <t>經   濟   部
產 業 園 區
管   理   局</t>
  </si>
  <si>
    <t>經   濟   部
產 業 園 區
管   理   局</t>
    <phoneticPr fontId="5" type="noConversion"/>
  </si>
  <si>
    <t>經     濟     部
 產  業  園  區
管     理     局</t>
    <phoneticPr fontId="2" type="noConversion"/>
  </si>
  <si>
    <t>經      濟     部
產  業  園   區
管      理     局</t>
    <phoneticPr fontId="2" type="noConversion"/>
  </si>
  <si>
    <t xml:space="preserve"> 113年</t>
    <phoneticPr fontId="2" type="noConversion"/>
  </si>
  <si>
    <t xml:space="preserve"> 113  年</t>
    <phoneticPr fontId="2" type="noConversion"/>
  </si>
  <si>
    <t>臺  北  市</t>
    <phoneticPr fontId="8" type="noConversion"/>
  </si>
  <si>
    <t>立 式 圓 筒 型 儲 槽</t>
  </si>
  <si>
    <t>臥 式 圓 筒 型 儲 槽</t>
  </si>
  <si>
    <t>中華民國</t>
    <phoneticPr fontId="2" type="noConversion"/>
  </si>
  <si>
    <t>高 雄 市</t>
    <phoneticPr fontId="2" type="noConversion"/>
  </si>
  <si>
    <t>高 雄 市</t>
  </si>
  <si>
    <t>臺 北 市</t>
  </si>
  <si>
    <t>按型式與地區分</t>
    <phoneticPr fontId="5" type="noConversion"/>
  </si>
  <si>
    <t>統計表</t>
    <phoneticPr fontId="2" type="noConversion"/>
  </si>
  <si>
    <t xml:space="preserve"> 113 年</t>
    <phoneticPr fontId="2" type="noConversion"/>
  </si>
  <si>
    <t>說明:臺中市勞動檢查處危險性機械設備之檢查自112年5月1日起調整授權範圍，檢查次數較往年變動。</t>
    <phoneticPr fontId="2" type="noConversion"/>
  </si>
  <si>
    <t>計</t>
    <phoneticPr fontId="5" type="noConversion"/>
  </si>
  <si>
    <t>7</t>
  </si>
  <si>
    <t>50</t>
  </si>
  <si>
    <t>2</t>
  </si>
  <si>
    <t>12</t>
  </si>
  <si>
    <t>3</t>
  </si>
  <si>
    <t>32</t>
  </si>
  <si>
    <t>6</t>
  </si>
  <si>
    <t>1</t>
  </si>
  <si>
    <t>14.29%</t>
  </si>
  <si>
    <t>12.00%</t>
  </si>
  <si>
    <t>383</t>
  </si>
  <si>
    <t>302</t>
  </si>
  <si>
    <t>9</t>
  </si>
  <si>
    <t>66</t>
  </si>
  <si>
    <t>351</t>
  </si>
  <si>
    <t>97</t>
  </si>
  <si>
    <t>69</t>
  </si>
  <si>
    <t>23</t>
  </si>
  <si>
    <t>168</t>
  </si>
  <si>
    <t>125</t>
  </si>
  <si>
    <t>5</t>
  </si>
  <si>
    <t>37</t>
  </si>
  <si>
    <t>83</t>
  </si>
  <si>
    <t>76</t>
  </si>
  <si>
    <t>4</t>
  </si>
  <si>
    <t>11.03%</t>
  </si>
  <si>
    <t>3.13%</t>
  </si>
  <si>
    <t>21</t>
  </si>
  <si>
    <t>19</t>
  </si>
  <si>
    <t>62</t>
  </si>
  <si>
    <t>384</t>
  </si>
  <si>
    <t>391</t>
  </si>
  <si>
    <t>38</t>
  </si>
  <si>
    <t>679</t>
  </si>
  <si>
    <t>135</t>
  </si>
  <si>
    <t>4.20%</t>
  </si>
  <si>
    <t>245</t>
  </si>
  <si>
    <t>367</t>
  </si>
  <si>
    <t>22</t>
  </si>
  <si>
    <t>34</t>
  </si>
  <si>
    <t>938</t>
  </si>
  <si>
    <t>96</t>
  </si>
  <si>
    <t>2.64%</t>
  </si>
  <si>
    <t>53</t>
  </si>
  <si>
    <t>10</t>
  </si>
  <si>
    <t>高 雄 市</t>
    <phoneticPr fontId="5" type="noConversion"/>
  </si>
  <si>
    <t>總        計</t>
    <phoneticPr fontId="2" type="noConversion"/>
  </si>
  <si>
    <t xml:space="preserve">          固 定 式 起 重 機</t>
    <phoneticPr fontId="2" type="noConversion"/>
  </si>
  <si>
    <t xml:space="preserve">          移 動 式 起 重 機</t>
    <phoneticPr fontId="2" type="noConversion"/>
  </si>
  <si>
    <t xml:space="preserve">          人 字 臂 起 重 桿</t>
    <phoneticPr fontId="2" type="noConversion"/>
  </si>
  <si>
    <t xml:space="preserve">          營 建 用 升 降 機</t>
    <phoneticPr fontId="2" type="noConversion"/>
  </si>
  <si>
    <t xml:space="preserve">          營 建 用 提 升 機</t>
    <phoneticPr fontId="2" type="noConversion"/>
  </si>
  <si>
    <t xml:space="preserve">           吊                 籠</t>
    <phoneticPr fontId="2" type="noConversion"/>
  </si>
  <si>
    <t>113年</t>
    <phoneticPr fontId="5" type="noConversion"/>
  </si>
  <si>
    <t>高  雄  市</t>
    <phoneticPr fontId="2" type="noConversion"/>
  </si>
  <si>
    <t>中華民國</t>
    <phoneticPr fontId="2" type="noConversion"/>
  </si>
  <si>
    <t>種      類      別</t>
    <phoneticPr fontId="5" type="noConversion"/>
  </si>
  <si>
    <t xml:space="preserve">                 百  分  率   ( ％ )</t>
    <phoneticPr fontId="2" type="noConversion"/>
  </si>
  <si>
    <t>發電鍋爐(2萬瓩以上)</t>
  </si>
  <si>
    <t xml:space="preserve">雙 鼓 彎 曲 水 管 式 </t>
    <phoneticPr fontId="2" type="noConversion"/>
  </si>
  <si>
    <t>其 他 各 種 水 管 式</t>
    <phoneticPr fontId="2" type="noConversion"/>
  </si>
  <si>
    <t>熱 媒 鍋 爐</t>
    <phoneticPr fontId="2" type="noConversion"/>
  </si>
  <si>
    <t>豎 型 橫 管 式</t>
    <phoneticPr fontId="2" type="noConversion"/>
  </si>
  <si>
    <t>蒸 氣 發 生 器</t>
    <phoneticPr fontId="2" type="noConversion"/>
  </si>
  <si>
    <t>豎 型 煙 管 式</t>
    <phoneticPr fontId="2" type="noConversion"/>
  </si>
  <si>
    <t>電 熱 鍋 爐</t>
    <phoneticPr fontId="2" type="noConversion"/>
  </si>
  <si>
    <t>臥 型 煙 管 式</t>
    <phoneticPr fontId="2" type="noConversion"/>
  </si>
  <si>
    <t>機 車 型</t>
    <phoneticPr fontId="2" type="noConversion"/>
  </si>
  <si>
    <t>其         他</t>
    <phoneticPr fontId="2" type="noConversion"/>
  </si>
  <si>
    <t>臥 型 爐 筒 煙 管 式</t>
    <phoneticPr fontId="2" type="noConversion"/>
  </si>
  <si>
    <t>拔 威 兩 式 型 水 管 式</t>
    <phoneticPr fontId="2" type="noConversion"/>
  </si>
  <si>
    <t>海 因 型 水 管 式</t>
    <phoneticPr fontId="2" type="noConversion"/>
  </si>
  <si>
    <t>田 熊 斜 水 管 式</t>
    <phoneticPr fontId="2" type="noConversion"/>
  </si>
  <si>
    <t>雅 羅 型 水 管 式</t>
    <phoneticPr fontId="2" type="noConversion"/>
  </si>
  <si>
    <t>2萬瓩以上發電用第一種壓力容器</t>
  </si>
  <si>
    <t>蒸 汽 鍋</t>
    <phoneticPr fontId="2" type="noConversion"/>
  </si>
  <si>
    <t>蓄 熱 鍋</t>
    <phoneticPr fontId="2" type="noConversion"/>
  </si>
  <si>
    <t>殺 菌 鍋</t>
    <phoneticPr fontId="2" type="noConversion"/>
  </si>
  <si>
    <t>貯     槽</t>
    <phoneticPr fontId="2" type="noConversion"/>
  </si>
  <si>
    <t>染 色 鍋</t>
    <phoneticPr fontId="2" type="noConversion"/>
  </si>
  <si>
    <t>脫 氣 槽</t>
    <phoneticPr fontId="2" type="noConversion"/>
  </si>
  <si>
    <t>加 壓 鍋</t>
    <phoneticPr fontId="2" type="noConversion"/>
  </si>
  <si>
    <t>加 硫 鍋</t>
    <phoneticPr fontId="2" type="noConversion"/>
  </si>
  <si>
    <t>乾 燥 鍋</t>
    <phoneticPr fontId="2" type="noConversion"/>
  </si>
  <si>
    <t>反 應 鍋</t>
    <phoneticPr fontId="2" type="noConversion"/>
  </si>
  <si>
    <t>熱 交 換 器</t>
    <phoneticPr fontId="2" type="noConversion"/>
  </si>
  <si>
    <t>蒸 餾 鍋</t>
    <phoneticPr fontId="2" type="noConversion"/>
  </si>
  <si>
    <t>抽 出 鍋</t>
    <phoneticPr fontId="2" type="noConversion"/>
  </si>
  <si>
    <t>再 沸 器</t>
    <phoneticPr fontId="2" type="noConversion"/>
  </si>
  <si>
    <t>熱 回 收 槽</t>
    <phoneticPr fontId="2" type="noConversion"/>
  </si>
  <si>
    <t>蒸 煮 鍋</t>
    <phoneticPr fontId="2" type="noConversion"/>
  </si>
  <si>
    <t xml:space="preserve">其      他 </t>
    <phoneticPr fontId="2" type="noConversion"/>
  </si>
  <si>
    <t>低溫蒸發器(CE儲槽)</t>
  </si>
  <si>
    <t>過 濾 器</t>
  </si>
  <si>
    <t>過 濾 器</t>
    <phoneticPr fontId="2" type="noConversion"/>
  </si>
  <si>
    <t>裂 解 爐</t>
  </si>
  <si>
    <t>裂 解 爐</t>
    <phoneticPr fontId="2" type="noConversion"/>
  </si>
  <si>
    <t>其     他</t>
  </si>
  <si>
    <t>其     他</t>
    <phoneticPr fontId="2" type="noConversion"/>
  </si>
  <si>
    <t>臥 式 圓 筒 型 儲 槽</t>
    <phoneticPr fontId="2" type="noConversion"/>
  </si>
  <si>
    <t>加 熱 爐</t>
  </si>
  <si>
    <t>加 熱 爐</t>
    <phoneticPr fontId="2" type="noConversion"/>
  </si>
  <si>
    <t>反 應 器</t>
  </si>
  <si>
    <t>反 應 器</t>
    <phoneticPr fontId="2" type="noConversion"/>
  </si>
  <si>
    <t>冷     箱</t>
  </si>
  <si>
    <t>冷     箱</t>
    <phoneticPr fontId="2" type="noConversion"/>
  </si>
  <si>
    <t>塔     槽</t>
  </si>
  <si>
    <t>塔     槽</t>
    <phoneticPr fontId="2" type="noConversion"/>
  </si>
  <si>
    <t>分 離 器</t>
  </si>
  <si>
    <t>分 離 器</t>
    <phoneticPr fontId="2" type="noConversion"/>
  </si>
  <si>
    <t>蒸 發 器</t>
  </si>
  <si>
    <t>蒸 發 器</t>
    <phoneticPr fontId="2" type="noConversion"/>
  </si>
  <si>
    <t>熱 交 換 器</t>
  </si>
  <si>
    <t>熱 交 換 器</t>
    <phoneticPr fontId="2" type="noConversion"/>
  </si>
  <si>
    <t>再 沸 器</t>
  </si>
  <si>
    <t>再 沸 器</t>
    <phoneticPr fontId="2" type="noConversion"/>
  </si>
  <si>
    <t>冷 凝 器</t>
  </si>
  <si>
    <t>冷 凝 器</t>
    <phoneticPr fontId="2" type="noConversion"/>
  </si>
  <si>
    <t>平 底 低 溫 儲 槽</t>
  </si>
  <si>
    <t>平 底 低 溫 儲 槽</t>
    <phoneticPr fontId="2" type="noConversion"/>
  </si>
  <si>
    <t>球 型 儲 槽</t>
  </si>
  <si>
    <t>球 型 儲 槽</t>
    <phoneticPr fontId="2" type="noConversion"/>
  </si>
  <si>
    <t>立 式 圓 筒 型 儲 槽</t>
    <phoneticPr fontId="2" type="noConversion"/>
  </si>
  <si>
    <t>槽 車(超 低 溫)</t>
  </si>
  <si>
    <t>槽 車(超 低 溫)</t>
    <phoneticPr fontId="2" type="noConversion"/>
  </si>
  <si>
    <t>超 低 溫 容 器</t>
  </si>
  <si>
    <t>超 低 溫 容 器</t>
    <phoneticPr fontId="2" type="noConversion"/>
  </si>
  <si>
    <t>無 縫 容 器(非 固 定 於 車 輛)</t>
  </si>
  <si>
    <t>無 縫 容 器(非 固 定 於 車 輛)</t>
    <phoneticPr fontId="2" type="noConversion"/>
  </si>
  <si>
    <t>槽 車(ISO TANK)</t>
  </si>
  <si>
    <t>槽 車(ISO TANK)</t>
    <phoneticPr fontId="2" type="noConversion"/>
  </si>
  <si>
    <t>3 立 方 公 尺 以 下 可 搬 運 容 器</t>
  </si>
  <si>
    <t>3 立 方 公 尺 以 下 可 搬 運 容 器</t>
    <phoneticPr fontId="2" type="noConversion"/>
  </si>
  <si>
    <t>槽 車(集 合 容 器)</t>
  </si>
  <si>
    <t>槽 車(集 合 容 器)</t>
    <phoneticPr fontId="2" type="noConversion"/>
  </si>
  <si>
    <t>低 溫 容 器</t>
  </si>
  <si>
    <t>低 溫 容 器</t>
    <phoneticPr fontId="2" type="noConversion"/>
  </si>
  <si>
    <t>半 導 體 氣 體 容 器</t>
  </si>
  <si>
    <t>半 導 體 氣 體 容 器</t>
    <phoneticPr fontId="2" type="noConversion"/>
  </si>
  <si>
    <t>槽 車(其 他)</t>
  </si>
  <si>
    <t>槽 車(其 他)</t>
    <phoneticPr fontId="2" type="noConversion"/>
  </si>
  <si>
    <t>冷 媒 類 可 搬 運 容 器</t>
  </si>
  <si>
    <t>冷 媒 類 可 搬 運 容 器</t>
    <phoneticPr fontId="2" type="noConversion"/>
  </si>
  <si>
    <t xml:space="preserve"> -207-</t>
    <phoneticPr fontId="2" type="noConversion"/>
  </si>
  <si>
    <t xml:space="preserve"> -209-</t>
    <phoneticPr fontId="2" type="noConversion"/>
  </si>
  <si>
    <t xml:space="preserve"> -210-</t>
    <phoneticPr fontId="2" type="noConversion"/>
  </si>
  <si>
    <t xml:space="preserve"> -213-</t>
    <phoneticPr fontId="2" type="noConversion"/>
  </si>
  <si>
    <t xml:space="preserve"> -214-</t>
    <phoneticPr fontId="2" type="noConversion"/>
  </si>
  <si>
    <t xml:space="preserve"> -224-</t>
    <phoneticPr fontId="2" type="noConversion"/>
  </si>
  <si>
    <t xml:space="preserve"> -226-</t>
    <phoneticPr fontId="2" type="noConversion"/>
  </si>
  <si>
    <t xml:space="preserve"> -227-</t>
    <phoneticPr fontId="2" type="noConversion"/>
  </si>
  <si>
    <t xml:space="preserve"> -229-</t>
    <phoneticPr fontId="2" type="noConversion"/>
  </si>
  <si>
    <t xml:space="preserve"> -230-</t>
    <phoneticPr fontId="2" type="noConversion"/>
  </si>
  <si>
    <t xml:space="preserve"> -237-</t>
    <phoneticPr fontId="8" type="noConversion"/>
  </si>
  <si>
    <t xml:space="preserve"> -238-</t>
    <phoneticPr fontId="8" type="noConversion"/>
  </si>
  <si>
    <t xml:space="preserve"> -241-</t>
    <phoneticPr fontId="8" type="noConversion"/>
  </si>
  <si>
    <t xml:space="preserve"> -242-</t>
    <phoneticPr fontId="8" type="noConversion"/>
  </si>
  <si>
    <t xml:space="preserve"> -245-</t>
    <phoneticPr fontId="8" type="noConversion"/>
  </si>
  <si>
    <t>新 北 市</t>
    <phoneticPr fontId="2" type="noConversion"/>
  </si>
  <si>
    <t>新 北 市</t>
    <phoneticPr fontId="2" type="noConversion"/>
  </si>
  <si>
    <t>閩                                            地                                              區</t>
    <phoneticPr fontId="8" type="noConversion"/>
  </si>
  <si>
    <t xml:space="preserve">  臺                               閩                                 地                                區</t>
    <phoneticPr fontId="8" type="noConversion"/>
  </si>
  <si>
    <t xml:space="preserve"> 統計表按型式與地區分</t>
    <phoneticPr fontId="5" type="noConversion"/>
  </si>
  <si>
    <t xml:space="preserve"> 按型式與地區分</t>
    <phoneticPr fontId="5" type="noConversion"/>
  </si>
  <si>
    <t xml:space="preserve"> 按型式與地區分</t>
    <phoneticPr fontId="2" type="noConversion"/>
  </si>
  <si>
    <t xml:space="preserve"> 按合格、不合格與地區分</t>
    <phoneticPr fontId="2" type="noConversion"/>
  </si>
  <si>
    <t>不合格與地區分</t>
    <phoneticPr fontId="2" type="noConversion"/>
  </si>
  <si>
    <t>按合格 、</t>
    <phoneticPr fontId="5" type="noConversion"/>
  </si>
  <si>
    <t xml:space="preserve"> -202-</t>
    <phoneticPr fontId="5" type="noConversion"/>
  </si>
  <si>
    <t xml:space="preserve"> -203-</t>
    <phoneticPr fontId="5" type="noConversion"/>
  </si>
  <si>
    <t xml:space="preserve"> -204-</t>
    <phoneticPr fontId="2" type="noConversion"/>
  </si>
  <si>
    <t xml:space="preserve"> -205-</t>
    <phoneticPr fontId="2" type="noConversion"/>
  </si>
  <si>
    <t xml:space="preserve"> -206-</t>
    <phoneticPr fontId="2" type="noConversion"/>
  </si>
  <si>
    <t>-208-</t>
    <phoneticPr fontId="2" type="noConversion"/>
  </si>
  <si>
    <t xml:space="preserve"> -211-</t>
    <phoneticPr fontId="2" type="noConversion"/>
  </si>
  <si>
    <t xml:space="preserve"> -212-</t>
    <phoneticPr fontId="5" type="noConversion"/>
  </si>
  <si>
    <t xml:space="preserve"> -215-</t>
    <phoneticPr fontId="2" type="noConversion"/>
  </si>
  <si>
    <r>
      <t xml:space="preserve"> </t>
    </r>
    <r>
      <rPr>
        <sz val="9"/>
        <rFont val="新細明體"/>
        <family val="1"/>
        <charset val="136"/>
      </rPr>
      <t>-216-</t>
    </r>
    <phoneticPr fontId="5" type="noConversion"/>
  </si>
  <si>
    <t xml:space="preserve"> -217-</t>
    <phoneticPr fontId="8" type="noConversion"/>
  </si>
  <si>
    <t xml:space="preserve"> -218-</t>
    <phoneticPr fontId="8" type="noConversion"/>
  </si>
  <si>
    <t xml:space="preserve"> -219-</t>
    <phoneticPr fontId="2" type="noConversion"/>
  </si>
  <si>
    <t xml:space="preserve"> -220-</t>
    <phoneticPr fontId="5" type="noConversion"/>
  </si>
  <si>
    <t xml:space="preserve"> -221-</t>
    <phoneticPr fontId="2" type="noConversion"/>
  </si>
  <si>
    <t xml:space="preserve"> -222-</t>
    <phoneticPr fontId="5" type="noConversion"/>
  </si>
  <si>
    <t xml:space="preserve"> -223-</t>
    <phoneticPr fontId="2" type="noConversion"/>
  </si>
  <si>
    <t xml:space="preserve"> -225-</t>
    <phoneticPr fontId="2" type="noConversion"/>
  </si>
  <si>
    <t xml:space="preserve"> -228-</t>
    <phoneticPr fontId="5" type="noConversion"/>
  </si>
  <si>
    <t xml:space="preserve"> -231-</t>
    <phoneticPr fontId="2" type="noConversion"/>
  </si>
  <si>
    <r>
      <t xml:space="preserve"> </t>
    </r>
    <r>
      <rPr>
        <sz val="9"/>
        <rFont val="新細明體"/>
        <family val="1"/>
        <charset val="136"/>
      </rPr>
      <t>-232-</t>
    </r>
    <phoneticPr fontId="5" type="noConversion"/>
  </si>
  <si>
    <t xml:space="preserve"> -233-</t>
    <phoneticPr fontId="8" type="noConversion"/>
  </si>
  <si>
    <t xml:space="preserve"> -234-</t>
    <phoneticPr fontId="8" type="noConversion"/>
  </si>
  <si>
    <t xml:space="preserve"> -235-</t>
    <phoneticPr fontId="8" type="noConversion"/>
  </si>
  <si>
    <r>
      <t xml:space="preserve"> </t>
    </r>
    <r>
      <rPr>
        <sz val="9"/>
        <rFont val="新細明體"/>
        <family val="1"/>
        <charset val="136"/>
      </rPr>
      <t>-236-</t>
    </r>
    <phoneticPr fontId="5" type="noConversion"/>
  </si>
  <si>
    <t xml:space="preserve"> -239-</t>
    <phoneticPr fontId="8" type="noConversion"/>
  </si>
  <si>
    <t xml:space="preserve"> -240-</t>
    <phoneticPr fontId="5" type="noConversion"/>
  </si>
  <si>
    <t xml:space="preserve"> -243-</t>
    <phoneticPr fontId="2" type="noConversion"/>
  </si>
  <si>
    <r>
      <t xml:space="preserve"> </t>
    </r>
    <r>
      <rPr>
        <sz val="9"/>
        <rFont val="新細明體"/>
        <family val="1"/>
        <charset val="136"/>
      </rPr>
      <t>-244-</t>
    </r>
    <phoneticPr fontId="5" type="noConversion"/>
  </si>
  <si>
    <t xml:space="preserve"> -246-</t>
    <phoneticPr fontId="8" type="noConversion"/>
  </si>
  <si>
    <t xml:space="preserve"> -247-</t>
    <phoneticPr fontId="8" type="noConversion"/>
  </si>
  <si>
    <t>-248-</t>
    <phoneticPr fontId="2" type="noConversion"/>
  </si>
  <si>
    <r>
      <t>說明：</t>
    </r>
    <r>
      <rPr>
        <sz val="9"/>
        <rFont val="Times New Roman"/>
        <family val="1"/>
      </rPr>
      <t>1.</t>
    </r>
    <r>
      <rPr>
        <sz val="9"/>
        <rFont val="新細明體"/>
        <family val="1"/>
        <charset val="136"/>
      </rPr>
      <t>合格率 ＝ 合格座數 ÷</t>
    </r>
    <r>
      <rPr>
        <sz val="9"/>
        <rFont val="Times New Roman"/>
        <family val="1"/>
      </rPr>
      <t xml:space="preserve"> ( </t>
    </r>
    <r>
      <rPr>
        <sz val="9"/>
        <rFont val="新細明體"/>
        <family val="1"/>
        <charset val="136"/>
      </rPr>
      <t xml:space="preserve">合格座數 ＋ 不合格座數 </t>
    </r>
    <r>
      <rPr>
        <sz val="9"/>
        <rFont val="Times New Roman"/>
        <family val="1"/>
      </rPr>
      <t xml:space="preserve">) </t>
    </r>
    <r>
      <rPr>
        <sz val="9"/>
        <rFont val="新細明體"/>
        <family val="1"/>
        <charset val="136"/>
      </rPr>
      <t>×</t>
    </r>
    <r>
      <rPr>
        <sz val="9"/>
        <rFont val="Times New Roman"/>
        <family val="1"/>
      </rPr>
      <t xml:space="preserve"> 100</t>
    </r>
    <r>
      <rPr>
        <sz val="9"/>
        <rFont val="新細明體"/>
        <family val="1"/>
        <charset val="136"/>
      </rPr>
      <t>。
            2.不合格率 ＝ 不合格座數 ÷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( 合格座數 ＋ 不合格座數 ) ×</t>
    </r>
    <r>
      <rPr>
        <sz val="9"/>
        <rFont val="Times New Roman"/>
        <family val="1"/>
      </rPr>
      <t xml:space="preserve"> </t>
    </r>
    <r>
      <rPr>
        <sz val="9"/>
        <rFont val="新細明體"/>
        <family val="1"/>
        <charset val="136"/>
      </rPr>
      <t>100。
            3.臺中市勞動檢查處危險性機械設備之檢查自112年5月1日起調整授權範圍，檢查次數較往年變動。</t>
    </r>
    <phoneticPr fontId="2" type="noConversion"/>
  </si>
  <si>
    <t xml:space="preserve">
說明：1.初查不合格者須再實施複查。
            2.複查率 ＝ 複查座次 ÷ 初查座次 × 100 。
            3.臺中市勞動檢查處危險性機械設備之檢查自112年5月1日起調整授權範圍，檢查次數較往年變動。
</t>
    <phoneticPr fontId="2" type="noConversion"/>
  </si>
  <si>
    <t xml:space="preserve">             2.複查率 ＝ 複查座次 ÷ 初查座次 × 100 。</t>
    <phoneticPr fontId="2" type="noConversion"/>
  </si>
  <si>
    <t xml:space="preserve">             3.臺中市勞動檢查處危險性機械設備之檢查自112年5月1日起調整授權範圍，檢查次數較往年變動。</t>
    <phoneticPr fontId="2" type="noConversion"/>
  </si>
  <si>
    <t>說明：1.合格率 ＝ 合格座數 ÷ ( 合格座數 ＋ 不合格座數 ) × 100。
            2.不合格率 ＝ 不合格座數 ÷ ( 合格座數 ＋ 不合格座數 ) × 100。
            3.臺中市勞動檢查處危險性機械設備之檢查自112年5月1日起調整授權範圍，檢查次數較往年變動。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</si>
</sst>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$&quot;* #,##0_-;\-&quot;$&quot;* #,##0_-;_-&quot;$&quot;* &quot;-&quot;_-;_-@_-"/>
    <numFmt numFmtId="176" formatCode="###,##0_-;\-###,##0_-;\ &quot;-&quot;_-;@_-"/>
    <numFmt numFmtId="177" formatCode="###\ ##0_-;\-###\ ##0_-;\ &quot;-&quot;_-;@_-"/>
    <numFmt numFmtId="178" formatCode="#,##0.00_-;\-#,##0.00_-;\ &quot;-&quot;_-;@_-"/>
    <numFmt numFmtId="179" formatCode="[Red][&gt;100]0.00_-;[Black][=0]&quot;-&quot;_-;0.00_-;@_-"/>
    <numFmt numFmtId="180" formatCode="\ ##0.00_-;\-\ ##0.00_-;\ &quot;-&quot;_-;@_-"/>
    <numFmt numFmtId="181" formatCode="#,##0_ "/>
    <numFmt numFmtId="182" formatCode="#,##0_);[Red]\(#,##0\)"/>
    <numFmt numFmtId="183" formatCode="#,##0.00_ "/>
    <numFmt numFmtId="184" formatCode="&quot; &quot;0.00&quot; &quot;;&quot;- &quot;0.00&quot; &quot;;&quot; - &quot;;@&quot; &quot;"/>
    <numFmt numFmtId="185" formatCode="#,##0&quot; &quot;;[Red]&quot;(&quot;#,##0&quot;)&quot;"/>
    <numFmt numFmtId="186" formatCode="#&quot; &quot;##0&quot; &quot;;&quot;-&quot;#&quot; &quot;##0&quot; &quot;;&quot; - &quot;;@&quot; &quot;"/>
    <numFmt numFmtId="187" formatCode="0_);[Red]\(0\)"/>
    <numFmt numFmtId="188" formatCode="#,##0.0_-;\-#,##0.0_-;\ &quot;-&quot;_-;@_-"/>
    <numFmt numFmtId="189" formatCode="#,##0_-;\-#,##0_-;\ &quot;-&quot;_-;@_-"/>
  </numFmts>
  <fonts count="3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sz val="9"/>
      <name val="細明體"/>
      <family val="3"/>
      <charset val="136"/>
    </font>
    <font>
      <sz val="8"/>
      <name val="Times New Roman"/>
      <family val="1"/>
    </font>
    <font>
      <sz val="10"/>
      <name val="新細明體"/>
      <family val="1"/>
      <charset val="136"/>
    </font>
    <font>
      <sz val="9"/>
      <name val="Times New Roman"/>
      <family val="1"/>
    </font>
    <font>
      <sz val="9.5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3"/>
      <name val="新細明體"/>
      <family val="1"/>
      <charset val="136"/>
    </font>
    <font>
      <sz val="10.5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ajor"/>
    </font>
    <font>
      <sz val="12"/>
      <color theme="1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1"/>
      <color theme="1"/>
      <name val="新細明體"/>
      <family val="1"/>
      <charset val="136"/>
    </font>
    <font>
      <sz val="11"/>
      <name val="新細明體"/>
      <family val="1"/>
      <charset val="136"/>
      <scheme val="minor"/>
    </font>
    <font>
      <sz val="12"/>
      <color rgb="FF212529"/>
      <name val="Arial"/>
      <family val="2"/>
    </font>
    <font>
      <sz val="14"/>
      <name val="新細明體"/>
      <family val="1"/>
      <charset val="136"/>
      <scheme val="minor"/>
    </font>
    <font>
      <sz val="13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sz val="9.5"/>
      <name val="新細明體"/>
      <family val="1"/>
      <charset val="136"/>
      <scheme val="minor"/>
    </font>
    <font>
      <sz val="11"/>
      <color rgb="FF000000"/>
      <name val="新細明體"/>
      <family val="1"/>
      <charset val="136"/>
    </font>
    <font>
      <sz val="11"/>
      <color indexed="8"/>
      <name val="新細明體"/>
      <family val="2"/>
      <scheme val="minor"/>
    </font>
    <font>
      <sz val="11"/>
      <name val="新細明體"/>
      <family val="1"/>
      <charset val="136"/>
      <scheme val="major"/>
    </font>
    <font>
      <sz val="11"/>
      <color theme="1"/>
      <name val="新細明體"/>
      <family val="1"/>
      <charset val="136"/>
      <scheme val="minor"/>
    </font>
    <font>
      <sz val="11.5"/>
      <name val="新細明體"/>
      <family val="1"/>
      <charset val="136"/>
      <scheme val="minor"/>
    </font>
    <font>
      <sz val="8.5"/>
      <name val="新細明體"/>
      <family val="1"/>
      <charset val="136"/>
    </font>
    <font>
      <sz val="10.5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9" fillId="0" borderId="0">
      <alignment vertical="center"/>
    </xf>
  </cellStyleXfs>
  <cellXfs count="276">
    <xf numFmtId="0" fontId="0" fillId="0" borderId="0" xfId="0">
      <alignment vertical="center"/>
    </xf>
    <xf numFmtId="0" fontId="1" fillId="0" borderId="0" xfId="0" applyFont="1" applyFill="1" applyAlignment="1">
      <alignment horizontal="left" vertical="top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0" fillId="0" borderId="0" xfId="0" applyFill="1">
      <alignment vertical="center"/>
    </xf>
    <xf numFmtId="176" fontId="7" fillId="0" borderId="0" xfId="0" applyNumberFormat="1" applyFont="1" applyFill="1" applyAlignment="1"/>
    <xf numFmtId="0" fontId="4" fillId="0" borderId="1" xfId="0" applyFont="1" applyFill="1" applyBorder="1">
      <alignment vertical="center"/>
    </xf>
    <xf numFmtId="176" fontId="7" fillId="0" borderId="1" xfId="0" applyNumberFormat="1" applyFont="1" applyFill="1" applyBorder="1" applyAlignment="1"/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2" fillId="0" borderId="0" xfId="0" applyFont="1" applyFill="1" applyAlignment="1">
      <alignment horizontal="left" vertical="distributed"/>
    </xf>
    <xf numFmtId="0" fontId="0" fillId="0" borderId="0" xfId="0" applyFill="1" applyAlignment="1">
      <alignment vertical="distributed"/>
    </xf>
    <xf numFmtId="0" fontId="2" fillId="0" borderId="0" xfId="0" applyFont="1" applyFill="1" applyBorder="1" applyAlignment="1">
      <alignment vertical="distributed"/>
    </xf>
    <xf numFmtId="0" fontId="2" fillId="0" borderId="0" xfId="0" applyFont="1" applyFill="1" applyBorder="1" applyAlignment="1">
      <alignment horizontal="center" vertical="distributed"/>
    </xf>
    <xf numFmtId="0" fontId="2" fillId="0" borderId="0" xfId="0" applyFont="1" applyFill="1" applyAlignment="1">
      <alignment horizontal="center" vertical="distributed"/>
    </xf>
    <xf numFmtId="0" fontId="0" fillId="0" borderId="0" xfId="0" applyFill="1" applyAlignment="1">
      <alignment horizontal="center" vertical="distributed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left"/>
    </xf>
    <xf numFmtId="0" fontId="7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distributed"/>
    </xf>
    <xf numFmtId="0" fontId="18" fillId="0" borderId="0" xfId="0" applyFont="1" applyFill="1" applyAlignment="1">
      <alignment vertical="distributed"/>
    </xf>
    <xf numFmtId="0" fontId="19" fillId="0" borderId="0" xfId="0" applyFont="1" applyFill="1" applyAlignment="1">
      <alignment vertical="distributed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distributed"/>
    </xf>
    <xf numFmtId="0" fontId="7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left" vertical="distributed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distributed"/>
    </xf>
    <xf numFmtId="0" fontId="7" fillId="0" borderId="8" xfId="0" applyFont="1" applyFill="1" applyBorder="1" applyAlignment="1">
      <alignment horizontal="center" vertical="distributed"/>
    </xf>
    <xf numFmtId="0" fontId="21" fillId="0" borderId="2" xfId="0" applyFont="1" applyFill="1" applyBorder="1" applyAlignment="1">
      <alignment horizontal="center" vertical="distributed"/>
    </xf>
    <xf numFmtId="0" fontId="10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2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distributed"/>
    </xf>
    <xf numFmtId="0" fontId="0" fillId="0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distributed"/>
    </xf>
    <xf numFmtId="0" fontId="23" fillId="0" borderId="0" xfId="0" applyFont="1" applyFill="1">
      <alignment vertical="center"/>
    </xf>
    <xf numFmtId="0" fontId="19" fillId="0" borderId="6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distributed"/>
    </xf>
    <xf numFmtId="0" fontId="15" fillId="0" borderId="2" xfId="0" applyFont="1" applyFill="1" applyBorder="1" applyAlignment="1">
      <alignment horizontal="center" vertical="distributed"/>
    </xf>
    <xf numFmtId="0" fontId="19" fillId="0" borderId="8" xfId="0" applyFont="1" applyFill="1" applyBorder="1" applyAlignment="1">
      <alignment horizontal="center" vertical="distributed"/>
    </xf>
    <xf numFmtId="0" fontId="25" fillId="0" borderId="2" xfId="0" applyFont="1" applyFill="1" applyBorder="1" applyAlignment="1">
      <alignment horizontal="center" vertical="distributed"/>
    </xf>
    <xf numFmtId="0" fontId="3" fillId="0" borderId="2" xfId="0" applyFont="1" applyFill="1" applyBorder="1" applyAlignment="1">
      <alignment horizontal="center" vertical="distributed"/>
    </xf>
    <xf numFmtId="0" fontId="19" fillId="0" borderId="3" xfId="0" applyFont="1" applyFill="1" applyBorder="1" applyAlignment="1">
      <alignment horizontal="center" vertical="center"/>
    </xf>
    <xf numFmtId="184" fontId="28" fillId="0" borderId="0" xfId="0" applyNumberFormat="1" applyFont="1" applyFill="1" applyAlignment="1">
      <alignment horizontal="right"/>
    </xf>
    <xf numFmtId="185" fontId="28" fillId="0" borderId="0" xfId="0" applyNumberFormat="1" applyFont="1" applyAlignment="1">
      <alignment horizontal="right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left" vertical="distributed"/>
    </xf>
    <xf numFmtId="185" fontId="28" fillId="0" borderId="0" xfId="0" applyNumberFormat="1" applyFont="1" applyFill="1" applyAlignment="1">
      <alignment horizontal="right"/>
    </xf>
    <xf numFmtId="0" fontId="4" fillId="0" borderId="1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top" wrapText="1"/>
    </xf>
    <xf numFmtId="0" fontId="19" fillId="0" borderId="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distributed"/>
    </xf>
    <xf numFmtId="0" fontId="18" fillId="0" borderId="0" xfId="0" applyFont="1" applyFill="1" applyAlignment="1">
      <alignment horizontal="center"/>
    </xf>
    <xf numFmtId="0" fontId="0" fillId="2" borderId="0" xfId="0" applyFill="1">
      <alignment vertical="center"/>
    </xf>
    <xf numFmtId="0" fontId="2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19" fillId="0" borderId="1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center" vertical="distributed"/>
    </xf>
    <xf numFmtId="0" fontId="4" fillId="0" borderId="1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top"/>
    </xf>
    <xf numFmtId="0" fontId="0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16" fillId="0" borderId="0" xfId="0" applyFont="1" applyFill="1" applyAlignment="1">
      <alignment horizontal="center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distributed"/>
    </xf>
    <xf numFmtId="0" fontId="10" fillId="0" borderId="3" xfId="0" applyFont="1" applyFill="1" applyBorder="1" applyAlignment="1">
      <alignment horizontal="center" vertical="distributed"/>
    </xf>
    <xf numFmtId="0" fontId="10" fillId="0" borderId="6" xfId="0" applyFont="1" applyFill="1" applyBorder="1" applyAlignment="1">
      <alignment horizontal="center" vertical="distributed"/>
    </xf>
    <xf numFmtId="0" fontId="20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1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2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1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0" fontId="19" fillId="0" borderId="1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176" fontId="22" fillId="0" borderId="11" xfId="0" applyNumberFormat="1" applyFont="1" applyFill="1" applyBorder="1" applyAlignment="1">
      <alignment horizontal="right" vertical="distributed"/>
    </xf>
    <xf numFmtId="176" fontId="22" fillId="0" borderId="0" xfId="0" applyNumberFormat="1" applyFont="1" applyFill="1" applyAlignment="1">
      <alignment horizontal="right" vertical="distributed"/>
    </xf>
    <xf numFmtId="181" fontId="22" fillId="0" borderId="0" xfId="0" applyNumberFormat="1" applyFont="1" applyFill="1" applyAlignment="1">
      <alignment horizontal="right" vertical="distributed"/>
    </xf>
    <xf numFmtId="178" fontId="22" fillId="0" borderId="0" xfId="0" applyNumberFormat="1" applyFont="1" applyFill="1" applyBorder="1" applyAlignment="1">
      <alignment horizontal="right" vertical="distributed"/>
    </xf>
    <xf numFmtId="177" fontId="22" fillId="0" borderId="0" xfId="0" applyNumberFormat="1" applyFont="1" applyFill="1" applyAlignment="1">
      <alignment horizontal="right" vertical="distributed"/>
    </xf>
    <xf numFmtId="176" fontId="10" fillId="0" borderId="0" xfId="0" applyNumberFormat="1" applyFont="1" applyFill="1" applyAlignment="1">
      <alignment horizontal="right" vertical="distributed"/>
    </xf>
    <xf numFmtId="180" fontId="10" fillId="0" borderId="0" xfId="0" applyNumberFormat="1" applyFont="1" applyFill="1" applyAlignment="1">
      <alignment horizontal="right" vertical="distributed"/>
    </xf>
    <xf numFmtId="178" fontId="10" fillId="0" borderId="0" xfId="0" applyNumberFormat="1" applyFont="1" applyFill="1" applyBorder="1" applyAlignment="1">
      <alignment horizontal="right" vertical="distributed"/>
    </xf>
    <xf numFmtId="183" fontId="10" fillId="0" borderId="0" xfId="0" applyNumberFormat="1" applyFont="1" applyFill="1" applyAlignment="1">
      <alignment horizontal="right" vertical="distributed"/>
    </xf>
    <xf numFmtId="181" fontId="10" fillId="0" borderId="0" xfId="0" applyNumberFormat="1" applyFont="1" applyFill="1" applyAlignment="1">
      <alignment horizontal="right" vertical="distributed"/>
    </xf>
    <xf numFmtId="176" fontId="10" fillId="0" borderId="25" xfId="0" applyNumberFormat="1" applyFont="1" applyFill="1" applyBorder="1" applyAlignment="1">
      <alignment horizontal="right" vertical="distributed"/>
    </xf>
    <xf numFmtId="176" fontId="10" fillId="0" borderId="11" xfId="0" applyNumberFormat="1" applyFont="1" applyFill="1" applyBorder="1" applyAlignment="1">
      <alignment horizontal="right" vertical="distributed"/>
    </xf>
    <xf numFmtId="182" fontId="22" fillId="0" borderId="0" xfId="0" applyNumberFormat="1" applyFont="1" applyFill="1" applyAlignment="1">
      <alignment horizontal="right" vertical="distributed"/>
    </xf>
    <xf numFmtId="179" fontId="22" fillId="0" borderId="0" xfId="0" applyNumberFormat="1" applyFont="1" applyFill="1" applyAlignment="1">
      <alignment horizontal="right" vertical="distributed"/>
    </xf>
    <xf numFmtId="180" fontId="22" fillId="0" borderId="0" xfId="0" applyNumberFormat="1" applyFont="1" applyFill="1" applyAlignment="1">
      <alignment horizontal="right" vertical="distributed"/>
    </xf>
    <xf numFmtId="186" fontId="10" fillId="0" borderId="24" xfId="0" applyNumberFormat="1" applyFont="1" applyFill="1" applyBorder="1" applyAlignment="1">
      <alignment horizontal="right"/>
    </xf>
    <xf numFmtId="188" fontId="10" fillId="0" borderId="0" xfId="0" applyNumberFormat="1" applyFont="1" applyFill="1" applyBorder="1" applyAlignment="1">
      <alignment horizontal="right" vertical="distributed"/>
    </xf>
    <xf numFmtId="187" fontId="10" fillId="0" borderId="0" xfId="0" applyNumberFormat="1" applyFont="1" applyFill="1" applyAlignment="1">
      <alignment horizontal="right" vertical="distributed"/>
    </xf>
    <xf numFmtId="189" fontId="22" fillId="0" borderId="0" xfId="0" applyNumberFormat="1" applyFont="1" applyFill="1" applyBorder="1" applyAlignment="1">
      <alignment horizontal="right" vertical="distributed"/>
    </xf>
    <xf numFmtId="188" fontId="22" fillId="0" borderId="0" xfId="0" applyNumberFormat="1" applyFont="1" applyFill="1" applyBorder="1" applyAlignment="1">
      <alignment horizontal="right" vertical="distributed"/>
    </xf>
    <xf numFmtId="0" fontId="7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right" vertical="distributed"/>
    </xf>
    <xf numFmtId="176" fontId="22" fillId="0" borderId="1" xfId="0" applyNumberFormat="1" applyFont="1" applyFill="1" applyBorder="1" applyAlignment="1">
      <alignment horizontal="right" vertical="distributed"/>
    </xf>
    <xf numFmtId="10" fontId="30" fillId="0" borderId="4" xfId="0" applyNumberFormat="1" applyFont="1" applyFill="1" applyBorder="1" applyAlignment="1">
      <alignment horizontal="right" vertical="distributed"/>
    </xf>
    <xf numFmtId="10" fontId="30" fillId="0" borderId="0" xfId="0" applyNumberFormat="1" applyFont="1" applyFill="1" applyBorder="1" applyAlignment="1">
      <alignment horizontal="right" vertical="distributed"/>
    </xf>
    <xf numFmtId="178" fontId="31" fillId="0" borderId="0" xfId="0" applyNumberFormat="1" applyFont="1" applyFill="1" applyBorder="1" applyAlignment="1">
      <alignment horizontal="right" vertical="distributed"/>
    </xf>
    <xf numFmtId="176" fontId="22" fillId="0" borderId="25" xfId="0" applyNumberFormat="1" applyFont="1" applyFill="1" applyBorder="1" applyAlignment="1">
      <alignment horizontal="right" vertical="distributed"/>
    </xf>
    <xf numFmtId="0" fontId="22" fillId="0" borderId="0" xfId="0" applyNumberFormat="1" applyFont="1" applyFill="1" applyBorder="1" applyAlignment="1">
      <alignment horizontal="right" vertical="distributed"/>
    </xf>
    <xf numFmtId="0" fontId="7" fillId="0" borderId="5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distributed"/>
    </xf>
    <xf numFmtId="0" fontId="7" fillId="0" borderId="5" xfId="0" applyFont="1" applyFill="1" applyBorder="1" applyAlignment="1">
      <alignment horizontal="center" vertical="distributed"/>
    </xf>
    <xf numFmtId="0" fontId="7" fillId="0" borderId="6" xfId="0" applyFont="1" applyFill="1" applyBorder="1" applyAlignment="1">
      <alignment horizontal="center" vertical="distributed"/>
    </xf>
    <xf numFmtId="0" fontId="33" fillId="0" borderId="3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distributed"/>
    </xf>
    <xf numFmtId="0" fontId="2" fillId="0" borderId="0" xfId="0" applyFont="1" applyFill="1" applyAlignment="1">
      <alignment horizontal="center"/>
    </xf>
    <xf numFmtId="0" fontId="13" fillId="0" borderId="0" xfId="0" applyFont="1" applyFill="1" applyAlignment="1">
      <alignment horizontal="right" vertical="top"/>
    </xf>
    <xf numFmtId="0" fontId="13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distributed" vertical="center"/>
    </xf>
    <xf numFmtId="0" fontId="24" fillId="0" borderId="8" xfId="0" applyFont="1" applyFill="1" applyBorder="1" applyAlignment="1">
      <alignment horizontal="distributed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left" vertical="top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0" fillId="0" borderId="15" xfId="0" applyFont="1" applyFill="1" applyBorder="1" applyAlignment="1">
      <alignment horizontal="center" vertical="distributed"/>
    </xf>
    <xf numFmtId="0" fontId="0" fillId="0" borderId="14" xfId="0" applyFont="1" applyFill="1" applyBorder="1" applyAlignment="1">
      <alignment horizontal="center" vertical="distributed"/>
    </xf>
    <xf numFmtId="0" fontId="0" fillId="0" borderId="9" xfId="0" applyFont="1" applyFill="1" applyBorder="1" applyAlignment="1">
      <alignment horizontal="center" vertical="distributed"/>
    </xf>
    <xf numFmtId="0" fontId="3" fillId="0" borderId="12" xfId="0" applyFont="1" applyFill="1" applyBorder="1" applyAlignment="1">
      <alignment horizontal="distributed" vertical="distributed"/>
    </xf>
    <xf numFmtId="0" fontId="3" fillId="0" borderId="8" xfId="0" applyFont="1" applyFill="1" applyBorder="1" applyAlignment="1">
      <alignment horizontal="distributed" vertical="distributed"/>
    </xf>
    <xf numFmtId="0" fontId="0" fillId="0" borderId="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0" xfId="0" quotePrefix="1" applyFont="1" applyFill="1" applyAlignment="1">
      <alignment horizontal="center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16" fillId="0" borderId="0" xfId="0" applyFont="1" applyFill="1" applyAlignment="1">
      <alignment horizontal="center"/>
    </xf>
    <xf numFmtId="0" fontId="0" fillId="0" borderId="14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distributed" vertical="center" wrapText="1"/>
    </xf>
    <xf numFmtId="0" fontId="3" fillId="0" borderId="8" xfId="0" applyFont="1" applyFill="1" applyBorder="1" applyAlignment="1">
      <alignment horizontal="distributed" vertical="center" wrapText="1"/>
    </xf>
    <xf numFmtId="0" fontId="3" fillId="0" borderId="22" xfId="0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distributed"/>
    </xf>
    <xf numFmtId="0" fontId="0" fillId="0" borderId="13" xfId="0" applyFont="1" applyFill="1" applyBorder="1" applyAlignment="1">
      <alignment horizontal="center" vertical="distributed"/>
    </xf>
    <xf numFmtId="0" fontId="0" fillId="0" borderId="2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center" vertical="distributed"/>
    </xf>
    <xf numFmtId="0" fontId="24" fillId="0" borderId="8" xfId="0" applyFont="1" applyFill="1" applyBorder="1" applyAlignment="1">
      <alignment horizontal="center" vertical="distributed"/>
    </xf>
    <xf numFmtId="0" fontId="4" fillId="0" borderId="1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42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distributed"/>
    </xf>
    <xf numFmtId="0" fontId="19" fillId="0" borderId="9" xfId="0" applyFont="1" applyFill="1" applyBorder="1" applyAlignment="1">
      <alignment horizontal="center" vertical="distributed"/>
    </xf>
    <xf numFmtId="0" fontId="19" fillId="0" borderId="15" xfId="0" applyFont="1" applyFill="1" applyBorder="1" applyAlignment="1">
      <alignment horizontal="center" vertical="distributed"/>
    </xf>
    <xf numFmtId="0" fontId="19" fillId="0" borderId="16" xfId="0" applyFont="1" applyFill="1" applyBorder="1" applyAlignment="1">
      <alignment horizontal="center" vertical="distributed"/>
    </xf>
    <xf numFmtId="0" fontId="4" fillId="0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24" fillId="0" borderId="9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distributed" wrapText="1"/>
    </xf>
    <xf numFmtId="0" fontId="3" fillId="0" borderId="8" xfId="0" applyFont="1" applyFill="1" applyBorder="1" applyAlignment="1">
      <alignment horizontal="center" vertical="distributed" wrapText="1"/>
    </xf>
    <xf numFmtId="0" fontId="24" fillId="0" borderId="9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left" vertical="distributed"/>
    </xf>
    <xf numFmtId="0" fontId="19" fillId="0" borderId="14" xfId="0" applyFont="1" applyFill="1" applyBorder="1" applyAlignment="1">
      <alignment horizontal="left" vertical="distributed"/>
    </xf>
    <xf numFmtId="0" fontId="18" fillId="0" borderId="0" xfId="0" applyFont="1" applyFill="1" applyAlignment="1">
      <alignment horizontal="center"/>
    </xf>
    <xf numFmtId="0" fontId="27" fillId="0" borderId="2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distributed"/>
    </xf>
    <xf numFmtId="0" fontId="20" fillId="0" borderId="9" xfId="0" applyFont="1" applyFill="1" applyBorder="1" applyAlignment="1">
      <alignment horizontal="center" vertical="distributed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</cellXfs>
  <cellStyles count="3">
    <cellStyle name="一般" xfId="0" builtinId="0"/>
    <cellStyle name="一般 2" xfId="2" xr:uid="{00000000-0005-0000-0000-00002F000000}"/>
    <cellStyle name="貨幣 [0]" xfId="1" builtin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O57"/>
  <sheetViews>
    <sheetView view="pageBreakPreview" topLeftCell="A17" zoomScaleNormal="100" zoomScaleSheetLayoutView="100" workbookViewId="0">
      <selection activeCell="H54" sqref="H54"/>
    </sheetView>
  </sheetViews>
  <sheetFormatPr defaultColWidth="8.875" defaultRowHeight="11.25" x14ac:dyDescent="0.25"/>
  <cols>
    <col min="1" max="1" width="26.625" style="7" customWidth="1"/>
    <col min="2" max="2" width="14.25" style="7" customWidth="1"/>
    <col min="3" max="3" width="9.875" style="7" customWidth="1"/>
    <col min="4" max="4" width="10.25" style="7" customWidth="1"/>
    <col min="5" max="5" width="9.125" style="7" customWidth="1"/>
    <col min="6" max="6" width="9.375" style="7" customWidth="1"/>
    <col min="7" max="7" width="10.375" style="7" customWidth="1"/>
    <col min="8" max="8" width="13.625" style="7" customWidth="1"/>
    <col min="9" max="9" width="15.875" style="7" customWidth="1"/>
    <col min="10" max="10" width="12.5" style="7" customWidth="1"/>
    <col min="11" max="11" width="16" style="7" customWidth="1"/>
    <col min="12" max="12" width="16.25" style="7" customWidth="1"/>
    <col min="13" max="13" width="16" style="7" customWidth="1"/>
    <col min="14" max="16384" width="8.875" style="7"/>
  </cols>
  <sheetData>
    <row r="1" spans="1:15" ht="45" customHeight="1" x14ac:dyDescent="0.25">
      <c r="A1" s="173" t="s">
        <v>170</v>
      </c>
      <c r="B1" s="173"/>
      <c r="C1" s="173"/>
      <c r="D1" s="173"/>
      <c r="E1" s="173"/>
      <c r="F1" s="173"/>
      <c r="G1" s="173"/>
      <c r="H1" s="174" t="s">
        <v>38</v>
      </c>
      <c r="I1" s="174"/>
      <c r="J1" s="174"/>
      <c r="K1" s="174"/>
      <c r="L1" s="174"/>
      <c r="M1" s="174"/>
    </row>
    <row r="2" spans="1:15" ht="15" customHeight="1" thickBot="1" x14ac:dyDescent="0.3">
      <c r="A2" s="175" t="s">
        <v>6</v>
      </c>
      <c r="B2" s="175"/>
      <c r="C2" s="175"/>
      <c r="D2" s="175"/>
      <c r="E2" s="175"/>
      <c r="F2" s="175"/>
      <c r="G2" s="175"/>
      <c r="H2" s="183" t="s">
        <v>297</v>
      </c>
      <c r="I2" s="183"/>
      <c r="J2" s="183"/>
      <c r="K2" s="183"/>
      <c r="L2" s="182" t="s">
        <v>0</v>
      </c>
      <c r="M2" s="182"/>
      <c r="N2" s="16"/>
      <c r="O2" s="16"/>
    </row>
    <row r="3" spans="1:15" s="52" customFormat="1" ht="18.75" customHeight="1" x14ac:dyDescent="0.25">
      <c r="A3" s="176" t="s">
        <v>189</v>
      </c>
      <c r="B3" s="178" t="s">
        <v>188</v>
      </c>
      <c r="C3" s="179"/>
      <c r="D3" s="179"/>
      <c r="E3" s="179"/>
      <c r="F3" s="179"/>
      <c r="G3" s="179"/>
      <c r="H3" s="56" t="s">
        <v>187</v>
      </c>
      <c r="I3" s="180" t="s">
        <v>171</v>
      </c>
      <c r="J3" s="179"/>
      <c r="K3" s="179"/>
      <c r="L3" s="179"/>
      <c r="M3" s="181"/>
      <c r="N3" s="51"/>
      <c r="O3" s="51"/>
    </row>
    <row r="4" spans="1:15" ht="56.25" customHeight="1" thickBot="1" x14ac:dyDescent="0.3">
      <c r="A4" s="177"/>
      <c r="B4" s="57" t="s">
        <v>94</v>
      </c>
      <c r="C4" s="71" t="s">
        <v>191</v>
      </c>
      <c r="D4" s="72" t="s">
        <v>192</v>
      </c>
      <c r="E4" s="156" t="s">
        <v>193</v>
      </c>
      <c r="F4" s="72" t="s">
        <v>194</v>
      </c>
      <c r="G4" s="72" t="s">
        <v>195</v>
      </c>
      <c r="H4" s="73" t="s">
        <v>292</v>
      </c>
      <c r="I4" s="57" t="s">
        <v>94</v>
      </c>
      <c r="J4" s="74" t="s">
        <v>93</v>
      </c>
      <c r="K4" s="71" t="s">
        <v>196</v>
      </c>
      <c r="L4" s="72" t="s">
        <v>197</v>
      </c>
      <c r="M4" s="75" t="s">
        <v>198</v>
      </c>
    </row>
    <row r="5" spans="1:15" ht="17.25" customHeight="1" x14ac:dyDescent="0.25">
      <c r="A5" s="62" t="s">
        <v>190</v>
      </c>
      <c r="B5" s="84">
        <v>50333</v>
      </c>
      <c r="C5" s="93">
        <f t="shared" ref="C5:M5" si="0">SUM(C6,C7,C8,C36:C51)</f>
        <v>33262</v>
      </c>
      <c r="D5" s="93">
        <f t="shared" si="0"/>
        <v>14584</v>
      </c>
      <c r="E5" s="93">
        <f t="shared" si="0"/>
        <v>3</v>
      </c>
      <c r="F5" s="93">
        <f t="shared" si="0"/>
        <v>1296</v>
      </c>
      <c r="G5" s="83">
        <f t="shared" si="0"/>
        <v>0</v>
      </c>
      <c r="H5" s="93">
        <f t="shared" si="0"/>
        <v>1188</v>
      </c>
      <c r="I5" s="93">
        <f t="shared" si="0"/>
        <v>68484</v>
      </c>
      <c r="J5" s="93">
        <f t="shared" si="0"/>
        <v>5362</v>
      </c>
      <c r="K5" s="93">
        <f t="shared" si="0"/>
        <v>26149</v>
      </c>
      <c r="L5" s="93">
        <f t="shared" si="0"/>
        <v>30456</v>
      </c>
      <c r="M5" s="93">
        <f t="shared" si="0"/>
        <v>6517</v>
      </c>
    </row>
    <row r="6" spans="1:15" ht="14.1" customHeight="1" x14ac:dyDescent="0.25">
      <c r="A6" s="13" t="s">
        <v>148</v>
      </c>
      <c r="B6" s="84">
        <v>54</v>
      </c>
      <c r="C6" s="84">
        <v>5</v>
      </c>
      <c r="D6" s="84">
        <v>49</v>
      </c>
      <c r="E6" s="83">
        <v>0</v>
      </c>
      <c r="F6" s="83">
        <v>0</v>
      </c>
      <c r="G6" s="83">
        <v>0</v>
      </c>
      <c r="H6" s="83">
        <v>0</v>
      </c>
      <c r="I6" s="84">
        <v>238</v>
      </c>
      <c r="J6" s="84">
        <v>47</v>
      </c>
      <c r="K6" s="84">
        <v>173</v>
      </c>
      <c r="L6" s="84">
        <v>18</v>
      </c>
      <c r="M6" s="83">
        <v>0</v>
      </c>
    </row>
    <row r="7" spans="1:15" ht="14.1" customHeight="1" x14ac:dyDescent="0.25">
      <c r="A7" s="13" t="s">
        <v>149</v>
      </c>
      <c r="B7" s="84">
        <v>91</v>
      </c>
      <c r="C7" s="84">
        <v>72</v>
      </c>
      <c r="D7" s="84">
        <v>17</v>
      </c>
      <c r="E7" s="83">
        <v>0</v>
      </c>
      <c r="F7" s="83">
        <v>0</v>
      </c>
      <c r="G7" s="83">
        <v>0</v>
      </c>
      <c r="H7" s="84">
        <v>2</v>
      </c>
      <c r="I7" s="84">
        <v>136</v>
      </c>
      <c r="J7" s="84">
        <v>4</v>
      </c>
      <c r="K7" s="84">
        <v>53</v>
      </c>
      <c r="L7" s="84">
        <v>65</v>
      </c>
      <c r="M7" s="84">
        <v>14</v>
      </c>
    </row>
    <row r="8" spans="1:15" ht="14.1" customHeight="1" x14ac:dyDescent="0.25">
      <c r="A8" s="13" t="s">
        <v>150</v>
      </c>
      <c r="B8" s="84">
        <v>28488</v>
      </c>
      <c r="C8" s="84">
        <v>27176</v>
      </c>
      <c r="D8" s="84">
        <v>926</v>
      </c>
      <c r="E8" s="83">
        <v>0</v>
      </c>
      <c r="F8" s="84">
        <v>245</v>
      </c>
      <c r="G8" s="83">
        <v>0</v>
      </c>
      <c r="H8" s="84">
        <v>141</v>
      </c>
      <c r="I8" s="84">
        <v>60349</v>
      </c>
      <c r="J8" s="84">
        <v>4531</v>
      </c>
      <c r="K8" s="84">
        <v>22614</v>
      </c>
      <c r="L8" s="84">
        <v>28241</v>
      </c>
      <c r="M8" s="84">
        <v>4963</v>
      </c>
    </row>
    <row r="9" spans="1:15" ht="12.6" customHeight="1" x14ac:dyDescent="0.25">
      <c r="A9" s="13" t="s">
        <v>261</v>
      </c>
      <c r="B9" s="84">
        <v>63</v>
      </c>
      <c r="C9" s="84">
        <v>54</v>
      </c>
      <c r="D9" s="84">
        <v>3</v>
      </c>
      <c r="E9" s="83">
        <v>0</v>
      </c>
      <c r="F9" s="83">
        <v>0</v>
      </c>
      <c r="G9" s="83">
        <v>0</v>
      </c>
      <c r="H9" s="84">
        <v>6</v>
      </c>
      <c r="I9" s="84">
        <v>2263</v>
      </c>
      <c r="J9" s="84">
        <v>522</v>
      </c>
      <c r="K9" s="84">
        <v>1433</v>
      </c>
      <c r="L9" s="84">
        <v>308</v>
      </c>
      <c r="M9" s="83">
        <v>0</v>
      </c>
      <c r="N9" s="10"/>
      <c r="O9" s="10"/>
    </row>
    <row r="10" spans="1:15" ht="12.6" customHeight="1" x14ac:dyDescent="0.25">
      <c r="A10" s="13" t="s">
        <v>58</v>
      </c>
      <c r="B10" s="84">
        <v>1</v>
      </c>
      <c r="C10" s="84">
        <v>1</v>
      </c>
      <c r="D10" s="83">
        <v>0</v>
      </c>
      <c r="E10" s="83">
        <v>0</v>
      </c>
      <c r="F10" s="83">
        <v>0</v>
      </c>
      <c r="G10" s="83">
        <v>0</v>
      </c>
      <c r="H10" s="83">
        <v>0</v>
      </c>
      <c r="I10" s="84">
        <v>586</v>
      </c>
      <c r="J10" s="84">
        <v>59</v>
      </c>
      <c r="K10" s="84">
        <v>384</v>
      </c>
      <c r="L10" s="84">
        <v>143</v>
      </c>
      <c r="M10" s="83">
        <v>0</v>
      </c>
      <c r="N10" s="10"/>
      <c r="O10" s="10"/>
    </row>
    <row r="11" spans="1:15" ht="12.6" customHeight="1" x14ac:dyDescent="0.25">
      <c r="A11" s="13" t="s">
        <v>59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4">
        <v>83</v>
      </c>
      <c r="J11" s="84">
        <v>25</v>
      </c>
      <c r="K11" s="84">
        <v>28</v>
      </c>
      <c r="L11" s="84">
        <v>30</v>
      </c>
      <c r="M11" s="83">
        <v>0</v>
      </c>
      <c r="N11" s="10"/>
      <c r="O11" s="10"/>
    </row>
    <row r="12" spans="1:15" ht="12.6" customHeight="1" x14ac:dyDescent="0.25">
      <c r="A12" s="13" t="s">
        <v>60</v>
      </c>
      <c r="B12" s="84">
        <v>154</v>
      </c>
      <c r="C12" s="84">
        <v>150</v>
      </c>
      <c r="D12" s="84">
        <v>2</v>
      </c>
      <c r="E12" s="83">
        <v>0</v>
      </c>
      <c r="F12" s="83">
        <v>0</v>
      </c>
      <c r="G12" s="83">
        <v>0</v>
      </c>
      <c r="H12" s="84">
        <v>2</v>
      </c>
      <c r="I12" s="84">
        <v>8716</v>
      </c>
      <c r="J12" s="84">
        <v>1062</v>
      </c>
      <c r="K12" s="84">
        <v>7006</v>
      </c>
      <c r="L12" s="84">
        <v>648</v>
      </c>
      <c r="M12" s="83">
        <v>0</v>
      </c>
      <c r="N12" s="10"/>
      <c r="O12" s="10"/>
    </row>
    <row r="13" spans="1:15" ht="12.6" customHeight="1" x14ac:dyDescent="0.25">
      <c r="A13" s="13" t="s">
        <v>61</v>
      </c>
      <c r="B13" s="84">
        <v>1</v>
      </c>
      <c r="C13" s="83">
        <v>0</v>
      </c>
      <c r="D13" s="84">
        <v>1</v>
      </c>
      <c r="E13" s="83">
        <v>0</v>
      </c>
      <c r="F13" s="83">
        <v>0</v>
      </c>
      <c r="G13" s="83">
        <v>0</v>
      </c>
      <c r="H13" s="83">
        <v>0</v>
      </c>
      <c r="I13" s="84">
        <v>73</v>
      </c>
      <c r="J13" s="84">
        <v>4</v>
      </c>
      <c r="K13" s="84">
        <v>65</v>
      </c>
      <c r="L13" s="84">
        <v>4</v>
      </c>
      <c r="M13" s="83">
        <v>0</v>
      </c>
      <c r="N13" s="10"/>
      <c r="O13" s="10"/>
    </row>
    <row r="14" spans="1:15" ht="12.6" customHeight="1" x14ac:dyDescent="0.25">
      <c r="A14" s="13" t="s">
        <v>62</v>
      </c>
      <c r="B14" s="84">
        <v>86</v>
      </c>
      <c r="C14" s="84">
        <v>74</v>
      </c>
      <c r="D14" s="84">
        <v>12</v>
      </c>
      <c r="E14" s="83">
        <v>0</v>
      </c>
      <c r="F14" s="83">
        <v>0</v>
      </c>
      <c r="G14" s="83">
        <v>0</v>
      </c>
      <c r="H14" s="83">
        <v>0</v>
      </c>
      <c r="I14" s="84">
        <v>98</v>
      </c>
      <c r="J14" s="84">
        <v>66</v>
      </c>
      <c r="K14" s="84">
        <v>25</v>
      </c>
      <c r="L14" s="84">
        <v>7</v>
      </c>
      <c r="M14" s="83">
        <v>0</v>
      </c>
      <c r="N14" s="10"/>
      <c r="O14" s="10"/>
    </row>
    <row r="15" spans="1:15" ht="12.6" customHeight="1" x14ac:dyDescent="0.25">
      <c r="A15" s="13" t="s">
        <v>63</v>
      </c>
      <c r="B15" s="84">
        <v>17</v>
      </c>
      <c r="C15" s="84">
        <v>17</v>
      </c>
      <c r="D15" s="84">
        <v>0</v>
      </c>
      <c r="E15" s="83">
        <v>0</v>
      </c>
      <c r="F15" s="83">
        <v>0</v>
      </c>
      <c r="G15" s="83">
        <v>0</v>
      </c>
      <c r="H15" s="83">
        <v>0</v>
      </c>
      <c r="I15" s="84">
        <v>5</v>
      </c>
      <c r="J15" s="84">
        <v>4</v>
      </c>
      <c r="K15" s="83">
        <v>0</v>
      </c>
      <c r="L15" s="84">
        <v>1</v>
      </c>
      <c r="M15" s="83">
        <v>0</v>
      </c>
      <c r="N15" s="10"/>
      <c r="O15" s="10"/>
    </row>
    <row r="16" spans="1:15" ht="12.6" customHeight="1" x14ac:dyDescent="0.25">
      <c r="A16" s="13" t="s">
        <v>64</v>
      </c>
      <c r="B16" s="84">
        <v>348</v>
      </c>
      <c r="C16" s="84">
        <v>348</v>
      </c>
      <c r="D16" s="84">
        <v>0</v>
      </c>
      <c r="E16" s="83">
        <v>0</v>
      </c>
      <c r="F16" s="83">
        <v>0</v>
      </c>
      <c r="G16" s="83">
        <v>0</v>
      </c>
      <c r="H16" s="83">
        <v>0</v>
      </c>
      <c r="I16" s="84">
        <v>958</v>
      </c>
      <c r="J16" s="84">
        <v>230</v>
      </c>
      <c r="K16" s="84">
        <v>347</v>
      </c>
      <c r="L16" s="84">
        <v>85</v>
      </c>
      <c r="M16" s="84">
        <v>296</v>
      </c>
      <c r="N16" s="10"/>
      <c r="O16" s="10"/>
    </row>
    <row r="17" spans="1:15" ht="12.6" customHeight="1" x14ac:dyDescent="0.25">
      <c r="A17" s="13" t="s">
        <v>65</v>
      </c>
      <c r="B17" s="84">
        <v>14</v>
      </c>
      <c r="C17" s="84">
        <v>14</v>
      </c>
      <c r="D17" s="84">
        <v>0</v>
      </c>
      <c r="E17" s="83">
        <v>0</v>
      </c>
      <c r="F17" s="83">
        <v>0</v>
      </c>
      <c r="G17" s="83">
        <v>0</v>
      </c>
      <c r="H17" s="83">
        <v>0</v>
      </c>
      <c r="I17" s="84">
        <v>16</v>
      </c>
      <c r="J17" s="84">
        <v>5</v>
      </c>
      <c r="K17" s="84">
        <v>1</v>
      </c>
      <c r="L17" s="84">
        <v>10</v>
      </c>
      <c r="M17" s="83">
        <v>0</v>
      </c>
      <c r="N17" s="10"/>
      <c r="O17" s="10"/>
    </row>
    <row r="18" spans="1:15" ht="12.6" customHeight="1" x14ac:dyDescent="0.25">
      <c r="A18" s="13" t="s">
        <v>66</v>
      </c>
      <c r="B18" s="84">
        <v>140</v>
      </c>
      <c r="C18" s="84">
        <v>140</v>
      </c>
      <c r="D18" s="84">
        <v>0</v>
      </c>
      <c r="E18" s="83">
        <v>0</v>
      </c>
      <c r="F18" s="83">
        <v>0</v>
      </c>
      <c r="G18" s="83">
        <v>0</v>
      </c>
      <c r="H18" s="83">
        <v>0</v>
      </c>
      <c r="I18" s="84">
        <v>5517</v>
      </c>
      <c r="J18" s="84">
        <v>151</v>
      </c>
      <c r="K18" s="84">
        <v>2344</v>
      </c>
      <c r="L18" s="84">
        <v>2988</v>
      </c>
      <c r="M18" s="84">
        <v>34</v>
      </c>
      <c r="N18" s="10"/>
      <c r="O18" s="10"/>
    </row>
    <row r="19" spans="1:15" ht="12.6" customHeight="1" x14ac:dyDescent="0.25">
      <c r="A19" s="13" t="s">
        <v>67</v>
      </c>
      <c r="B19" s="84">
        <v>137</v>
      </c>
      <c r="C19" s="84">
        <v>132</v>
      </c>
      <c r="D19" s="84">
        <v>5</v>
      </c>
      <c r="E19" s="83">
        <v>0</v>
      </c>
      <c r="F19" s="83">
        <v>0</v>
      </c>
      <c r="G19" s="83">
        <v>0</v>
      </c>
      <c r="H19" s="83">
        <v>0</v>
      </c>
      <c r="I19" s="84">
        <v>9398</v>
      </c>
      <c r="J19" s="84">
        <v>454</v>
      </c>
      <c r="K19" s="84">
        <v>2106</v>
      </c>
      <c r="L19" s="84">
        <v>4663</v>
      </c>
      <c r="M19" s="84">
        <v>2175</v>
      </c>
      <c r="N19" s="10"/>
      <c r="O19" s="10"/>
    </row>
    <row r="20" spans="1:15" ht="12.6" customHeight="1" x14ac:dyDescent="0.25">
      <c r="A20" s="13" t="s">
        <v>68</v>
      </c>
      <c r="B20" s="84">
        <v>377</v>
      </c>
      <c r="C20" s="84">
        <v>368</v>
      </c>
      <c r="D20" s="84">
        <v>8</v>
      </c>
      <c r="E20" s="83">
        <v>0</v>
      </c>
      <c r="F20" s="83">
        <v>0</v>
      </c>
      <c r="G20" s="83">
        <v>0</v>
      </c>
      <c r="H20" s="84">
        <v>1</v>
      </c>
      <c r="I20" s="84">
        <v>9829</v>
      </c>
      <c r="J20" s="84">
        <v>536</v>
      </c>
      <c r="K20" s="84">
        <v>2855</v>
      </c>
      <c r="L20" s="84">
        <v>4969</v>
      </c>
      <c r="M20" s="84">
        <v>1469</v>
      </c>
      <c r="N20" s="10"/>
      <c r="O20" s="10"/>
    </row>
    <row r="21" spans="1:15" ht="12.6" customHeight="1" x14ac:dyDescent="0.25">
      <c r="A21" s="13" t="s">
        <v>69</v>
      </c>
      <c r="B21" s="84">
        <v>339</v>
      </c>
      <c r="C21" s="84">
        <v>337</v>
      </c>
      <c r="D21" s="84">
        <v>2</v>
      </c>
      <c r="E21" s="83">
        <v>0</v>
      </c>
      <c r="F21" s="83">
        <v>0</v>
      </c>
      <c r="G21" s="83">
        <v>0</v>
      </c>
      <c r="H21" s="83">
        <v>0</v>
      </c>
      <c r="I21" s="84">
        <v>9417</v>
      </c>
      <c r="J21" s="84">
        <v>266</v>
      </c>
      <c r="K21" s="84">
        <v>4168</v>
      </c>
      <c r="L21" s="84">
        <v>4970</v>
      </c>
      <c r="M21" s="84">
        <v>13</v>
      </c>
      <c r="N21" s="10"/>
      <c r="O21" s="10"/>
    </row>
    <row r="22" spans="1:15" ht="12.6" customHeight="1" x14ac:dyDescent="0.25">
      <c r="A22" s="13" t="s">
        <v>70</v>
      </c>
      <c r="B22" s="84">
        <v>665</v>
      </c>
      <c r="C22" s="84">
        <v>662</v>
      </c>
      <c r="D22" s="84">
        <v>3</v>
      </c>
      <c r="E22" s="83">
        <v>0</v>
      </c>
      <c r="F22" s="83">
        <v>0</v>
      </c>
      <c r="G22" s="83">
        <v>0</v>
      </c>
      <c r="H22" s="83">
        <v>0</v>
      </c>
      <c r="I22" s="84">
        <v>1074</v>
      </c>
      <c r="J22" s="84">
        <v>247</v>
      </c>
      <c r="K22" s="84">
        <v>498</v>
      </c>
      <c r="L22" s="84">
        <v>329</v>
      </c>
      <c r="M22" s="83">
        <v>0</v>
      </c>
      <c r="N22" s="10"/>
      <c r="O22" s="10"/>
    </row>
    <row r="23" spans="1:15" ht="12.6" customHeight="1" x14ac:dyDescent="0.25">
      <c r="A23" s="13" t="s">
        <v>71</v>
      </c>
      <c r="B23" s="84">
        <v>3851</v>
      </c>
      <c r="C23" s="84">
        <v>3777</v>
      </c>
      <c r="D23" s="84">
        <v>73</v>
      </c>
      <c r="E23" s="83">
        <v>0</v>
      </c>
      <c r="F23" s="83">
        <v>0</v>
      </c>
      <c r="G23" s="83">
        <v>0</v>
      </c>
      <c r="H23" s="84">
        <v>1</v>
      </c>
      <c r="I23" s="84">
        <v>999</v>
      </c>
      <c r="J23" s="84">
        <v>170</v>
      </c>
      <c r="K23" s="84">
        <v>213</v>
      </c>
      <c r="L23" s="84">
        <v>616</v>
      </c>
      <c r="M23" s="83">
        <v>0</v>
      </c>
      <c r="N23" s="10"/>
      <c r="O23" s="10"/>
    </row>
    <row r="24" spans="1:15" ht="12.6" customHeight="1" x14ac:dyDescent="0.25">
      <c r="A24" s="13" t="s">
        <v>72</v>
      </c>
      <c r="B24" s="84">
        <v>3499</v>
      </c>
      <c r="C24" s="84">
        <v>3452</v>
      </c>
      <c r="D24" s="84">
        <v>47</v>
      </c>
      <c r="E24" s="83">
        <v>0</v>
      </c>
      <c r="F24" s="83">
        <v>0</v>
      </c>
      <c r="G24" s="83">
        <v>0</v>
      </c>
      <c r="H24" s="83">
        <v>0</v>
      </c>
      <c r="I24" s="84">
        <v>766</v>
      </c>
      <c r="J24" s="84">
        <v>50</v>
      </c>
      <c r="K24" s="84">
        <v>106</v>
      </c>
      <c r="L24" s="84">
        <v>563</v>
      </c>
      <c r="M24" s="84">
        <v>47</v>
      </c>
      <c r="N24" s="10"/>
      <c r="O24" s="10"/>
    </row>
    <row r="25" spans="1:15" ht="12.6" customHeight="1" x14ac:dyDescent="0.25">
      <c r="A25" s="13" t="s">
        <v>73</v>
      </c>
      <c r="B25" s="84">
        <v>3664</v>
      </c>
      <c r="C25" s="84">
        <v>3566</v>
      </c>
      <c r="D25" s="84">
        <v>98</v>
      </c>
      <c r="E25" s="83">
        <v>0</v>
      </c>
      <c r="F25" s="83">
        <v>0</v>
      </c>
      <c r="G25" s="83">
        <v>0</v>
      </c>
      <c r="H25" s="83">
        <v>0</v>
      </c>
      <c r="I25" s="84">
        <v>1396</v>
      </c>
      <c r="J25" s="84">
        <v>20</v>
      </c>
      <c r="K25" s="84">
        <v>99</v>
      </c>
      <c r="L25" s="84">
        <v>1270</v>
      </c>
      <c r="M25" s="84">
        <v>7</v>
      </c>
      <c r="N25" s="10"/>
      <c r="O25" s="10"/>
    </row>
    <row r="26" spans="1:15" ht="12.6" customHeight="1" x14ac:dyDescent="0.25">
      <c r="A26" s="13" t="s">
        <v>74</v>
      </c>
      <c r="B26" s="84">
        <v>10188</v>
      </c>
      <c r="C26" s="84">
        <v>9509</v>
      </c>
      <c r="D26" s="84">
        <v>314</v>
      </c>
      <c r="E26" s="83">
        <v>0</v>
      </c>
      <c r="F26" s="84">
        <v>245</v>
      </c>
      <c r="G26" s="83">
        <v>0</v>
      </c>
      <c r="H26" s="84">
        <v>120</v>
      </c>
      <c r="I26" s="84">
        <v>2058</v>
      </c>
      <c r="J26" s="84">
        <v>86</v>
      </c>
      <c r="K26" s="84">
        <v>228</v>
      </c>
      <c r="L26" s="84">
        <v>1678</v>
      </c>
      <c r="M26" s="84">
        <v>66</v>
      </c>
      <c r="N26" s="10"/>
      <c r="O26" s="10"/>
    </row>
    <row r="27" spans="1:15" ht="12.6" customHeight="1" x14ac:dyDescent="0.25">
      <c r="A27" s="13" t="s">
        <v>75</v>
      </c>
      <c r="B27" s="84">
        <v>49</v>
      </c>
      <c r="C27" s="84">
        <v>49</v>
      </c>
      <c r="D27" s="84">
        <v>0</v>
      </c>
      <c r="E27" s="83">
        <v>0</v>
      </c>
      <c r="F27" s="83">
        <v>0</v>
      </c>
      <c r="G27" s="83">
        <v>0</v>
      </c>
      <c r="H27" s="83">
        <v>0</v>
      </c>
      <c r="I27" s="84">
        <v>15</v>
      </c>
      <c r="J27" s="84">
        <v>2</v>
      </c>
      <c r="K27" s="83">
        <v>0</v>
      </c>
      <c r="L27" s="84">
        <v>13</v>
      </c>
      <c r="M27" s="83">
        <v>0</v>
      </c>
      <c r="N27" s="10"/>
      <c r="O27" s="10"/>
    </row>
    <row r="28" spans="1:15" ht="12.6" customHeight="1" x14ac:dyDescent="0.25">
      <c r="A28" s="13" t="s">
        <v>76</v>
      </c>
      <c r="B28" s="84">
        <v>797</v>
      </c>
      <c r="C28" s="84">
        <v>769</v>
      </c>
      <c r="D28" s="84">
        <v>23</v>
      </c>
      <c r="E28" s="83">
        <v>0</v>
      </c>
      <c r="F28" s="83">
        <v>0</v>
      </c>
      <c r="G28" s="83">
        <v>0</v>
      </c>
      <c r="H28" s="84">
        <v>5</v>
      </c>
      <c r="I28" s="84">
        <v>2701</v>
      </c>
      <c r="J28" s="84">
        <v>359</v>
      </c>
      <c r="K28" s="84">
        <v>277</v>
      </c>
      <c r="L28" s="84">
        <v>2053</v>
      </c>
      <c r="M28" s="84">
        <v>12</v>
      </c>
      <c r="N28" s="10"/>
      <c r="O28" s="10"/>
    </row>
    <row r="29" spans="1:15" ht="12.6" customHeight="1" x14ac:dyDescent="0.25">
      <c r="A29" s="13" t="s">
        <v>77</v>
      </c>
      <c r="B29" s="84">
        <v>604</v>
      </c>
      <c r="C29" s="84">
        <v>516</v>
      </c>
      <c r="D29" s="84">
        <v>88</v>
      </c>
      <c r="E29" s="83">
        <v>0</v>
      </c>
      <c r="F29" s="83">
        <v>0</v>
      </c>
      <c r="G29" s="83">
        <v>0</v>
      </c>
      <c r="H29" s="83">
        <v>0</v>
      </c>
      <c r="I29" s="84">
        <v>267</v>
      </c>
      <c r="J29" s="84">
        <v>46</v>
      </c>
      <c r="K29" s="84">
        <v>64</v>
      </c>
      <c r="L29" s="84">
        <v>157</v>
      </c>
      <c r="M29" s="83">
        <v>0</v>
      </c>
      <c r="N29" s="10"/>
      <c r="O29" s="10"/>
    </row>
    <row r="30" spans="1:15" ht="12.6" customHeight="1" x14ac:dyDescent="0.25">
      <c r="A30" s="13" t="s">
        <v>78</v>
      </c>
      <c r="B30" s="84">
        <v>1900</v>
      </c>
      <c r="C30" s="84">
        <v>1786</v>
      </c>
      <c r="D30" s="84">
        <v>113</v>
      </c>
      <c r="E30" s="83">
        <v>0</v>
      </c>
      <c r="F30" s="83">
        <v>0</v>
      </c>
      <c r="G30" s="83">
        <v>0</v>
      </c>
      <c r="H30" s="84">
        <v>1</v>
      </c>
      <c r="I30" s="84">
        <v>476</v>
      </c>
      <c r="J30" s="84">
        <v>30</v>
      </c>
      <c r="K30" s="84">
        <v>13</v>
      </c>
      <c r="L30" s="84">
        <v>414</v>
      </c>
      <c r="M30" s="84">
        <v>19</v>
      </c>
      <c r="N30" s="10"/>
      <c r="O30" s="10"/>
    </row>
    <row r="31" spans="1:15" ht="12.6" customHeight="1" x14ac:dyDescent="0.25">
      <c r="A31" s="13" t="s">
        <v>79</v>
      </c>
      <c r="B31" s="84">
        <v>66</v>
      </c>
      <c r="C31" s="84">
        <v>65</v>
      </c>
      <c r="D31" s="84">
        <v>1</v>
      </c>
      <c r="E31" s="83">
        <v>0</v>
      </c>
      <c r="F31" s="83">
        <v>0</v>
      </c>
      <c r="G31" s="83">
        <v>0</v>
      </c>
      <c r="H31" s="83">
        <v>0</v>
      </c>
      <c r="I31" s="84">
        <v>254</v>
      </c>
      <c r="J31" s="84">
        <v>45</v>
      </c>
      <c r="K31" s="84">
        <v>114</v>
      </c>
      <c r="L31" s="84">
        <v>47</v>
      </c>
      <c r="M31" s="84">
        <v>48</v>
      </c>
      <c r="N31" s="10"/>
      <c r="O31" s="10"/>
    </row>
    <row r="32" spans="1:15" ht="12.6" customHeight="1" x14ac:dyDescent="0.25">
      <c r="A32" s="13" t="s">
        <v>80</v>
      </c>
      <c r="B32" s="84">
        <v>636</v>
      </c>
      <c r="C32" s="84">
        <v>592</v>
      </c>
      <c r="D32" s="84">
        <v>42</v>
      </c>
      <c r="E32" s="83">
        <v>0</v>
      </c>
      <c r="F32" s="83">
        <v>0</v>
      </c>
      <c r="G32" s="83">
        <v>0</v>
      </c>
      <c r="H32" s="84">
        <v>2</v>
      </c>
      <c r="I32" s="84">
        <v>199</v>
      </c>
      <c r="J32" s="84">
        <v>17</v>
      </c>
      <c r="K32" s="84">
        <v>9</v>
      </c>
      <c r="L32" s="84">
        <v>173</v>
      </c>
      <c r="M32" s="83">
        <v>0</v>
      </c>
      <c r="N32" s="10"/>
      <c r="O32" s="10"/>
    </row>
    <row r="33" spans="1:15" ht="12.6" customHeight="1" x14ac:dyDescent="0.25">
      <c r="A33" s="13" t="s">
        <v>81</v>
      </c>
      <c r="B33" s="84">
        <v>115</v>
      </c>
      <c r="C33" s="84">
        <v>112</v>
      </c>
      <c r="D33" s="84">
        <v>3</v>
      </c>
      <c r="E33" s="83">
        <v>0</v>
      </c>
      <c r="F33" s="83">
        <v>0</v>
      </c>
      <c r="G33" s="83">
        <v>0</v>
      </c>
      <c r="H33" s="83">
        <v>0</v>
      </c>
      <c r="I33" s="84">
        <v>82</v>
      </c>
      <c r="J33" s="84">
        <v>3</v>
      </c>
      <c r="K33" s="83">
        <v>0</v>
      </c>
      <c r="L33" s="84">
        <v>79</v>
      </c>
      <c r="M33" s="83">
        <v>0</v>
      </c>
      <c r="N33" s="10"/>
      <c r="O33" s="10"/>
    </row>
    <row r="34" spans="1:15" ht="12.6" customHeight="1" x14ac:dyDescent="0.25">
      <c r="A34" s="13" t="s">
        <v>82</v>
      </c>
      <c r="B34" s="84">
        <v>722</v>
      </c>
      <c r="C34" s="84">
        <v>650</v>
      </c>
      <c r="D34" s="84">
        <v>69</v>
      </c>
      <c r="E34" s="83">
        <v>0</v>
      </c>
      <c r="F34" s="83">
        <v>0</v>
      </c>
      <c r="G34" s="83">
        <v>0</v>
      </c>
      <c r="H34" s="84">
        <v>3</v>
      </c>
      <c r="I34" s="84">
        <v>406</v>
      </c>
      <c r="J34" s="84">
        <v>51</v>
      </c>
      <c r="K34" s="84">
        <v>141</v>
      </c>
      <c r="L34" s="84">
        <v>203</v>
      </c>
      <c r="M34" s="84">
        <v>11</v>
      </c>
      <c r="N34" s="10"/>
      <c r="O34" s="10"/>
    </row>
    <row r="35" spans="1:15" ht="12.6" customHeight="1" x14ac:dyDescent="0.25">
      <c r="A35" s="13" t="s">
        <v>83</v>
      </c>
      <c r="B35" s="84">
        <v>55</v>
      </c>
      <c r="C35" s="84">
        <v>36</v>
      </c>
      <c r="D35" s="84">
        <v>19</v>
      </c>
      <c r="E35" s="83">
        <v>0</v>
      </c>
      <c r="F35" s="83">
        <v>0</v>
      </c>
      <c r="G35" s="83">
        <v>0</v>
      </c>
      <c r="H35" s="83">
        <v>0</v>
      </c>
      <c r="I35" s="84">
        <v>2697</v>
      </c>
      <c r="J35" s="84">
        <v>21</v>
      </c>
      <c r="K35" s="84">
        <v>90</v>
      </c>
      <c r="L35" s="84">
        <v>1820</v>
      </c>
      <c r="M35" s="84">
        <v>766</v>
      </c>
      <c r="N35" s="10"/>
      <c r="O35" s="10"/>
    </row>
    <row r="36" spans="1:15" ht="14.1" customHeight="1" x14ac:dyDescent="0.25">
      <c r="A36" s="13" t="s">
        <v>151</v>
      </c>
      <c r="B36" s="84">
        <v>1584</v>
      </c>
      <c r="C36" s="84">
        <v>1185</v>
      </c>
      <c r="D36" s="84">
        <v>394</v>
      </c>
      <c r="E36" s="83">
        <v>0</v>
      </c>
      <c r="F36" s="84">
        <v>2</v>
      </c>
      <c r="G36" s="83">
        <v>0</v>
      </c>
      <c r="H36" s="84">
        <v>3</v>
      </c>
      <c r="I36" s="84">
        <v>1545</v>
      </c>
      <c r="J36" s="84">
        <v>202</v>
      </c>
      <c r="K36" s="84">
        <v>577</v>
      </c>
      <c r="L36" s="84">
        <v>683</v>
      </c>
      <c r="M36" s="84">
        <v>83</v>
      </c>
      <c r="N36" s="10"/>
      <c r="O36" s="10"/>
    </row>
    <row r="37" spans="1:15" ht="14.1" customHeight="1" x14ac:dyDescent="0.25">
      <c r="A37" s="13" t="s">
        <v>152</v>
      </c>
      <c r="B37" s="84">
        <v>271</v>
      </c>
      <c r="C37" s="84">
        <v>219</v>
      </c>
      <c r="D37" s="84">
        <v>43</v>
      </c>
      <c r="E37" s="83">
        <v>0</v>
      </c>
      <c r="F37" s="83">
        <v>0</v>
      </c>
      <c r="G37" s="83">
        <v>0</v>
      </c>
      <c r="H37" s="84">
        <v>9</v>
      </c>
      <c r="I37" s="84">
        <v>156</v>
      </c>
      <c r="J37" s="84">
        <v>30</v>
      </c>
      <c r="K37" s="84">
        <v>114</v>
      </c>
      <c r="L37" s="84">
        <v>12</v>
      </c>
      <c r="M37" s="83">
        <v>0</v>
      </c>
      <c r="N37" s="10"/>
      <c r="O37" s="10"/>
    </row>
    <row r="38" spans="1:15" ht="14.1" customHeight="1" x14ac:dyDescent="0.25">
      <c r="A38" s="13" t="s">
        <v>260</v>
      </c>
      <c r="B38" s="84">
        <v>5630</v>
      </c>
      <c r="C38" s="84">
        <v>759</v>
      </c>
      <c r="D38" s="84">
        <v>4280</v>
      </c>
      <c r="E38" s="83">
        <v>0</v>
      </c>
      <c r="F38" s="84">
        <v>375</v>
      </c>
      <c r="G38" s="83">
        <v>0</v>
      </c>
      <c r="H38" s="84">
        <v>216</v>
      </c>
      <c r="I38" s="84">
        <v>52</v>
      </c>
      <c r="J38" s="84">
        <v>2</v>
      </c>
      <c r="K38" s="84">
        <v>1</v>
      </c>
      <c r="L38" s="84">
        <v>31</v>
      </c>
      <c r="M38" s="84">
        <v>18</v>
      </c>
      <c r="N38" s="10"/>
      <c r="O38" s="10"/>
    </row>
    <row r="39" spans="1:15" ht="14.1" customHeight="1" x14ac:dyDescent="0.25">
      <c r="A39" s="13" t="s">
        <v>153</v>
      </c>
      <c r="B39" s="84">
        <v>3325</v>
      </c>
      <c r="C39" s="84">
        <v>1290</v>
      </c>
      <c r="D39" s="84">
        <v>1556</v>
      </c>
      <c r="E39" s="84">
        <v>3</v>
      </c>
      <c r="F39" s="84">
        <v>281</v>
      </c>
      <c r="G39" s="83">
        <v>0</v>
      </c>
      <c r="H39" s="84">
        <v>195</v>
      </c>
      <c r="I39" s="84">
        <v>1706</v>
      </c>
      <c r="J39" s="84">
        <v>102</v>
      </c>
      <c r="K39" s="84">
        <v>228</v>
      </c>
      <c r="L39" s="84">
        <v>543</v>
      </c>
      <c r="M39" s="84">
        <v>833</v>
      </c>
      <c r="N39" s="10"/>
      <c r="O39" s="10"/>
    </row>
    <row r="40" spans="1:15" ht="14.1" customHeight="1" x14ac:dyDescent="0.25">
      <c r="A40" s="13" t="s">
        <v>154</v>
      </c>
      <c r="B40" s="84">
        <v>5252</v>
      </c>
      <c r="C40" s="84">
        <v>861</v>
      </c>
      <c r="D40" s="84">
        <v>4346</v>
      </c>
      <c r="E40" s="83">
        <v>0</v>
      </c>
      <c r="F40" s="84">
        <v>21</v>
      </c>
      <c r="G40" s="83">
        <v>0</v>
      </c>
      <c r="H40" s="84">
        <v>24</v>
      </c>
      <c r="I40" s="84">
        <v>685</v>
      </c>
      <c r="J40" s="84">
        <v>4</v>
      </c>
      <c r="K40" s="84">
        <v>15</v>
      </c>
      <c r="L40" s="84">
        <v>74</v>
      </c>
      <c r="M40" s="84">
        <v>592</v>
      </c>
      <c r="N40" s="10"/>
      <c r="O40" s="10"/>
    </row>
    <row r="41" spans="1:15" ht="14.1" customHeight="1" x14ac:dyDescent="0.25">
      <c r="A41" s="13" t="s">
        <v>155</v>
      </c>
      <c r="B41" s="84">
        <v>49</v>
      </c>
      <c r="C41" s="84">
        <v>32</v>
      </c>
      <c r="D41" s="84">
        <v>1</v>
      </c>
      <c r="E41" s="83">
        <v>0</v>
      </c>
      <c r="F41" s="83">
        <v>0</v>
      </c>
      <c r="G41" s="83">
        <v>0</v>
      </c>
      <c r="H41" s="84">
        <v>16</v>
      </c>
      <c r="I41" s="84">
        <v>160</v>
      </c>
      <c r="J41" s="84">
        <v>44</v>
      </c>
      <c r="K41" s="84">
        <v>93</v>
      </c>
      <c r="L41" s="84">
        <v>23</v>
      </c>
      <c r="M41" s="83">
        <v>0</v>
      </c>
      <c r="N41" s="10"/>
      <c r="O41" s="10"/>
    </row>
    <row r="42" spans="1:15" ht="14.1" customHeight="1" x14ac:dyDescent="0.25">
      <c r="A42" s="13" t="s">
        <v>262</v>
      </c>
      <c r="B42" s="84">
        <v>47</v>
      </c>
      <c r="C42" s="84">
        <v>1</v>
      </c>
      <c r="D42" s="84">
        <v>44</v>
      </c>
      <c r="E42" s="83">
        <v>0</v>
      </c>
      <c r="F42" s="83">
        <v>0</v>
      </c>
      <c r="G42" s="83">
        <v>0</v>
      </c>
      <c r="H42" s="84">
        <v>2</v>
      </c>
      <c r="I42" s="84">
        <v>5</v>
      </c>
      <c r="J42" s="84">
        <v>3</v>
      </c>
      <c r="K42" s="83">
        <v>0</v>
      </c>
      <c r="L42" s="84">
        <v>2</v>
      </c>
      <c r="M42" s="83">
        <v>0</v>
      </c>
      <c r="N42" s="10"/>
      <c r="O42" s="10"/>
    </row>
    <row r="43" spans="1:15" ht="14.1" customHeight="1" x14ac:dyDescent="0.25">
      <c r="A43" s="13" t="s">
        <v>156</v>
      </c>
      <c r="B43" s="84">
        <v>136</v>
      </c>
      <c r="C43" s="84">
        <v>32</v>
      </c>
      <c r="D43" s="84">
        <v>8</v>
      </c>
      <c r="E43" s="83">
        <v>0</v>
      </c>
      <c r="F43" s="84">
        <v>2</v>
      </c>
      <c r="G43" s="83">
        <v>0</v>
      </c>
      <c r="H43" s="84">
        <v>94</v>
      </c>
      <c r="I43" s="84">
        <v>10</v>
      </c>
      <c r="J43" s="84">
        <v>3</v>
      </c>
      <c r="K43" s="83">
        <v>0</v>
      </c>
      <c r="L43" s="84">
        <v>7</v>
      </c>
      <c r="M43" s="83">
        <v>0</v>
      </c>
      <c r="N43" s="10"/>
      <c r="O43" s="10"/>
    </row>
    <row r="44" spans="1:15" ht="14.1" customHeight="1" x14ac:dyDescent="0.25">
      <c r="A44" s="13" t="s">
        <v>157</v>
      </c>
      <c r="B44" s="84">
        <v>63</v>
      </c>
      <c r="C44" s="84">
        <v>2</v>
      </c>
      <c r="D44" s="84">
        <v>23</v>
      </c>
      <c r="E44" s="83">
        <v>0</v>
      </c>
      <c r="F44" s="84">
        <v>37</v>
      </c>
      <c r="G44" s="83">
        <v>0</v>
      </c>
      <c r="H44" s="84">
        <v>1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10"/>
      <c r="O44" s="10"/>
    </row>
    <row r="45" spans="1:15" ht="14.1" customHeight="1" x14ac:dyDescent="0.25">
      <c r="A45" s="13" t="s">
        <v>158</v>
      </c>
      <c r="B45" s="84">
        <v>296</v>
      </c>
      <c r="C45" s="84">
        <v>182</v>
      </c>
      <c r="D45" s="84">
        <v>79</v>
      </c>
      <c r="E45" s="83">
        <v>0</v>
      </c>
      <c r="F45" s="83">
        <v>0</v>
      </c>
      <c r="G45" s="83">
        <v>0</v>
      </c>
      <c r="H45" s="84">
        <v>35</v>
      </c>
      <c r="I45" s="84">
        <v>405</v>
      </c>
      <c r="J45" s="84">
        <v>25</v>
      </c>
      <c r="K45" s="84">
        <v>206</v>
      </c>
      <c r="L45" s="84">
        <v>168</v>
      </c>
      <c r="M45" s="84">
        <v>6</v>
      </c>
      <c r="N45" s="10"/>
      <c r="O45" s="10"/>
    </row>
    <row r="46" spans="1:15" ht="14.1" customHeight="1" x14ac:dyDescent="0.25">
      <c r="A46" s="13" t="s">
        <v>159</v>
      </c>
      <c r="B46" s="84">
        <v>3433</v>
      </c>
      <c r="C46" s="84">
        <v>132</v>
      </c>
      <c r="D46" s="84">
        <v>2634</v>
      </c>
      <c r="E46" s="83">
        <v>0</v>
      </c>
      <c r="F46" s="84">
        <v>333</v>
      </c>
      <c r="G46" s="83">
        <v>0</v>
      </c>
      <c r="H46" s="84">
        <v>334</v>
      </c>
      <c r="I46" s="84">
        <v>1769</v>
      </c>
      <c r="J46" s="84">
        <v>143</v>
      </c>
      <c r="K46" s="84">
        <v>1273</v>
      </c>
      <c r="L46" s="84">
        <v>346</v>
      </c>
      <c r="M46" s="84">
        <v>7</v>
      </c>
      <c r="N46" s="10"/>
      <c r="O46" s="10"/>
    </row>
    <row r="47" spans="1:15" ht="14.1" customHeight="1" x14ac:dyDescent="0.25">
      <c r="A47" s="13" t="s">
        <v>160</v>
      </c>
      <c r="B47" s="84">
        <v>1276</v>
      </c>
      <c r="C47" s="84">
        <v>1134</v>
      </c>
      <c r="D47" s="84">
        <v>124</v>
      </c>
      <c r="E47" s="83">
        <v>0</v>
      </c>
      <c r="F47" s="83">
        <v>0</v>
      </c>
      <c r="G47" s="83">
        <v>0</v>
      </c>
      <c r="H47" s="84">
        <v>18</v>
      </c>
      <c r="I47" s="84">
        <v>651</v>
      </c>
      <c r="J47" s="84">
        <v>145</v>
      </c>
      <c r="K47" s="84">
        <v>374</v>
      </c>
      <c r="L47" s="84">
        <v>131</v>
      </c>
      <c r="M47" s="84">
        <v>1</v>
      </c>
      <c r="N47" s="10"/>
      <c r="O47" s="10"/>
    </row>
    <row r="48" spans="1:15" ht="14.1" customHeight="1" x14ac:dyDescent="0.25">
      <c r="A48" s="13" t="s">
        <v>161</v>
      </c>
      <c r="B48" s="84">
        <v>55</v>
      </c>
      <c r="C48" s="84">
        <v>53</v>
      </c>
      <c r="D48" s="84">
        <v>2</v>
      </c>
      <c r="E48" s="83">
        <v>0</v>
      </c>
      <c r="F48" s="83">
        <v>0</v>
      </c>
      <c r="G48" s="83">
        <v>0</v>
      </c>
      <c r="H48" s="83">
        <v>0</v>
      </c>
      <c r="I48" s="84">
        <v>171</v>
      </c>
      <c r="J48" s="84">
        <v>16</v>
      </c>
      <c r="K48" s="84">
        <v>127</v>
      </c>
      <c r="L48" s="84">
        <v>28</v>
      </c>
      <c r="M48" s="83">
        <v>0</v>
      </c>
      <c r="N48" s="10"/>
      <c r="O48" s="10"/>
    </row>
    <row r="49" spans="1:15" ht="14.1" customHeight="1" x14ac:dyDescent="0.25">
      <c r="A49" s="13" t="s">
        <v>162</v>
      </c>
      <c r="B49" s="84">
        <v>14</v>
      </c>
      <c r="C49" s="84">
        <v>2</v>
      </c>
      <c r="D49" s="84">
        <v>1</v>
      </c>
      <c r="E49" s="83">
        <v>0</v>
      </c>
      <c r="F49" s="83">
        <v>0</v>
      </c>
      <c r="G49" s="83">
        <v>0</v>
      </c>
      <c r="H49" s="84">
        <v>11</v>
      </c>
      <c r="I49" s="84">
        <v>343</v>
      </c>
      <c r="J49" s="84">
        <v>28</v>
      </c>
      <c r="K49" s="84">
        <v>262</v>
      </c>
      <c r="L49" s="84">
        <v>53</v>
      </c>
      <c r="M49" s="83">
        <v>0</v>
      </c>
      <c r="N49" s="10"/>
      <c r="O49" s="10"/>
    </row>
    <row r="50" spans="1:15" ht="14.1" customHeight="1" x14ac:dyDescent="0.25">
      <c r="A50" s="13" t="s">
        <v>163</v>
      </c>
      <c r="B50" s="84">
        <v>16</v>
      </c>
      <c r="C50" s="84">
        <v>4</v>
      </c>
      <c r="D50" s="84">
        <v>7</v>
      </c>
      <c r="E50" s="83">
        <v>0</v>
      </c>
      <c r="F50" s="83">
        <v>0</v>
      </c>
      <c r="G50" s="83">
        <v>0</v>
      </c>
      <c r="H50" s="84">
        <v>5</v>
      </c>
      <c r="I50" s="84">
        <v>14</v>
      </c>
      <c r="J50" s="84">
        <v>3</v>
      </c>
      <c r="K50" s="84">
        <v>3</v>
      </c>
      <c r="L50" s="84">
        <v>8</v>
      </c>
      <c r="M50" s="83">
        <v>0</v>
      </c>
      <c r="N50" s="9"/>
      <c r="O50" s="9"/>
    </row>
    <row r="51" spans="1:15" ht="14.1" customHeight="1" thickBot="1" x14ac:dyDescent="0.3">
      <c r="A51" s="13" t="s">
        <v>164</v>
      </c>
      <c r="B51" s="84">
        <v>253</v>
      </c>
      <c r="C51" s="84">
        <v>121</v>
      </c>
      <c r="D51" s="84">
        <v>50</v>
      </c>
      <c r="E51" s="83">
        <v>0</v>
      </c>
      <c r="F51" s="83">
        <v>0</v>
      </c>
      <c r="G51" s="83">
        <v>0</v>
      </c>
      <c r="H51" s="84">
        <v>82</v>
      </c>
      <c r="I51" s="84">
        <v>89</v>
      </c>
      <c r="J51" s="84">
        <v>30</v>
      </c>
      <c r="K51" s="84">
        <v>36</v>
      </c>
      <c r="L51" s="84">
        <v>23</v>
      </c>
      <c r="M51" s="83">
        <v>0</v>
      </c>
      <c r="N51" s="9"/>
      <c r="O51" s="9"/>
    </row>
    <row r="52" spans="1:15" ht="12" customHeight="1" x14ac:dyDescent="0.25">
      <c r="A52" s="184" t="s">
        <v>331</v>
      </c>
      <c r="B52" s="185"/>
      <c r="C52" s="186"/>
      <c r="D52" s="186"/>
      <c r="E52" s="8"/>
      <c r="F52" s="8"/>
      <c r="G52" s="8"/>
      <c r="H52" s="8"/>
      <c r="I52" s="8"/>
      <c r="J52" s="8"/>
      <c r="K52" s="8"/>
      <c r="L52" s="8"/>
      <c r="M52" s="8"/>
      <c r="N52" s="9"/>
      <c r="O52" s="9"/>
    </row>
    <row r="53" spans="1:15" ht="19.5" customHeight="1" x14ac:dyDescent="0.15">
      <c r="A53" s="172" t="s">
        <v>501</v>
      </c>
      <c r="B53" s="172"/>
      <c r="C53" s="172"/>
      <c r="D53" s="172"/>
      <c r="E53" s="172"/>
      <c r="F53" s="172"/>
      <c r="G53" s="172"/>
      <c r="H53" s="172" t="s">
        <v>502</v>
      </c>
      <c r="I53" s="172"/>
      <c r="J53" s="172"/>
      <c r="K53" s="172"/>
      <c r="L53" s="172"/>
      <c r="M53" s="172"/>
      <c r="N53" s="9"/>
      <c r="O53" s="9"/>
    </row>
    <row r="56" spans="1:15" x14ac:dyDescent="0.25">
      <c r="A56" s="16"/>
    </row>
    <row r="57" spans="1:15" x14ac:dyDescent="0.25">
      <c r="A57" s="16"/>
    </row>
  </sheetData>
  <mergeCells count="11">
    <mergeCell ref="A53:G53"/>
    <mergeCell ref="H53:M53"/>
    <mergeCell ref="A1:G1"/>
    <mergeCell ref="H1:M1"/>
    <mergeCell ref="A2:G2"/>
    <mergeCell ref="A3:A4"/>
    <mergeCell ref="B3:G3"/>
    <mergeCell ref="I3:M3"/>
    <mergeCell ref="L2:M2"/>
    <mergeCell ref="H2:K2"/>
    <mergeCell ref="A52:D52"/>
  </mergeCells>
  <phoneticPr fontId="2" type="noConversion"/>
  <dataValidations count="1">
    <dataValidation type="whole" allowBlank="1" showInputMessage="1" showErrorMessage="1" errorTitle="嘿嘿！你粉混喔" error="數字必須素整數而且不得小於 0 也應該不會大於 50000000 吧" sqref="G7:G36 H35:M35 B35:F35 D43:E43 G46:G47 C10:D10 F47:F51 H33 K15 B11:D11 M17 E6:H6 E7:E8 E9:F13 H31 E46:E51 G49:G51 G48:H48 I44 J43:L44 M48:M51 K27 E44:G45 M41:M44 M32:M33 M27:M29 M21:M24 M6 D14:F14 D16:D17 D21:D22 F37:G37 F41:F43 F27:F34 K38 G5 F7 M9:M15 C13 E36:E42 E15:E34 G38:G43 H9:H11 F15:F25 H13:H25 H27 H29 K42 K33 M37" xr:uid="{00000000-0002-0000-0000-000000000000}">
      <formula1>0</formula1>
      <formula2>50000000</formula2>
    </dataValidation>
  </dataValidations>
  <printOptions horizontalCentered="1"/>
  <pageMargins left="0" right="0" top="0" bottom="0" header="0" footer="0"/>
  <pageSetup paperSize="9" fitToWidth="2" orientation="portrait" r:id="rId1"/>
  <headerFooter alignWithMargins="0"/>
  <colBreaks count="1" manualBreakCount="1">
    <brk id="7" max="5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M20"/>
  <sheetViews>
    <sheetView tabSelected="1" view="pageBreakPreview" topLeftCell="A12" zoomScale="130" zoomScaleNormal="130" zoomScaleSheetLayoutView="130" workbookViewId="0">
      <selection activeCell="A18" sqref="A18:H18"/>
    </sheetView>
  </sheetViews>
  <sheetFormatPr defaultRowHeight="16.5" x14ac:dyDescent="0.25"/>
  <cols>
    <col min="1" max="1" width="28.25" style="38" customWidth="1"/>
    <col min="2" max="2" width="10.5" style="9" customWidth="1"/>
    <col min="3" max="3" width="9.125" style="9" customWidth="1"/>
    <col min="4" max="4" width="8.625" style="9" customWidth="1"/>
    <col min="5" max="5" width="9.25" style="9" customWidth="1"/>
    <col min="6" max="6" width="8.625" style="9" customWidth="1"/>
    <col min="7" max="7" width="8.5" style="9" customWidth="1"/>
    <col min="8" max="8" width="9.125" style="9" customWidth="1"/>
    <col min="9" max="9" width="8.625" style="9" customWidth="1"/>
    <col min="10" max="10" width="11.375" style="9" customWidth="1"/>
    <col min="11" max="11" width="10.625" style="9" customWidth="1"/>
    <col min="12" max="13" width="12.125" style="9" customWidth="1"/>
    <col min="14" max="14" width="12.5" style="9" customWidth="1"/>
    <col min="15" max="15" width="11.875" style="9" customWidth="1"/>
    <col min="16" max="16" width="11.75" style="9" customWidth="1"/>
    <col min="17" max="17" width="29.125" style="38" customWidth="1"/>
    <col min="18" max="18" width="8.875" style="9" customWidth="1"/>
    <col min="19" max="19" width="8.375" style="9" customWidth="1"/>
    <col min="20" max="20" width="8.625" style="9" customWidth="1"/>
    <col min="21" max="21" width="8.875" style="9" customWidth="1"/>
    <col min="22" max="23" width="8.375" style="9" customWidth="1"/>
    <col min="24" max="24" width="8.5" style="9" customWidth="1"/>
    <col min="25" max="25" width="8" style="9" customWidth="1"/>
    <col min="26" max="26" width="8.375" style="9" customWidth="1"/>
    <col min="27" max="27" width="8.25" style="9" customWidth="1"/>
    <col min="28" max="28" width="10.75" style="9" customWidth="1"/>
    <col min="29" max="29" width="11" style="9" customWidth="1"/>
    <col min="30" max="30" width="11.5" style="9" customWidth="1"/>
    <col min="31" max="31" width="10.75" style="9" customWidth="1"/>
    <col min="32" max="32" width="10" style="9" customWidth="1"/>
    <col min="33" max="33" width="10.25" style="9" customWidth="1"/>
    <col min="34" max="34" width="9.875" style="9" customWidth="1"/>
    <col min="35" max="16384" width="9" style="9"/>
  </cols>
  <sheetData>
    <row r="1" spans="1:34" s="2" customFormat="1" ht="48" customHeight="1" x14ac:dyDescent="0.25">
      <c r="A1" s="187" t="s">
        <v>257</v>
      </c>
      <c r="B1" s="187"/>
      <c r="C1" s="187"/>
      <c r="D1" s="187"/>
      <c r="E1" s="187"/>
      <c r="F1" s="187"/>
      <c r="G1" s="187"/>
      <c r="H1" s="187"/>
      <c r="I1" s="102" t="s">
        <v>329</v>
      </c>
      <c r="J1" s="189" t="s">
        <v>328</v>
      </c>
      <c r="K1" s="189"/>
      <c r="L1" s="189"/>
      <c r="M1" s="189"/>
      <c r="N1" s="189"/>
      <c r="O1" s="189"/>
      <c r="P1" s="189"/>
      <c r="Q1" s="187" t="s">
        <v>257</v>
      </c>
      <c r="R1" s="187"/>
      <c r="S1" s="187"/>
      <c r="T1" s="187"/>
      <c r="U1" s="187"/>
      <c r="V1" s="187"/>
      <c r="W1" s="187"/>
      <c r="X1" s="187"/>
      <c r="Y1" s="187"/>
      <c r="Z1" s="189" t="s">
        <v>224</v>
      </c>
      <c r="AA1" s="189"/>
      <c r="AB1" s="189"/>
      <c r="AC1" s="189"/>
      <c r="AD1" s="189"/>
      <c r="AE1" s="189"/>
      <c r="AF1" s="189"/>
      <c r="AG1" s="189"/>
      <c r="AH1" s="189"/>
    </row>
    <row r="2" spans="1:34" s="4" customFormat="1" ht="12.75" customHeight="1" thickBot="1" x14ac:dyDescent="0.2">
      <c r="A2" s="182" t="s">
        <v>6</v>
      </c>
      <c r="B2" s="182"/>
      <c r="C2" s="182"/>
      <c r="D2" s="182"/>
      <c r="E2" s="182"/>
      <c r="F2" s="182"/>
      <c r="G2" s="182"/>
      <c r="H2" s="182"/>
      <c r="I2" s="101" t="s">
        <v>330</v>
      </c>
      <c r="J2" s="183"/>
      <c r="K2" s="183"/>
      <c r="L2" s="183"/>
      <c r="M2" s="183"/>
      <c r="N2" s="183"/>
      <c r="O2" s="183"/>
      <c r="P2" s="3" t="s">
        <v>0</v>
      </c>
      <c r="Q2" s="182" t="s">
        <v>6</v>
      </c>
      <c r="R2" s="182"/>
      <c r="S2" s="182"/>
      <c r="T2" s="182"/>
      <c r="U2" s="182"/>
      <c r="V2" s="182"/>
      <c r="W2" s="182"/>
      <c r="X2" s="182"/>
      <c r="Y2" s="182"/>
      <c r="Z2" s="183" t="s">
        <v>307</v>
      </c>
      <c r="AA2" s="183"/>
      <c r="AB2" s="183"/>
      <c r="AC2" s="183"/>
      <c r="AD2" s="183"/>
      <c r="AE2" s="183"/>
      <c r="AF2" s="183"/>
      <c r="AG2" s="183"/>
      <c r="AH2" s="3" t="s">
        <v>0</v>
      </c>
    </row>
    <row r="3" spans="1:34" s="42" customFormat="1" ht="24" customHeight="1" x14ac:dyDescent="0.25">
      <c r="A3" s="226" t="s">
        <v>249</v>
      </c>
      <c r="B3" s="259" t="s">
        <v>133</v>
      </c>
      <c r="C3" s="260" t="s">
        <v>314</v>
      </c>
      <c r="D3" s="246" t="s">
        <v>134</v>
      </c>
      <c r="E3" s="231"/>
      <c r="F3" s="231"/>
      <c r="G3" s="231"/>
      <c r="H3" s="231"/>
      <c r="I3" s="103"/>
      <c r="J3" s="225" t="s">
        <v>259</v>
      </c>
      <c r="K3" s="225"/>
      <c r="L3" s="225"/>
      <c r="M3" s="225"/>
      <c r="N3" s="225"/>
      <c r="O3" s="225"/>
      <c r="P3" s="225"/>
      <c r="Q3" s="226" t="s">
        <v>249</v>
      </c>
      <c r="R3" s="274" t="s">
        <v>258</v>
      </c>
      <c r="S3" s="275"/>
      <c r="T3" s="275"/>
      <c r="U3" s="275"/>
      <c r="V3" s="275"/>
      <c r="W3" s="275"/>
      <c r="X3" s="275"/>
      <c r="Y3" s="275"/>
      <c r="Z3" s="272" t="s">
        <v>145</v>
      </c>
      <c r="AA3" s="273"/>
      <c r="AB3" s="265" t="s">
        <v>88</v>
      </c>
      <c r="AC3" s="265" t="s">
        <v>89</v>
      </c>
      <c r="AD3" s="265" t="s">
        <v>85</v>
      </c>
      <c r="AE3" s="265" t="s">
        <v>318</v>
      </c>
      <c r="AF3" s="265" t="s">
        <v>264</v>
      </c>
      <c r="AG3" s="270" t="s">
        <v>265</v>
      </c>
      <c r="AH3" s="267" t="s">
        <v>266</v>
      </c>
    </row>
    <row r="4" spans="1:34" s="5" customFormat="1" ht="52.5" customHeight="1" thickBot="1" x14ac:dyDescent="0.3">
      <c r="A4" s="227"/>
      <c r="B4" s="245"/>
      <c r="C4" s="261"/>
      <c r="D4" s="69" t="s">
        <v>2</v>
      </c>
      <c r="E4" s="157" t="s">
        <v>492</v>
      </c>
      <c r="F4" s="104" t="s">
        <v>327</v>
      </c>
      <c r="G4" s="166" t="s">
        <v>46</v>
      </c>
      <c r="H4" s="82" t="s">
        <v>47</v>
      </c>
      <c r="I4" s="104" t="s">
        <v>326</v>
      </c>
      <c r="J4" s="82" t="s">
        <v>22</v>
      </c>
      <c r="K4" s="82" t="s">
        <v>50</v>
      </c>
      <c r="L4" s="82" t="s">
        <v>23</v>
      </c>
      <c r="M4" s="69" t="s">
        <v>24</v>
      </c>
      <c r="N4" s="82" t="s">
        <v>25</v>
      </c>
      <c r="O4" s="82" t="s">
        <v>26</v>
      </c>
      <c r="P4" s="69" t="s">
        <v>27</v>
      </c>
      <c r="Q4" s="227"/>
      <c r="R4" s="70" t="s">
        <v>28</v>
      </c>
      <c r="S4" s="70" t="s">
        <v>29</v>
      </c>
      <c r="T4" s="70" t="s">
        <v>48</v>
      </c>
      <c r="U4" s="70" t="s">
        <v>30</v>
      </c>
      <c r="V4" s="70" t="s">
        <v>31</v>
      </c>
      <c r="W4" s="70" t="s">
        <v>32</v>
      </c>
      <c r="X4" s="70" t="s">
        <v>33</v>
      </c>
      <c r="Y4" s="59" t="s">
        <v>34</v>
      </c>
      <c r="Z4" s="59" t="s">
        <v>35</v>
      </c>
      <c r="AA4" s="59" t="s">
        <v>36</v>
      </c>
      <c r="AB4" s="266"/>
      <c r="AC4" s="266"/>
      <c r="AD4" s="266"/>
      <c r="AE4" s="266"/>
      <c r="AF4" s="266"/>
      <c r="AG4" s="271"/>
      <c r="AH4" s="268"/>
    </row>
    <row r="5" spans="1:34" s="7" customFormat="1" ht="51.95" customHeight="1" x14ac:dyDescent="0.25">
      <c r="A5" s="80" t="s">
        <v>250</v>
      </c>
      <c r="B5" s="137">
        <f>SUM(B7:B17)</f>
        <v>6517</v>
      </c>
      <c r="C5" s="150"/>
      <c r="D5" s="137">
        <f>SUM(D7:D17)</f>
        <v>4301</v>
      </c>
      <c r="E5" s="137">
        <v>59</v>
      </c>
      <c r="F5" s="137">
        <v>0</v>
      </c>
      <c r="G5" s="137">
        <v>304</v>
      </c>
      <c r="H5" s="137">
        <v>1428</v>
      </c>
      <c r="I5" s="137">
        <v>366</v>
      </c>
      <c r="J5" s="137">
        <v>6</v>
      </c>
      <c r="K5" s="137">
        <v>1223</v>
      </c>
      <c r="L5" s="137">
        <v>113</v>
      </c>
      <c r="M5" s="137">
        <v>43</v>
      </c>
      <c r="N5" s="137">
        <v>294</v>
      </c>
      <c r="O5" s="137">
        <v>10</v>
      </c>
      <c r="P5" s="137">
        <v>189</v>
      </c>
      <c r="Q5" s="80" t="s">
        <v>250</v>
      </c>
      <c r="R5" s="137">
        <v>62</v>
      </c>
      <c r="S5" s="137">
        <v>93</v>
      </c>
      <c r="T5" s="137">
        <v>5</v>
      </c>
      <c r="U5" s="137">
        <v>6</v>
      </c>
      <c r="V5" s="137">
        <v>16</v>
      </c>
      <c r="W5" s="137">
        <v>4</v>
      </c>
      <c r="X5" s="137">
        <v>31</v>
      </c>
      <c r="Y5" s="137">
        <v>11</v>
      </c>
      <c r="Z5" s="137">
        <v>11</v>
      </c>
      <c r="AA5" s="137">
        <v>27</v>
      </c>
      <c r="AB5" s="137">
        <v>190</v>
      </c>
      <c r="AC5" s="137">
        <v>13</v>
      </c>
      <c r="AD5" s="137">
        <v>1494</v>
      </c>
      <c r="AE5" s="137">
        <v>507</v>
      </c>
      <c r="AF5" s="137">
        <v>12</v>
      </c>
      <c r="AG5" s="137">
        <v>0</v>
      </c>
      <c r="AH5" s="137">
        <v>0</v>
      </c>
    </row>
    <row r="6" spans="1:34" s="7" customFormat="1" ht="42.95" customHeight="1" x14ac:dyDescent="0.25">
      <c r="A6" s="67" t="s">
        <v>215</v>
      </c>
      <c r="B6" s="140"/>
      <c r="C6" s="155">
        <f>SUM(C7:C17)</f>
        <v>100</v>
      </c>
      <c r="D6" s="154">
        <f>(D5/B5)*100</f>
        <v>65.996624213595211</v>
      </c>
      <c r="E6" s="139">
        <v>0.91</v>
      </c>
      <c r="F6" s="137">
        <v>0</v>
      </c>
      <c r="G6" s="139">
        <v>4.66</v>
      </c>
      <c r="H6" s="139">
        <v>21.91</v>
      </c>
      <c r="I6" s="139">
        <v>5.62</v>
      </c>
      <c r="J6" s="139">
        <v>0.09</v>
      </c>
      <c r="K6" s="139">
        <v>18.77</v>
      </c>
      <c r="L6" s="139">
        <v>1.73</v>
      </c>
      <c r="M6" s="139">
        <v>0.66</v>
      </c>
      <c r="N6" s="139">
        <v>4.51</v>
      </c>
      <c r="O6" s="139">
        <v>0.15</v>
      </c>
      <c r="P6" s="139">
        <v>2.9</v>
      </c>
      <c r="Q6" s="106" t="s">
        <v>215</v>
      </c>
      <c r="R6" s="139">
        <v>0.95</v>
      </c>
      <c r="S6" s="139">
        <v>1.43</v>
      </c>
      <c r="T6" s="139">
        <v>0.08</v>
      </c>
      <c r="U6" s="139">
        <v>0.09</v>
      </c>
      <c r="V6" s="139">
        <v>0.25</v>
      </c>
      <c r="W6" s="139">
        <v>0.06</v>
      </c>
      <c r="X6" s="139">
        <v>0.48</v>
      </c>
      <c r="Y6" s="139">
        <v>0.17</v>
      </c>
      <c r="Z6" s="139">
        <v>0.17</v>
      </c>
      <c r="AA6" s="139">
        <v>0.41</v>
      </c>
      <c r="AB6" s="139">
        <v>2.92</v>
      </c>
      <c r="AC6" s="139">
        <v>0.2</v>
      </c>
      <c r="AD6" s="139">
        <v>22.92</v>
      </c>
      <c r="AE6" s="139">
        <v>7.78</v>
      </c>
      <c r="AF6" s="139">
        <v>0.18</v>
      </c>
      <c r="AG6" s="137">
        <v>0</v>
      </c>
      <c r="AH6" s="139">
        <v>0</v>
      </c>
    </row>
    <row r="7" spans="1:34" s="7" customFormat="1" ht="38.1" customHeight="1" x14ac:dyDescent="0.25">
      <c r="A7" s="106" t="s">
        <v>457</v>
      </c>
      <c r="B7" s="137">
        <f>SUM(E7:P7,R7:AH7)</f>
        <v>469</v>
      </c>
      <c r="C7" s="139">
        <f>(B7/$B$5)*100</f>
        <v>7.1965628356605809</v>
      </c>
      <c r="D7" s="137">
        <f>SUM(E7:P7,R7:AA7)</f>
        <v>279</v>
      </c>
      <c r="E7" s="137">
        <v>9</v>
      </c>
      <c r="F7" s="137">
        <v>0</v>
      </c>
      <c r="G7" s="137">
        <v>56</v>
      </c>
      <c r="H7" s="137">
        <v>33</v>
      </c>
      <c r="I7" s="137">
        <v>21</v>
      </c>
      <c r="J7" s="137">
        <v>0</v>
      </c>
      <c r="K7" s="137">
        <v>63</v>
      </c>
      <c r="L7" s="137">
        <v>6</v>
      </c>
      <c r="M7" s="137">
        <v>3</v>
      </c>
      <c r="N7" s="137">
        <v>9</v>
      </c>
      <c r="O7" s="137">
        <v>2</v>
      </c>
      <c r="P7" s="137">
        <v>67</v>
      </c>
      <c r="Q7" s="106" t="s">
        <v>456</v>
      </c>
      <c r="R7" s="137">
        <v>0</v>
      </c>
      <c r="S7" s="137">
        <v>0</v>
      </c>
      <c r="T7" s="137">
        <v>0</v>
      </c>
      <c r="U7" s="137">
        <v>0</v>
      </c>
      <c r="V7" s="137">
        <v>0</v>
      </c>
      <c r="W7" s="137">
        <v>0</v>
      </c>
      <c r="X7" s="137">
        <v>10</v>
      </c>
      <c r="Y7" s="137">
        <v>0</v>
      </c>
      <c r="Z7" s="137">
        <v>0</v>
      </c>
      <c r="AA7" s="137">
        <v>0</v>
      </c>
      <c r="AB7" s="137">
        <v>0</v>
      </c>
      <c r="AC7" s="137">
        <v>6</v>
      </c>
      <c r="AD7" s="137">
        <v>100</v>
      </c>
      <c r="AE7" s="137">
        <v>72</v>
      </c>
      <c r="AF7" s="137">
        <v>12</v>
      </c>
      <c r="AG7" s="137">
        <v>0</v>
      </c>
      <c r="AH7" s="137">
        <v>0</v>
      </c>
    </row>
    <row r="8" spans="1:34" s="7" customFormat="1" ht="38.1" customHeight="1" x14ac:dyDescent="0.25">
      <c r="A8" s="106" t="s">
        <v>459</v>
      </c>
      <c r="B8" s="137">
        <f t="shared" ref="B8:B17" si="0">SUM(E8:P8,R8:AH8)</f>
        <v>1</v>
      </c>
      <c r="C8" s="139">
        <f t="shared" ref="C8:C17" si="1">(B8/$B$5)*100</f>
        <v>1.5344483658124904E-2</v>
      </c>
      <c r="D8" s="137">
        <f t="shared" ref="D8:D17" si="2">SUM(E8:P8,R8:AA8)</f>
        <v>1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37">
        <v>1</v>
      </c>
      <c r="M8" s="137">
        <v>0</v>
      </c>
      <c r="N8" s="137">
        <v>0</v>
      </c>
      <c r="O8" s="137">
        <v>0</v>
      </c>
      <c r="P8" s="137">
        <v>0</v>
      </c>
      <c r="Q8" s="106" t="s">
        <v>458</v>
      </c>
      <c r="R8" s="137">
        <v>0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  <c r="X8" s="137">
        <v>0</v>
      </c>
      <c r="Y8" s="137">
        <v>0</v>
      </c>
      <c r="Z8" s="137">
        <v>0</v>
      </c>
      <c r="AA8" s="137">
        <v>0</v>
      </c>
      <c r="AB8" s="137">
        <v>0</v>
      </c>
      <c r="AC8" s="137">
        <v>0</v>
      </c>
      <c r="AD8" s="137">
        <v>0</v>
      </c>
      <c r="AE8" s="137">
        <v>0</v>
      </c>
      <c r="AF8" s="137">
        <v>0</v>
      </c>
      <c r="AG8" s="137">
        <v>0</v>
      </c>
      <c r="AH8" s="137">
        <v>0</v>
      </c>
    </row>
    <row r="9" spans="1:34" s="7" customFormat="1" ht="38.1" customHeight="1" x14ac:dyDescent="0.25">
      <c r="A9" s="106" t="s">
        <v>461</v>
      </c>
      <c r="B9" s="137">
        <f t="shared" si="0"/>
        <v>19</v>
      </c>
      <c r="C9" s="139">
        <f t="shared" si="1"/>
        <v>0.29154518950437319</v>
      </c>
      <c r="D9" s="137">
        <f t="shared" si="2"/>
        <v>18</v>
      </c>
      <c r="E9" s="137">
        <v>0</v>
      </c>
      <c r="F9" s="137">
        <v>0</v>
      </c>
      <c r="G9" s="137">
        <v>3</v>
      </c>
      <c r="H9" s="137">
        <v>9</v>
      </c>
      <c r="I9" s="137">
        <v>0</v>
      </c>
      <c r="J9" s="137">
        <v>0</v>
      </c>
      <c r="K9" s="137">
        <v>1</v>
      </c>
      <c r="L9" s="137">
        <v>4</v>
      </c>
      <c r="M9" s="137">
        <v>0</v>
      </c>
      <c r="N9" s="137">
        <v>0</v>
      </c>
      <c r="O9" s="137">
        <v>0</v>
      </c>
      <c r="P9" s="137">
        <v>1</v>
      </c>
      <c r="Q9" s="106" t="s">
        <v>460</v>
      </c>
      <c r="R9" s="137">
        <v>0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7">
        <v>0</v>
      </c>
      <c r="Y9" s="137">
        <v>0</v>
      </c>
      <c r="Z9" s="137">
        <v>0</v>
      </c>
      <c r="AA9" s="137">
        <v>0</v>
      </c>
      <c r="AB9" s="137">
        <v>0</v>
      </c>
      <c r="AC9" s="137">
        <v>0</v>
      </c>
      <c r="AD9" s="137">
        <v>1</v>
      </c>
      <c r="AE9" s="137">
        <v>0</v>
      </c>
      <c r="AF9" s="137">
        <v>0</v>
      </c>
      <c r="AG9" s="137">
        <v>0</v>
      </c>
      <c r="AH9" s="137">
        <v>0</v>
      </c>
    </row>
    <row r="10" spans="1:34" s="7" customFormat="1" ht="38.1" customHeight="1" x14ac:dyDescent="0.25">
      <c r="A10" s="106" t="s">
        <v>431</v>
      </c>
      <c r="B10" s="137">
        <f t="shared" si="0"/>
        <v>166</v>
      </c>
      <c r="C10" s="139">
        <f t="shared" si="1"/>
        <v>2.5471842872487342</v>
      </c>
      <c r="D10" s="137">
        <f t="shared" si="2"/>
        <v>98</v>
      </c>
      <c r="E10" s="137">
        <v>0</v>
      </c>
      <c r="F10" s="137">
        <v>0</v>
      </c>
      <c r="G10" s="137">
        <v>17</v>
      </c>
      <c r="H10" s="137">
        <v>74</v>
      </c>
      <c r="I10" s="137">
        <v>0</v>
      </c>
      <c r="J10" s="137">
        <v>0</v>
      </c>
      <c r="K10" s="137">
        <v>7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06" t="s">
        <v>430</v>
      </c>
      <c r="R10" s="137">
        <v>0</v>
      </c>
      <c r="S10" s="137">
        <v>0</v>
      </c>
      <c r="T10" s="137">
        <v>0</v>
      </c>
      <c r="U10" s="137">
        <v>0</v>
      </c>
      <c r="V10" s="137">
        <v>0</v>
      </c>
      <c r="W10" s="137">
        <v>0</v>
      </c>
      <c r="X10" s="137">
        <v>0</v>
      </c>
      <c r="Y10" s="137">
        <v>0</v>
      </c>
      <c r="Z10" s="137">
        <v>0</v>
      </c>
      <c r="AA10" s="137">
        <v>0</v>
      </c>
      <c r="AB10" s="137">
        <v>10</v>
      </c>
      <c r="AC10" s="137">
        <v>0</v>
      </c>
      <c r="AD10" s="137">
        <v>58</v>
      </c>
      <c r="AE10" s="137">
        <v>0</v>
      </c>
      <c r="AF10" s="137">
        <v>0</v>
      </c>
      <c r="AG10" s="137">
        <v>0</v>
      </c>
      <c r="AH10" s="137">
        <v>0</v>
      </c>
    </row>
    <row r="11" spans="1:34" s="7" customFormat="1" ht="38.1" customHeight="1" x14ac:dyDescent="0.25">
      <c r="A11" s="106" t="s">
        <v>463</v>
      </c>
      <c r="B11" s="137">
        <f t="shared" si="0"/>
        <v>186</v>
      </c>
      <c r="C11" s="139">
        <f t="shared" si="1"/>
        <v>2.854073960411232</v>
      </c>
      <c r="D11" s="137">
        <f t="shared" si="2"/>
        <v>95</v>
      </c>
      <c r="E11" s="137">
        <v>5</v>
      </c>
      <c r="F11" s="137">
        <v>0</v>
      </c>
      <c r="G11" s="137">
        <v>2</v>
      </c>
      <c r="H11" s="137">
        <v>22</v>
      </c>
      <c r="I11" s="137">
        <v>2</v>
      </c>
      <c r="J11" s="137">
        <v>0</v>
      </c>
      <c r="K11" s="137">
        <v>3</v>
      </c>
      <c r="L11" s="137">
        <v>1</v>
      </c>
      <c r="M11" s="137">
        <v>1</v>
      </c>
      <c r="N11" s="137">
        <v>11</v>
      </c>
      <c r="O11" s="137">
        <v>0</v>
      </c>
      <c r="P11" s="137">
        <v>18</v>
      </c>
      <c r="Q11" s="106" t="s">
        <v>462</v>
      </c>
      <c r="R11" s="137">
        <v>1</v>
      </c>
      <c r="S11" s="137">
        <v>0</v>
      </c>
      <c r="T11" s="137">
        <v>0</v>
      </c>
      <c r="U11" s="137">
        <v>0</v>
      </c>
      <c r="V11" s="137">
        <v>16</v>
      </c>
      <c r="W11" s="137">
        <v>0</v>
      </c>
      <c r="X11" s="137">
        <v>2</v>
      </c>
      <c r="Y11" s="137">
        <v>0</v>
      </c>
      <c r="Z11" s="137">
        <v>11</v>
      </c>
      <c r="AA11" s="137">
        <v>0</v>
      </c>
      <c r="AB11" s="137">
        <v>0</v>
      </c>
      <c r="AC11" s="137">
        <v>1</v>
      </c>
      <c r="AD11" s="137">
        <v>63</v>
      </c>
      <c r="AE11" s="137">
        <v>27</v>
      </c>
      <c r="AF11" s="137">
        <v>0</v>
      </c>
      <c r="AG11" s="137">
        <v>0</v>
      </c>
      <c r="AH11" s="137">
        <v>0</v>
      </c>
    </row>
    <row r="12" spans="1:34" s="7" customFormat="1" ht="38.1" customHeight="1" x14ac:dyDescent="0.25">
      <c r="A12" s="171" t="s">
        <v>465</v>
      </c>
      <c r="B12" s="137">
        <f t="shared" si="0"/>
        <v>3475</v>
      </c>
      <c r="C12" s="139">
        <f t="shared" si="1"/>
        <v>53.322080711984043</v>
      </c>
      <c r="D12" s="137">
        <f t="shared" si="2"/>
        <v>2507</v>
      </c>
      <c r="E12" s="137">
        <v>5</v>
      </c>
      <c r="F12" s="137">
        <v>0</v>
      </c>
      <c r="G12" s="137">
        <v>129</v>
      </c>
      <c r="H12" s="137">
        <v>1145</v>
      </c>
      <c r="I12" s="137">
        <v>262</v>
      </c>
      <c r="J12" s="137">
        <v>0</v>
      </c>
      <c r="K12" s="137">
        <v>672</v>
      </c>
      <c r="L12" s="137">
        <v>6</v>
      </c>
      <c r="M12" s="137">
        <v>4</v>
      </c>
      <c r="N12" s="137">
        <v>234</v>
      </c>
      <c r="O12" s="137">
        <v>0</v>
      </c>
      <c r="P12" s="137">
        <v>1</v>
      </c>
      <c r="Q12" s="106" t="s">
        <v>464</v>
      </c>
      <c r="R12" s="137">
        <v>0</v>
      </c>
      <c r="S12" s="137">
        <v>12</v>
      </c>
      <c r="T12" s="137">
        <v>0</v>
      </c>
      <c r="U12" s="137">
        <v>0</v>
      </c>
      <c r="V12" s="137">
        <v>0</v>
      </c>
      <c r="W12" s="137">
        <v>0</v>
      </c>
      <c r="X12" s="137">
        <v>10</v>
      </c>
      <c r="Y12" s="137">
        <v>0</v>
      </c>
      <c r="Z12" s="137">
        <v>0</v>
      </c>
      <c r="AA12" s="137">
        <v>27</v>
      </c>
      <c r="AB12" s="137">
        <v>69</v>
      </c>
      <c r="AC12" s="137">
        <v>0</v>
      </c>
      <c r="AD12" s="137">
        <v>704</v>
      </c>
      <c r="AE12" s="137">
        <v>195</v>
      </c>
      <c r="AF12" s="137">
        <v>0</v>
      </c>
      <c r="AG12" s="137">
        <v>0</v>
      </c>
      <c r="AH12" s="137">
        <v>0</v>
      </c>
    </row>
    <row r="13" spans="1:34" s="7" customFormat="1" ht="38.1" customHeight="1" x14ac:dyDescent="0.25">
      <c r="A13" s="106" t="s">
        <v>467</v>
      </c>
      <c r="B13" s="137">
        <f t="shared" si="0"/>
        <v>810</v>
      </c>
      <c r="C13" s="139">
        <f t="shared" si="1"/>
        <v>12.429031763081172</v>
      </c>
      <c r="D13" s="137">
        <f t="shared" si="2"/>
        <v>514</v>
      </c>
      <c r="E13" s="137">
        <v>2</v>
      </c>
      <c r="F13" s="137">
        <v>0</v>
      </c>
      <c r="G13" s="137">
        <v>30</v>
      </c>
      <c r="H13" s="137">
        <v>101</v>
      </c>
      <c r="I13" s="137">
        <v>24</v>
      </c>
      <c r="J13" s="137">
        <v>0</v>
      </c>
      <c r="K13" s="137">
        <v>239</v>
      </c>
      <c r="L13" s="137">
        <v>65</v>
      </c>
      <c r="M13" s="137">
        <v>2</v>
      </c>
      <c r="N13" s="137">
        <v>0</v>
      </c>
      <c r="O13" s="137">
        <v>0</v>
      </c>
      <c r="P13" s="137">
        <v>51</v>
      </c>
      <c r="Q13" s="106" t="s">
        <v>466</v>
      </c>
      <c r="R13" s="137">
        <v>0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0</v>
      </c>
      <c r="AA13" s="137">
        <v>0</v>
      </c>
      <c r="AB13" s="137">
        <v>0</v>
      </c>
      <c r="AC13" s="137">
        <v>6</v>
      </c>
      <c r="AD13" s="137">
        <v>83</v>
      </c>
      <c r="AE13" s="137">
        <v>207</v>
      </c>
      <c r="AF13" s="137">
        <v>0</v>
      </c>
      <c r="AG13" s="137">
        <v>0</v>
      </c>
      <c r="AH13" s="137">
        <v>0</v>
      </c>
    </row>
    <row r="14" spans="1:34" s="7" customFormat="1" ht="38.1" customHeight="1" x14ac:dyDescent="0.25">
      <c r="A14" s="106" t="s">
        <v>469</v>
      </c>
      <c r="B14" s="137">
        <f t="shared" si="0"/>
        <v>5</v>
      </c>
      <c r="C14" s="139">
        <f t="shared" si="1"/>
        <v>7.6722418290624525E-2</v>
      </c>
      <c r="D14" s="137">
        <f t="shared" si="2"/>
        <v>5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37">
        <v>0</v>
      </c>
      <c r="M14" s="137">
        <v>0</v>
      </c>
      <c r="N14" s="137">
        <v>5</v>
      </c>
      <c r="O14" s="137">
        <v>0</v>
      </c>
      <c r="P14" s="137">
        <v>0</v>
      </c>
      <c r="Q14" s="106" t="s">
        <v>468</v>
      </c>
      <c r="R14" s="137">
        <v>0</v>
      </c>
      <c r="S14" s="137">
        <v>0</v>
      </c>
      <c r="T14" s="137">
        <v>0</v>
      </c>
      <c r="U14" s="137">
        <v>0</v>
      </c>
      <c r="V14" s="137">
        <v>0</v>
      </c>
      <c r="W14" s="137">
        <v>0</v>
      </c>
      <c r="X14" s="137">
        <v>0</v>
      </c>
      <c r="Y14" s="137">
        <v>0</v>
      </c>
      <c r="Z14" s="137">
        <v>0</v>
      </c>
      <c r="AA14" s="137">
        <v>0</v>
      </c>
      <c r="AB14" s="137">
        <v>0</v>
      </c>
      <c r="AC14" s="137">
        <v>0</v>
      </c>
      <c r="AD14" s="137">
        <v>0</v>
      </c>
      <c r="AE14" s="137">
        <v>0</v>
      </c>
      <c r="AF14" s="137">
        <v>0</v>
      </c>
      <c r="AG14" s="137">
        <v>0</v>
      </c>
      <c r="AH14" s="137">
        <v>0</v>
      </c>
    </row>
    <row r="15" spans="1:34" s="7" customFormat="1" ht="38.1" customHeight="1" x14ac:dyDescent="0.25">
      <c r="A15" s="106" t="s">
        <v>471</v>
      </c>
      <c r="B15" s="137">
        <f t="shared" si="0"/>
        <v>43</v>
      </c>
      <c r="C15" s="139">
        <f t="shared" si="1"/>
        <v>0.65981279729937081</v>
      </c>
      <c r="D15" s="137">
        <f t="shared" si="2"/>
        <v>1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37">
        <v>0</v>
      </c>
      <c r="M15" s="137">
        <v>0</v>
      </c>
      <c r="N15" s="137">
        <v>1</v>
      </c>
      <c r="O15" s="137">
        <v>0</v>
      </c>
      <c r="P15" s="137">
        <v>0</v>
      </c>
      <c r="Q15" s="106" t="s">
        <v>470</v>
      </c>
      <c r="R15" s="137">
        <v>0</v>
      </c>
      <c r="S15" s="137">
        <v>0</v>
      </c>
      <c r="T15" s="137">
        <v>0</v>
      </c>
      <c r="U15" s="137">
        <v>0</v>
      </c>
      <c r="V15" s="137">
        <v>0</v>
      </c>
      <c r="W15" s="137">
        <v>0</v>
      </c>
      <c r="X15" s="137">
        <v>0</v>
      </c>
      <c r="Y15" s="137">
        <v>0</v>
      </c>
      <c r="Z15" s="137">
        <v>0</v>
      </c>
      <c r="AA15" s="137">
        <v>0</v>
      </c>
      <c r="AB15" s="137">
        <v>0</v>
      </c>
      <c r="AC15" s="137">
        <v>0</v>
      </c>
      <c r="AD15" s="137">
        <v>42</v>
      </c>
      <c r="AE15" s="137">
        <v>0</v>
      </c>
      <c r="AF15" s="137">
        <v>0</v>
      </c>
      <c r="AG15" s="137">
        <v>0</v>
      </c>
      <c r="AH15" s="137">
        <v>0</v>
      </c>
    </row>
    <row r="16" spans="1:34" s="7" customFormat="1" ht="38.1" customHeight="1" x14ac:dyDescent="0.25">
      <c r="A16" s="106" t="s">
        <v>473</v>
      </c>
      <c r="B16" s="137">
        <f t="shared" si="0"/>
        <v>858</v>
      </c>
      <c r="C16" s="139">
        <f t="shared" si="1"/>
        <v>13.165566978671167</v>
      </c>
      <c r="D16" s="137">
        <f t="shared" si="2"/>
        <v>584</v>
      </c>
      <c r="E16" s="137">
        <v>38</v>
      </c>
      <c r="F16" s="137">
        <v>0</v>
      </c>
      <c r="G16" s="137">
        <v>65</v>
      </c>
      <c r="H16" s="137">
        <v>44</v>
      </c>
      <c r="I16" s="137">
        <v>30</v>
      </c>
      <c r="J16" s="137">
        <v>6</v>
      </c>
      <c r="K16" s="137">
        <v>103</v>
      </c>
      <c r="L16" s="137">
        <v>25</v>
      </c>
      <c r="M16" s="137">
        <v>33</v>
      </c>
      <c r="N16" s="137">
        <v>34</v>
      </c>
      <c r="O16" s="137">
        <v>8</v>
      </c>
      <c r="P16" s="137">
        <v>21</v>
      </c>
      <c r="Q16" s="106" t="s">
        <v>472</v>
      </c>
      <c r="R16" s="137">
        <v>61</v>
      </c>
      <c r="S16" s="137">
        <v>81</v>
      </c>
      <c r="T16" s="137">
        <v>5</v>
      </c>
      <c r="U16" s="137">
        <v>6</v>
      </c>
      <c r="V16" s="137">
        <v>0</v>
      </c>
      <c r="W16" s="137">
        <v>4</v>
      </c>
      <c r="X16" s="137">
        <v>9</v>
      </c>
      <c r="Y16" s="137">
        <v>11</v>
      </c>
      <c r="Z16" s="137">
        <v>0</v>
      </c>
      <c r="AA16" s="137">
        <v>0</v>
      </c>
      <c r="AB16" s="137">
        <v>16</v>
      </c>
      <c r="AC16" s="137">
        <v>0</v>
      </c>
      <c r="AD16" s="137">
        <v>252</v>
      </c>
      <c r="AE16" s="137">
        <v>6</v>
      </c>
      <c r="AF16" s="137">
        <v>0</v>
      </c>
      <c r="AG16" s="137">
        <v>0</v>
      </c>
      <c r="AH16" s="137">
        <v>0</v>
      </c>
    </row>
    <row r="17" spans="1:39" s="7" customFormat="1" ht="38.1" customHeight="1" thickBot="1" x14ac:dyDescent="0.3">
      <c r="A17" s="106" t="s">
        <v>475</v>
      </c>
      <c r="B17" s="137">
        <f t="shared" si="0"/>
        <v>485</v>
      </c>
      <c r="C17" s="139">
        <f t="shared" si="1"/>
        <v>7.4420745741905785</v>
      </c>
      <c r="D17" s="137">
        <f t="shared" si="2"/>
        <v>199</v>
      </c>
      <c r="E17" s="137">
        <v>0</v>
      </c>
      <c r="F17" s="137">
        <v>0</v>
      </c>
      <c r="G17" s="137">
        <v>2</v>
      </c>
      <c r="H17" s="137">
        <v>0</v>
      </c>
      <c r="I17" s="137">
        <v>27</v>
      </c>
      <c r="J17" s="137">
        <v>0</v>
      </c>
      <c r="K17" s="137">
        <v>135</v>
      </c>
      <c r="L17" s="137">
        <v>5</v>
      </c>
      <c r="M17" s="137">
        <v>0</v>
      </c>
      <c r="N17" s="137">
        <v>0</v>
      </c>
      <c r="O17" s="137">
        <v>0</v>
      </c>
      <c r="P17" s="137">
        <v>30</v>
      </c>
      <c r="Q17" s="106" t="s">
        <v>474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v>0</v>
      </c>
      <c r="Z17" s="137">
        <v>0</v>
      </c>
      <c r="AA17" s="137">
        <v>0</v>
      </c>
      <c r="AB17" s="137">
        <v>95</v>
      </c>
      <c r="AC17" s="137">
        <v>0</v>
      </c>
      <c r="AD17" s="137">
        <v>191</v>
      </c>
      <c r="AE17" s="137">
        <v>0</v>
      </c>
      <c r="AF17" s="137">
        <v>0</v>
      </c>
      <c r="AG17" s="137">
        <v>0</v>
      </c>
      <c r="AH17" s="137">
        <v>0</v>
      </c>
    </row>
    <row r="18" spans="1:39" s="4" customFormat="1" ht="45" customHeight="1" x14ac:dyDescent="0.25">
      <c r="A18" s="256" t="s">
        <v>116</v>
      </c>
      <c r="B18" s="256"/>
      <c r="C18" s="256"/>
      <c r="D18" s="256"/>
      <c r="E18" s="256"/>
      <c r="F18" s="256"/>
      <c r="G18" s="256"/>
      <c r="H18" s="256"/>
      <c r="I18" s="105"/>
      <c r="J18" s="11"/>
      <c r="K18" s="11"/>
      <c r="L18" s="11"/>
      <c r="M18" s="11"/>
      <c r="N18" s="11"/>
      <c r="O18" s="11"/>
      <c r="P18" s="11"/>
      <c r="Q18" s="36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1:39" s="7" customFormat="1" ht="77.25" customHeight="1" x14ac:dyDescent="0.25">
      <c r="A19" s="37" t="s">
        <v>37</v>
      </c>
      <c r="Q19" s="37" t="s">
        <v>37</v>
      </c>
    </row>
    <row r="20" spans="1:39" s="7" customFormat="1" ht="11.25" customHeight="1" x14ac:dyDescent="0.2">
      <c r="A20" s="229" t="s">
        <v>529</v>
      </c>
      <c r="B20" s="172"/>
      <c r="C20" s="172"/>
      <c r="D20" s="172"/>
      <c r="E20" s="172"/>
      <c r="F20" s="172"/>
      <c r="G20" s="172"/>
      <c r="H20" s="172"/>
      <c r="I20" s="100"/>
      <c r="J20" s="172" t="s">
        <v>490</v>
      </c>
      <c r="K20" s="172"/>
      <c r="L20" s="172"/>
      <c r="M20" s="172"/>
      <c r="N20" s="172"/>
      <c r="O20" s="172"/>
      <c r="P20" s="172"/>
      <c r="Q20" s="172" t="s">
        <v>530</v>
      </c>
      <c r="R20" s="172"/>
      <c r="S20" s="172"/>
      <c r="T20" s="172"/>
      <c r="U20" s="172"/>
      <c r="V20" s="172"/>
      <c r="W20" s="172"/>
      <c r="X20" s="172"/>
      <c r="Y20" s="172"/>
      <c r="Z20" s="172" t="s">
        <v>531</v>
      </c>
      <c r="AA20" s="172"/>
      <c r="AB20" s="172"/>
      <c r="AC20" s="172"/>
      <c r="AD20" s="172"/>
      <c r="AE20" s="172"/>
      <c r="AF20" s="172"/>
      <c r="AG20" s="172"/>
      <c r="AH20" s="172"/>
      <c r="AI20" s="269" t="s">
        <v>532</v>
      </c>
      <c r="AJ20" s="269"/>
      <c r="AK20" s="269"/>
      <c r="AL20" s="269"/>
      <c r="AM20" s="269"/>
    </row>
  </sheetData>
  <mergeCells count="29">
    <mergeCell ref="A1:H1"/>
    <mergeCell ref="Q1:Y1"/>
    <mergeCell ref="A2:H2"/>
    <mergeCell ref="Q2:Y2"/>
    <mergeCell ref="B3:B4"/>
    <mergeCell ref="C3:C4"/>
    <mergeCell ref="D3:H3"/>
    <mergeCell ref="J3:P3"/>
    <mergeCell ref="J1:P1"/>
    <mergeCell ref="J2:O2"/>
    <mergeCell ref="Q3:Q4"/>
    <mergeCell ref="A3:A4"/>
    <mergeCell ref="R3:Y3"/>
    <mergeCell ref="A18:H18"/>
    <mergeCell ref="A20:H20"/>
    <mergeCell ref="J20:P20"/>
    <mergeCell ref="Q20:Y20"/>
    <mergeCell ref="Z20:AH20"/>
    <mergeCell ref="AI20:AM20"/>
    <mergeCell ref="Z2:AG2"/>
    <mergeCell ref="Z1:AH1"/>
    <mergeCell ref="AF3:AF4"/>
    <mergeCell ref="AG3:AG4"/>
    <mergeCell ref="AH3:AH4"/>
    <mergeCell ref="AB3:AB4"/>
    <mergeCell ref="AC3:AC4"/>
    <mergeCell ref="AD3:AD4"/>
    <mergeCell ref="AE3:AE4"/>
    <mergeCell ref="Z3:AA3"/>
  </mergeCells>
  <phoneticPr fontId="2" type="noConversion"/>
  <dataValidations count="1">
    <dataValidation type="whole" allowBlank="1" showInputMessage="1" showErrorMessage="1" errorTitle="嘿嘿！你粉混喔" error="數字必須素整數而且不得小於 0 也應該不會大於 50000000 吧" sqref="R7:AH17 E7:P17 AG5:AH5 F6 AG6" xr:uid="{00000000-0002-0000-0900-000000000000}">
      <formula1>0</formula1>
      <formula2>50000000</formula2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  <colBreaks count="2" manualBreakCount="2">
    <brk id="8" max="1048575" man="1"/>
    <brk id="34" max="19" man="1"/>
  </colBreaks>
  <ignoredErrors>
    <ignoredError sqref="D7:D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Q24"/>
  <sheetViews>
    <sheetView view="pageBreakPreview" topLeftCell="A13" zoomScaleNormal="120" zoomScaleSheetLayoutView="100" workbookViewId="0">
      <pane xSplit="1" topLeftCell="B1" activePane="topRight" state="frozen"/>
      <selection activeCell="K13" sqref="K13"/>
      <selection pane="topRight" activeCell="BG30" sqref="BG30"/>
    </sheetView>
  </sheetViews>
  <sheetFormatPr defaultRowHeight="16.5" x14ac:dyDescent="0.25"/>
  <cols>
    <col min="1" max="1" width="17.25" style="26" customWidth="1"/>
    <col min="2" max="2" width="8.625" style="9" customWidth="1"/>
    <col min="3" max="3" width="7.375" style="9" customWidth="1"/>
    <col min="4" max="4" width="6.25" style="9" customWidth="1"/>
    <col min="5" max="5" width="8.375" style="9" customWidth="1"/>
    <col min="6" max="6" width="8.125" style="9" customWidth="1"/>
    <col min="7" max="7" width="8.5" style="9" customWidth="1"/>
    <col min="8" max="8" width="8.25" style="9" customWidth="1"/>
    <col min="9" max="10" width="7.75" style="9" customWidth="1"/>
    <col min="11" max="11" width="8" style="9" customWidth="1"/>
    <col min="12" max="12" width="7.875" style="9" customWidth="1"/>
    <col min="13" max="13" width="9.5" style="9" customWidth="1"/>
    <col min="14" max="14" width="11.125" style="9" customWidth="1"/>
    <col min="15" max="15" width="11.25" style="9" customWidth="1"/>
    <col min="16" max="16" width="12.625" style="9" customWidth="1"/>
    <col min="17" max="17" width="11.875" style="9" customWidth="1"/>
    <col min="18" max="18" width="10.375" style="9" customWidth="1"/>
    <col min="19" max="19" width="10.625" style="9" customWidth="1"/>
    <col min="20" max="20" width="11.125" style="9" customWidth="1"/>
    <col min="21" max="21" width="19" style="26" customWidth="1"/>
    <col min="22" max="22" width="6.875" style="9" customWidth="1"/>
    <col min="23" max="23" width="7.875" style="9" customWidth="1"/>
    <col min="24" max="24" width="9.25" style="9" customWidth="1"/>
    <col min="25" max="25" width="9.125" style="9" customWidth="1"/>
    <col min="26" max="26" width="9.5" style="9" customWidth="1"/>
    <col min="27" max="27" width="9.625" style="9" customWidth="1"/>
    <col min="28" max="29" width="8.375" style="9" customWidth="1"/>
    <col min="30" max="30" width="8.5" style="9" customWidth="1"/>
    <col min="31" max="31" width="8.125" style="9" customWidth="1"/>
    <col min="32" max="32" width="9.375" style="9" customWidth="1"/>
    <col min="33" max="33" width="10.125" style="9" customWidth="1"/>
    <col min="34" max="34" width="11" style="9" customWidth="1"/>
    <col min="35" max="35" width="12.75" style="9" customWidth="1"/>
    <col min="36" max="36" width="12.5" style="9" customWidth="1"/>
    <col min="37" max="37" width="10.5" style="9" customWidth="1"/>
    <col min="38" max="38" width="10.75" style="9" customWidth="1"/>
    <col min="39" max="39" width="10.875" style="9" customWidth="1"/>
    <col min="40" max="40" width="19.375" style="26" customWidth="1"/>
    <col min="41" max="41" width="7.25" style="9" customWidth="1"/>
    <col min="42" max="42" width="7.5" style="9" customWidth="1"/>
    <col min="43" max="43" width="9.25" style="9" customWidth="1"/>
    <col min="44" max="44" width="9.125" style="9" customWidth="1"/>
    <col min="45" max="45" width="9.5" style="9" customWidth="1"/>
    <col min="46" max="46" width="9.25" style="9" customWidth="1"/>
    <col min="47" max="47" width="8.375" style="9" customWidth="1"/>
    <col min="48" max="48" width="8.5" style="9" customWidth="1"/>
    <col min="49" max="49" width="8.375" style="9" customWidth="1"/>
    <col min="50" max="50" width="9.375" style="9" customWidth="1"/>
    <col min="51" max="51" width="8.75" style="9" customWidth="1"/>
    <col min="52" max="52" width="11" style="9" customWidth="1"/>
    <col min="53" max="53" width="10.875" style="9" customWidth="1"/>
    <col min="54" max="54" width="12.375" style="9" customWidth="1"/>
    <col min="55" max="55" width="13" style="9" customWidth="1"/>
    <col min="56" max="56" width="10" style="9" customWidth="1"/>
    <col min="57" max="57" width="10.125" style="9" customWidth="1"/>
    <col min="58" max="58" width="10.5" style="9" customWidth="1"/>
    <col min="59" max="59" width="26.25" style="30" customWidth="1"/>
    <col min="60" max="60" width="10.75" style="9" customWidth="1"/>
    <col min="61" max="61" width="18.875" style="9" customWidth="1"/>
    <col min="62" max="62" width="20.625" style="9" customWidth="1"/>
    <col min="63" max="63" width="19.875" style="9" customWidth="1"/>
    <col min="64" max="64" width="22.625" style="9" customWidth="1"/>
    <col min="65" max="65" width="19.75" style="9" customWidth="1"/>
    <col min="66" max="66" width="18.125" style="9" customWidth="1"/>
    <col min="67" max="67" width="17.5" style="9" customWidth="1"/>
    <col min="68" max="68" width="18.125" style="9" customWidth="1"/>
    <col min="69" max="16384" width="9" style="9"/>
  </cols>
  <sheetData>
    <row r="1" spans="1:69" ht="63" customHeight="1" x14ac:dyDescent="0.25">
      <c r="A1" s="187" t="s">
        <v>51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9" t="s">
        <v>52</v>
      </c>
      <c r="M1" s="189"/>
      <c r="N1" s="189"/>
      <c r="O1" s="189"/>
      <c r="P1" s="189"/>
      <c r="Q1" s="189"/>
      <c r="R1" s="189"/>
      <c r="S1" s="189"/>
      <c r="T1" s="189"/>
      <c r="U1" s="187" t="s">
        <v>53</v>
      </c>
      <c r="V1" s="187"/>
      <c r="W1" s="187"/>
      <c r="X1" s="187"/>
      <c r="Y1" s="187"/>
      <c r="Z1" s="187"/>
      <c r="AA1" s="187"/>
      <c r="AB1" s="187"/>
      <c r="AC1" s="188"/>
      <c r="AD1" s="188"/>
      <c r="AE1" s="189" t="s">
        <v>174</v>
      </c>
      <c r="AF1" s="189"/>
      <c r="AG1" s="189"/>
      <c r="AH1" s="189"/>
      <c r="AI1" s="189"/>
      <c r="AJ1" s="189"/>
      <c r="AK1" s="189"/>
      <c r="AL1" s="189"/>
      <c r="AM1" s="20"/>
      <c r="AN1" s="187" t="s">
        <v>53</v>
      </c>
      <c r="AO1" s="187"/>
      <c r="AP1" s="187"/>
      <c r="AQ1" s="187"/>
      <c r="AR1" s="187"/>
      <c r="AS1" s="187"/>
      <c r="AT1" s="187"/>
      <c r="AU1" s="187"/>
      <c r="AV1" s="187"/>
      <c r="AW1" s="187"/>
      <c r="AX1" s="189" t="s">
        <v>173</v>
      </c>
      <c r="AY1" s="188"/>
      <c r="AZ1" s="188"/>
      <c r="BA1" s="188"/>
      <c r="BB1" s="188"/>
      <c r="BC1" s="188"/>
      <c r="BD1" s="188"/>
      <c r="BE1" s="188"/>
      <c r="BF1" s="188"/>
      <c r="BG1" s="187" t="s">
        <v>53</v>
      </c>
      <c r="BH1" s="187"/>
      <c r="BI1" s="187"/>
      <c r="BJ1" s="187"/>
      <c r="BK1" s="187"/>
      <c r="BL1" s="189" t="s">
        <v>172</v>
      </c>
      <c r="BM1" s="189"/>
      <c r="BN1" s="189"/>
      <c r="BO1" s="189"/>
      <c r="BP1" s="189"/>
    </row>
    <row r="2" spans="1:69" ht="15" customHeight="1" thickBot="1" x14ac:dyDescent="0.2">
      <c r="A2" s="182" t="s">
        <v>54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3" t="s">
        <v>320</v>
      </c>
      <c r="M2" s="183"/>
      <c r="N2" s="183"/>
      <c r="O2" s="183"/>
      <c r="P2" s="183"/>
      <c r="Q2" s="183"/>
      <c r="R2" s="183"/>
      <c r="S2" s="183"/>
      <c r="T2" s="19" t="s">
        <v>0</v>
      </c>
      <c r="U2" s="182" t="s">
        <v>54</v>
      </c>
      <c r="V2" s="182"/>
      <c r="W2" s="182"/>
      <c r="X2" s="182"/>
      <c r="Y2" s="182"/>
      <c r="Z2" s="182"/>
      <c r="AA2" s="182"/>
      <c r="AB2" s="182"/>
      <c r="AC2" s="182"/>
      <c r="AD2" s="182"/>
      <c r="AE2" s="183" t="s">
        <v>307</v>
      </c>
      <c r="AF2" s="183"/>
      <c r="AG2" s="183"/>
      <c r="AH2" s="183"/>
      <c r="AI2" s="183"/>
      <c r="AJ2" s="183"/>
      <c r="AK2" s="183"/>
      <c r="AL2" s="183"/>
      <c r="AM2" s="18" t="s">
        <v>0</v>
      </c>
      <c r="AN2" s="182" t="s">
        <v>54</v>
      </c>
      <c r="AO2" s="182"/>
      <c r="AP2" s="182"/>
      <c r="AQ2" s="182"/>
      <c r="AR2" s="182"/>
      <c r="AS2" s="182"/>
      <c r="AT2" s="182"/>
      <c r="AU2" s="182"/>
      <c r="AV2" s="182"/>
      <c r="AW2" s="182"/>
      <c r="AX2" s="183" t="s">
        <v>307</v>
      </c>
      <c r="AY2" s="183"/>
      <c r="AZ2" s="183"/>
      <c r="BA2" s="183"/>
      <c r="BB2" s="183"/>
      <c r="BC2" s="183"/>
      <c r="BD2" s="183"/>
      <c r="BE2" s="183"/>
      <c r="BF2" s="3" t="s">
        <v>0</v>
      </c>
      <c r="BG2" s="182" t="s">
        <v>54</v>
      </c>
      <c r="BH2" s="182"/>
      <c r="BI2" s="182"/>
      <c r="BJ2" s="182"/>
      <c r="BK2" s="182"/>
      <c r="BL2" s="183" t="s">
        <v>319</v>
      </c>
      <c r="BM2" s="183"/>
      <c r="BN2" s="183"/>
      <c r="BO2" s="183"/>
      <c r="BP2" s="3" t="s">
        <v>0</v>
      </c>
    </row>
    <row r="3" spans="1:69" ht="24.75" customHeight="1" x14ac:dyDescent="0.25">
      <c r="A3" s="196" t="s">
        <v>389</v>
      </c>
      <c r="B3" s="198" t="s">
        <v>95</v>
      </c>
      <c r="C3" s="193" t="s">
        <v>175</v>
      </c>
      <c r="D3" s="194"/>
      <c r="E3" s="194"/>
      <c r="F3" s="194"/>
      <c r="G3" s="194"/>
      <c r="H3" s="194"/>
      <c r="I3" s="194"/>
      <c r="J3" s="194"/>
      <c r="K3" s="195"/>
      <c r="L3" s="193" t="s">
        <v>176</v>
      </c>
      <c r="M3" s="194"/>
      <c r="N3" s="194"/>
      <c r="O3" s="194"/>
      <c r="P3" s="194"/>
      <c r="Q3" s="194"/>
      <c r="R3" s="194"/>
      <c r="S3" s="194"/>
      <c r="T3" s="195"/>
      <c r="U3" s="196" t="s">
        <v>177</v>
      </c>
      <c r="V3" s="193" t="s">
        <v>183</v>
      </c>
      <c r="W3" s="194"/>
      <c r="X3" s="194"/>
      <c r="Y3" s="194"/>
      <c r="Z3" s="194"/>
      <c r="AA3" s="194"/>
      <c r="AB3" s="194"/>
      <c r="AC3" s="194"/>
      <c r="AD3" s="195"/>
      <c r="AE3" s="193" t="s">
        <v>184</v>
      </c>
      <c r="AF3" s="194"/>
      <c r="AG3" s="194"/>
      <c r="AH3" s="194"/>
      <c r="AI3" s="194"/>
      <c r="AJ3" s="194"/>
      <c r="AK3" s="194"/>
      <c r="AL3" s="194"/>
      <c r="AM3" s="195"/>
      <c r="AN3" s="196" t="s">
        <v>177</v>
      </c>
      <c r="AO3" s="193" t="s">
        <v>185</v>
      </c>
      <c r="AP3" s="194"/>
      <c r="AQ3" s="194"/>
      <c r="AR3" s="194"/>
      <c r="AS3" s="194"/>
      <c r="AT3" s="194"/>
      <c r="AU3" s="194"/>
      <c r="AV3" s="194"/>
      <c r="AW3" s="195"/>
      <c r="AX3" s="193" t="s">
        <v>186</v>
      </c>
      <c r="AY3" s="194"/>
      <c r="AZ3" s="194"/>
      <c r="BA3" s="194"/>
      <c r="BB3" s="194"/>
      <c r="BC3" s="194"/>
      <c r="BD3" s="194"/>
      <c r="BE3" s="194"/>
      <c r="BF3" s="195"/>
      <c r="BG3" s="196" t="s">
        <v>177</v>
      </c>
      <c r="BH3" s="193" t="s">
        <v>99</v>
      </c>
      <c r="BI3" s="194"/>
      <c r="BJ3" s="194"/>
      <c r="BK3" s="194"/>
      <c r="BL3" s="201" t="s">
        <v>100</v>
      </c>
      <c r="BM3" s="202"/>
      <c r="BN3" s="202"/>
      <c r="BO3" s="202"/>
      <c r="BP3" s="203"/>
      <c r="BQ3" s="24"/>
    </row>
    <row r="4" spans="1:69" ht="66.75" customHeight="1" thickBot="1" x14ac:dyDescent="0.3">
      <c r="A4" s="197"/>
      <c r="B4" s="199"/>
      <c r="C4" s="113" t="s">
        <v>332</v>
      </c>
      <c r="D4" s="23" t="s">
        <v>122</v>
      </c>
      <c r="E4" s="170" t="s">
        <v>117</v>
      </c>
      <c r="F4" s="170" t="s">
        <v>121</v>
      </c>
      <c r="G4" s="23" t="s">
        <v>84</v>
      </c>
      <c r="H4" s="23" t="s">
        <v>316</v>
      </c>
      <c r="I4" s="23" t="s">
        <v>282</v>
      </c>
      <c r="J4" s="23" t="s">
        <v>278</v>
      </c>
      <c r="K4" s="23" t="s">
        <v>283</v>
      </c>
      <c r="L4" s="64" t="s">
        <v>2</v>
      </c>
      <c r="M4" s="34" t="s">
        <v>118</v>
      </c>
      <c r="N4" s="35" t="s">
        <v>119</v>
      </c>
      <c r="O4" s="35" t="s">
        <v>120</v>
      </c>
      <c r="P4" s="35" t="s">
        <v>98</v>
      </c>
      <c r="Q4" s="89" t="s">
        <v>316</v>
      </c>
      <c r="R4" s="35" t="s">
        <v>286</v>
      </c>
      <c r="S4" s="35" t="s">
        <v>287</v>
      </c>
      <c r="T4" s="35" t="s">
        <v>288</v>
      </c>
      <c r="U4" s="197"/>
      <c r="V4" s="64" t="s">
        <v>2</v>
      </c>
      <c r="W4" s="35" t="s">
        <v>122</v>
      </c>
      <c r="X4" s="23" t="s">
        <v>104</v>
      </c>
      <c r="Y4" s="23" t="s">
        <v>105</v>
      </c>
      <c r="Z4" s="35" t="s">
        <v>84</v>
      </c>
      <c r="AA4" s="89" t="s">
        <v>316</v>
      </c>
      <c r="AB4" s="112" t="s">
        <v>282</v>
      </c>
      <c r="AC4" s="112" t="s">
        <v>278</v>
      </c>
      <c r="AD4" s="112" t="s">
        <v>283</v>
      </c>
      <c r="AE4" s="64" t="s">
        <v>2</v>
      </c>
      <c r="AF4" s="35" t="s">
        <v>128</v>
      </c>
      <c r="AG4" s="35" t="s">
        <v>104</v>
      </c>
      <c r="AH4" s="35" t="s">
        <v>105</v>
      </c>
      <c r="AI4" s="35" t="s">
        <v>98</v>
      </c>
      <c r="AJ4" s="89" t="s">
        <v>316</v>
      </c>
      <c r="AK4" s="35" t="s">
        <v>286</v>
      </c>
      <c r="AL4" s="35" t="s">
        <v>287</v>
      </c>
      <c r="AM4" s="35" t="s">
        <v>288</v>
      </c>
      <c r="AN4" s="197"/>
      <c r="AO4" s="63" t="s">
        <v>2</v>
      </c>
      <c r="AP4" s="34" t="s">
        <v>126</v>
      </c>
      <c r="AQ4" s="23" t="s">
        <v>117</v>
      </c>
      <c r="AR4" s="23" t="s">
        <v>121</v>
      </c>
      <c r="AS4" s="35" t="s">
        <v>84</v>
      </c>
      <c r="AT4" s="89" t="s">
        <v>316</v>
      </c>
      <c r="AU4" s="112" t="s">
        <v>282</v>
      </c>
      <c r="AV4" s="112" t="s">
        <v>278</v>
      </c>
      <c r="AW4" s="112" t="s">
        <v>283</v>
      </c>
      <c r="AX4" s="64" t="s">
        <v>2</v>
      </c>
      <c r="AY4" s="34" t="s">
        <v>126</v>
      </c>
      <c r="AZ4" s="35" t="s">
        <v>127</v>
      </c>
      <c r="BA4" s="35" t="s">
        <v>120</v>
      </c>
      <c r="BB4" s="35" t="s">
        <v>98</v>
      </c>
      <c r="BC4" s="89" t="s">
        <v>316</v>
      </c>
      <c r="BD4" s="35" t="s">
        <v>286</v>
      </c>
      <c r="BE4" s="35" t="s">
        <v>287</v>
      </c>
      <c r="BF4" s="35" t="s">
        <v>288</v>
      </c>
      <c r="BG4" s="197"/>
      <c r="BH4" s="63" t="s">
        <v>2</v>
      </c>
      <c r="BI4" s="33" t="s">
        <v>123</v>
      </c>
      <c r="BJ4" s="33" t="s">
        <v>124</v>
      </c>
      <c r="BK4" s="33" t="s">
        <v>125</v>
      </c>
      <c r="BL4" s="33" t="s">
        <v>168</v>
      </c>
      <c r="BM4" s="90" t="s">
        <v>316</v>
      </c>
      <c r="BN4" s="33" t="s">
        <v>289</v>
      </c>
      <c r="BO4" s="33" t="s">
        <v>290</v>
      </c>
      <c r="BP4" s="50" t="s">
        <v>291</v>
      </c>
    </row>
    <row r="5" spans="1:69" ht="45.95" customHeight="1" x14ac:dyDescent="0.25">
      <c r="A5" s="53" t="s">
        <v>178</v>
      </c>
      <c r="B5" s="158">
        <v>35161</v>
      </c>
      <c r="C5" s="158">
        <v>7</v>
      </c>
      <c r="D5" s="158">
        <v>6</v>
      </c>
      <c r="E5" s="158">
        <v>0</v>
      </c>
      <c r="F5" s="158">
        <v>0</v>
      </c>
      <c r="G5" s="158">
        <v>1</v>
      </c>
      <c r="H5" s="159">
        <v>0</v>
      </c>
      <c r="I5" s="159">
        <v>0</v>
      </c>
      <c r="J5" s="159">
        <v>0</v>
      </c>
      <c r="K5" s="159">
        <v>0</v>
      </c>
      <c r="L5" s="158">
        <v>1110</v>
      </c>
      <c r="M5" s="158">
        <v>878</v>
      </c>
      <c r="N5" s="158">
        <v>95</v>
      </c>
      <c r="O5" s="158">
        <v>0</v>
      </c>
      <c r="P5" s="158">
        <v>136</v>
      </c>
      <c r="Q5" s="158">
        <v>0</v>
      </c>
      <c r="R5" s="158">
        <v>0</v>
      </c>
      <c r="S5" s="158">
        <v>0</v>
      </c>
      <c r="T5" s="158">
        <v>1</v>
      </c>
      <c r="U5" s="65" t="s">
        <v>178</v>
      </c>
      <c r="V5" s="158">
        <v>2513</v>
      </c>
      <c r="W5" s="158">
        <v>1742</v>
      </c>
      <c r="X5" s="158">
        <v>277</v>
      </c>
      <c r="Y5" s="158">
        <v>0</v>
      </c>
      <c r="Z5" s="158">
        <v>463</v>
      </c>
      <c r="AA5" s="158">
        <v>0</v>
      </c>
      <c r="AB5" s="158">
        <v>15</v>
      </c>
      <c r="AC5" s="158">
        <v>9</v>
      </c>
      <c r="AD5" s="158">
        <v>7</v>
      </c>
      <c r="AE5" s="158">
        <v>194</v>
      </c>
      <c r="AF5" s="158">
        <v>137</v>
      </c>
      <c r="AG5" s="158">
        <v>5</v>
      </c>
      <c r="AH5" s="158">
        <v>0</v>
      </c>
      <c r="AI5" s="158">
        <v>52</v>
      </c>
      <c r="AJ5" s="137">
        <v>0</v>
      </c>
      <c r="AK5" s="137">
        <v>0</v>
      </c>
      <c r="AL5" s="137">
        <v>0</v>
      </c>
      <c r="AM5" s="137">
        <v>0</v>
      </c>
      <c r="AN5" s="65" t="s">
        <v>178</v>
      </c>
      <c r="AO5" s="158">
        <v>178</v>
      </c>
      <c r="AP5" s="158">
        <v>113</v>
      </c>
      <c r="AQ5" s="164">
        <v>8</v>
      </c>
      <c r="AR5" s="158">
        <v>0</v>
      </c>
      <c r="AS5" s="164">
        <v>56</v>
      </c>
      <c r="AT5" s="158">
        <v>0</v>
      </c>
      <c r="AU5" s="158">
        <v>0</v>
      </c>
      <c r="AV5" s="158">
        <v>0</v>
      </c>
      <c r="AW5" s="164">
        <v>1</v>
      </c>
      <c r="AX5" s="158" t="s">
        <v>343</v>
      </c>
      <c r="AY5" s="158" t="s">
        <v>344</v>
      </c>
      <c r="AZ5" s="158" t="s">
        <v>345</v>
      </c>
      <c r="BA5" s="158" t="s">
        <v>340</v>
      </c>
      <c r="BB5" s="158" t="s">
        <v>346</v>
      </c>
      <c r="BC5" s="158">
        <v>0</v>
      </c>
      <c r="BD5" s="158">
        <v>0</v>
      </c>
      <c r="BE5" s="158">
        <v>0</v>
      </c>
      <c r="BF5" s="158">
        <v>0</v>
      </c>
      <c r="BG5" s="65" t="s">
        <v>178</v>
      </c>
      <c r="BH5" s="158">
        <v>30776</v>
      </c>
      <c r="BI5" s="158">
        <v>25181</v>
      </c>
      <c r="BJ5" s="164">
        <v>645</v>
      </c>
      <c r="BK5" s="158">
        <v>0</v>
      </c>
      <c r="BL5" s="158">
        <v>4389</v>
      </c>
      <c r="BM5" s="158">
        <v>0</v>
      </c>
      <c r="BN5" s="164">
        <v>29</v>
      </c>
      <c r="BO5" s="164">
        <v>247</v>
      </c>
      <c r="BP5" s="164">
        <v>285</v>
      </c>
    </row>
    <row r="6" spans="1:69" ht="41.1" customHeight="1" x14ac:dyDescent="0.25">
      <c r="A6" s="53" t="s">
        <v>180</v>
      </c>
      <c r="B6" s="158">
        <v>33991</v>
      </c>
      <c r="C6" s="158">
        <v>6</v>
      </c>
      <c r="D6" s="158">
        <v>5</v>
      </c>
      <c r="E6" s="158">
        <v>0</v>
      </c>
      <c r="F6" s="158">
        <v>0</v>
      </c>
      <c r="G6" s="158">
        <v>1</v>
      </c>
      <c r="H6" s="158">
        <v>0</v>
      </c>
      <c r="I6" s="158">
        <v>0</v>
      </c>
      <c r="J6" s="158">
        <v>0</v>
      </c>
      <c r="K6" s="158">
        <v>0</v>
      </c>
      <c r="L6" s="158">
        <v>1052</v>
      </c>
      <c r="M6" s="158">
        <v>831</v>
      </c>
      <c r="N6" s="158">
        <v>94</v>
      </c>
      <c r="O6" s="158">
        <v>0</v>
      </c>
      <c r="P6" s="158">
        <v>126</v>
      </c>
      <c r="Q6" s="158">
        <v>0</v>
      </c>
      <c r="R6" s="158">
        <v>0</v>
      </c>
      <c r="S6" s="158">
        <v>0</v>
      </c>
      <c r="T6" s="158">
        <v>1</v>
      </c>
      <c r="U6" s="53" t="s">
        <v>180</v>
      </c>
      <c r="V6" s="158">
        <v>2267</v>
      </c>
      <c r="W6" s="158">
        <v>1558</v>
      </c>
      <c r="X6" s="158">
        <v>267</v>
      </c>
      <c r="Y6" s="158">
        <v>0</v>
      </c>
      <c r="Z6" s="158">
        <v>411</v>
      </c>
      <c r="AA6" s="158">
        <v>0</v>
      </c>
      <c r="AB6" s="158">
        <v>15</v>
      </c>
      <c r="AC6" s="158">
        <v>9</v>
      </c>
      <c r="AD6" s="158">
        <v>7</v>
      </c>
      <c r="AE6" s="158">
        <v>176</v>
      </c>
      <c r="AF6" s="158">
        <v>129</v>
      </c>
      <c r="AG6" s="158">
        <v>5</v>
      </c>
      <c r="AH6" s="158">
        <v>0</v>
      </c>
      <c r="AI6" s="158">
        <v>42</v>
      </c>
      <c r="AJ6" s="137">
        <v>0</v>
      </c>
      <c r="AK6" s="137">
        <v>0</v>
      </c>
      <c r="AL6" s="137">
        <v>0</v>
      </c>
      <c r="AM6" s="137">
        <v>0</v>
      </c>
      <c r="AN6" s="53" t="s">
        <v>180</v>
      </c>
      <c r="AO6" s="158">
        <v>160</v>
      </c>
      <c r="AP6" s="158">
        <v>102</v>
      </c>
      <c r="AQ6" s="164">
        <v>7</v>
      </c>
      <c r="AR6" s="158">
        <v>0</v>
      </c>
      <c r="AS6" s="164">
        <v>50</v>
      </c>
      <c r="AT6" s="158">
        <v>0</v>
      </c>
      <c r="AU6" s="158">
        <v>0</v>
      </c>
      <c r="AV6" s="158">
        <v>0</v>
      </c>
      <c r="AW6" s="164">
        <v>1</v>
      </c>
      <c r="AX6" s="158" t="s">
        <v>347</v>
      </c>
      <c r="AY6" s="164">
        <v>272</v>
      </c>
      <c r="AZ6" s="164">
        <v>9</v>
      </c>
      <c r="BA6" s="164">
        <v>1</v>
      </c>
      <c r="BB6" s="164">
        <v>64</v>
      </c>
      <c r="BC6" s="158">
        <v>0</v>
      </c>
      <c r="BD6" s="158">
        <v>0</v>
      </c>
      <c r="BE6" s="158">
        <v>0</v>
      </c>
      <c r="BF6" s="158">
        <v>0</v>
      </c>
      <c r="BG6" s="53" t="s">
        <v>180</v>
      </c>
      <c r="BH6" s="158">
        <v>29979</v>
      </c>
      <c r="BI6" s="158">
        <v>24523</v>
      </c>
      <c r="BJ6" s="164">
        <v>619</v>
      </c>
      <c r="BK6" s="158">
        <v>0</v>
      </c>
      <c r="BL6" s="158">
        <v>4276</v>
      </c>
      <c r="BM6" s="158">
        <v>0</v>
      </c>
      <c r="BN6" s="164">
        <v>29</v>
      </c>
      <c r="BO6" s="164">
        <v>247</v>
      </c>
      <c r="BP6" s="164">
        <v>285</v>
      </c>
    </row>
    <row r="7" spans="1:69" ht="33" customHeight="1" x14ac:dyDescent="0.25">
      <c r="A7" s="41" t="s">
        <v>3</v>
      </c>
      <c r="B7" s="158">
        <v>22551</v>
      </c>
      <c r="C7" s="158">
        <v>3</v>
      </c>
      <c r="D7" s="158">
        <v>2</v>
      </c>
      <c r="E7" s="158">
        <v>0</v>
      </c>
      <c r="F7" s="158">
        <v>0</v>
      </c>
      <c r="G7" s="158">
        <v>1</v>
      </c>
      <c r="H7" s="158">
        <v>0</v>
      </c>
      <c r="I7" s="158">
        <v>0</v>
      </c>
      <c r="J7" s="158">
        <v>0</v>
      </c>
      <c r="K7" s="158">
        <v>0</v>
      </c>
      <c r="L7" s="158">
        <v>0</v>
      </c>
      <c r="M7" s="158">
        <v>0</v>
      </c>
      <c r="N7" s="158">
        <v>0</v>
      </c>
      <c r="O7" s="158">
        <v>0</v>
      </c>
      <c r="P7" s="158">
        <v>0</v>
      </c>
      <c r="Q7" s="158">
        <v>0</v>
      </c>
      <c r="R7" s="158">
        <v>0</v>
      </c>
      <c r="S7" s="158">
        <v>0</v>
      </c>
      <c r="T7" s="158">
        <v>0</v>
      </c>
      <c r="U7" s="41" t="s">
        <v>3</v>
      </c>
      <c r="V7" s="158">
        <v>1170</v>
      </c>
      <c r="W7" s="158">
        <v>743</v>
      </c>
      <c r="X7" s="158">
        <v>133</v>
      </c>
      <c r="Y7" s="158">
        <v>0</v>
      </c>
      <c r="Z7" s="158">
        <v>265</v>
      </c>
      <c r="AA7" s="158">
        <v>0</v>
      </c>
      <c r="AB7" s="158">
        <v>13</v>
      </c>
      <c r="AC7" s="158">
        <v>9</v>
      </c>
      <c r="AD7" s="158">
        <v>7</v>
      </c>
      <c r="AE7" s="158">
        <v>158</v>
      </c>
      <c r="AF7" s="158">
        <v>120</v>
      </c>
      <c r="AG7" s="158">
        <v>3</v>
      </c>
      <c r="AH7" s="158">
        <v>0</v>
      </c>
      <c r="AI7" s="158">
        <v>35</v>
      </c>
      <c r="AJ7" s="137">
        <v>0</v>
      </c>
      <c r="AK7" s="137">
        <v>0</v>
      </c>
      <c r="AL7" s="137">
        <v>0</v>
      </c>
      <c r="AM7" s="137">
        <v>0</v>
      </c>
      <c r="AN7" s="41" t="s">
        <v>3</v>
      </c>
      <c r="AO7" s="158">
        <v>37</v>
      </c>
      <c r="AP7" s="158">
        <v>22</v>
      </c>
      <c r="AQ7" s="164">
        <v>2</v>
      </c>
      <c r="AR7" s="158">
        <v>0</v>
      </c>
      <c r="AS7" s="164">
        <v>12</v>
      </c>
      <c r="AT7" s="158">
        <v>0</v>
      </c>
      <c r="AU7" s="158">
        <v>0</v>
      </c>
      <c r="AV7" s="158">
        <v>0</v>
      </c>
      <c r="AW7" s="164">
        <v>1</v>
      </c>
      <c r="AX7" s="158" t="s">
        <v>348</v>
      </c>
      <c r="AY7" s="158" t="s">
        <v>349</v>
      </c>
      <c r="AZ7" s="158">
        <v>0</v>
      </c>
      <c r="BA7" s="158">
        <v>0</v>
      </c>
      <c r="BB7" s="158" t="s">
        <v>350</v>
      </c>
      <c r="BC7" s="158">
        <v>0</v>
      </c>
      <c r="BD7" s="158">
        <v>0</v>
      </c>
      <c r="BE7" s="158">
        <v>0</v>
      </c>
      <c r="BF7" s="158">
        <v>0</v>
      </c>
      <c r="BG7" s="41" t="s">
        <v>3</v>
      </c>
      <c r="BH7" s="158">
        <v>21086</v>
      </c>
      <c r="BI7" s="158">
        <v>17306</v>
      </c>
      <c r="BJ7" s="158" t="s">
        <v>362</v>
      </c>
      <c r="BK7" s="158">
        <v>0</v>
      </c>
      <c r="BL7" s="158">
        <v>3159</v>
      </c>
      <c r="BM7" s="158">
        <v>0</v>
      </c>
      <c r="BN7" s="164">
        <v>27</v>
      </c>
      <c r="BO7" s="164">
        <v>247</v>
      </c>
      <c r="BP7" s="164">
        <v>285</v>
      </c>
    </row>
    <row r="8" spans="1:69" ht="33" customHeight="1" x14ac:dyDescent="0.25">
      <c r="A8" s="41" t="s">
        <v>4</v>
      </c>
      <c r="B8" s="158">
        <v>8776</v>
      </c>
      <c r="C8" s="158">
        <v>0</v>
      </c>
      <c r="D8" s="158">
        <v>0</v>
      </c>
      <c r="E8" s="158">
        <v>0</v>
      </c>
      <c r="F8" s="158">
        <v>0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158">
        <v>1024</v>
      </c>
      <c r="M8" s="158">
        <v>806</v>
      </c>
      <c r="N8" s="158">
        <v>91</v>
      </c>
      <c r="O8" s="158">
        <v>0</v>
      </c>
      <c r="P8" s="158">
        <v>126</v>
      </c>
      <c r="Q8" s="158">
        <v>0</v>
      </c>
      <c r="R8" s="158">
        <v>0</v>
      </c>
      <c r="S8" s="158">
        <v>0</v>
      </c>
      <c r="T8" s="158">
        <v>1</v>
      </c>
      <c r="U8" s="41" t="s">
        <v>4</v>
      </c>
      <c r="V8" s="158">
        <v>0</v>
      </c>
      <c r="W8" s="158">
        <v>0</v>
      </c>
      <c r="X8" s="158">
        <v>0</v>
      </c>
      <c r="Y8" s="158">
        <v>0</v>
      </c>
      <c r="Z8" s="158">
        <v>0</v>
      </c>
      <c r="AA8" s="158">
        <v>0</v>
      </c>
      <c r="AB8" s="158">
        <v>0</v>
      </c>
      <c r="AC8" s="158">
        <v>0</v>
      </c>
      <c r="AD8" s="158">
        <v>0</v>
      </c>
      <c r="AE8" s="158">
        <v>10</v>
      </c>
      <c r="AF8" s="158">
        <v>8</v>
      </c>
      <c r="AG8" s="158">
        <v>2</v>
      </c>
      <c r="AH8" s="158">
        <v>0</v>
      </c>
      <c r="AI8" s="158">
        <v>0</v>
      </c>
      <c r="AJ8" s="137">
        <v>0</v>
      </c>
      <c r="AK8" s="137">
        <v>0</v>
      </c>
      <c r="AL8" s="137">
        <v>0</v>
      </c>
      <c r="AM8" s="137">
        <v>0</v>
      </c>
      <c r="AN8" s="41" t="s">
        <v>4</v>
      </c>
      <c r="AO8" s="158">
        <v>104</v>
      </c>
      <c r="AP8" s="158">
        <v>69</v>
      </c>
      <c r="AQ8" s="164">
        <v>3</v>
      </c>
      <c r="AR8" s="158">
        <v>0</v>
      </c>
      <c r="AS8" s="164">
        <v>32</v>
      </c>
      <c r="AT8" s="158">
        <v>0</v>
      </c>
      <c r="AU8" s="158">
        <v>0</v>
      </c>
      <c r="AV8" s="158">
        <v>0</v>
      </c>
      <c r="AW8" s="158">
        <v>0</v>
      </c>
      <c r="AX8" s="158" t="s">
        <v>351</v>
      </c>
      <c r="AY8" s="158" t="s">
        <v>352</v>
      </c>
      <c r="AZ8" s="158" t="s">
        <v>353</v>
      </c>
      <c r="BA8" s="158" t="s">
        <v>340</v>
      </c>
      <c r="BB8" s="158" t="s">
        <v>354</v>
      </c>
      <c r="BC8" s="158">
        <v>0</v>
      </c>
      <c r="BD8" s="158">
        <v>0</v>
      </c>
      <c r="BE8" s="158">
        <v>0</v>
      </c>
      <c r="BF8" s="158">
        <v>0</v>
      </c>
      <c r="BG8" s="41" t="s">
        <v>4</v>
      </c>
      <c r="BH8" s="158">
        <v>7470</v>
      </c>
      <c r="BI8" s="158">
        <v>6147</v>
      </c>
      <c r="BJ8" s="158" t="s">
        <v>363</v>
      </c>
      <c r="BK8" s="158">
        <v>0</v>
      </c>
      <c r="BL8" s="158" t="s">
        <v>373</v>
      </c>
      <c r="BM8" s="158">
        <v>0</v>
      </c>
      <c r="BN8" s="164">
        <v>1</v>
      </c>
      <c r="BO8" s="158">
        <v>0</v>
      </c>
      <c r="BP8" s="158">
        <v>0</v>
      </c>
    </row>
    <row r="9" spans="1:69" ht="33" customHeight="1" x14ac:dyDescent="0.25">
      <c r="A9" s="41" t="s">
        <v>5</v>
      </c>
      <c r="B9" s="158">
        <v>10</v>
      </c>
      <c r="C9" s="158">
        <v>0</v>
      </c>
      <c r="D9" s="158">
        <v>0</v>
      </c>
      <c r="E9" s="158">
        <v>0</v>
      </c>
      <c r="F9" s="158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158">
        <v>0</v>
      </c>
      <c r="M9" s="158">
        <v>0</v>
      </c>
      <c r="N9" s="158">
        <v>0</v>
      </c>
      <c r="O9" s="158">
        <v>0</v>
      </c>
      <c r="P9" s="158">
        <v>0</v>
      </c>
      <c r="Q9" s="158">
        <v>0</v>
      </c>
      <c r="R9" s="158">
        <v>0</v>
      </c>
      <c r="S9" s="158">
        <v>0</v>
      </c>
      <c r="T9" s="158">
        <v>0</v>
      </c>
      <c r="U9" s="41" t="s">
        <v>5</v>
      </c>
      <c r="V9" s="158">
        <v>10</v>
      </c>
      <c r="W9" s="158">
        <v>1</v>
      </c>
      <c r="X9" s="158">
        <v>9</v>
      </c>
      <c r="Y9" s="158">
        <v>0</v>
      </c>
      <c r="Z9" s="158">
        <v>0</v>
      </c>
      <c r="AA9" s="158">
        <v>0</v>
      </c>
      <c r="AB9" s="158">
        <v>0</v>
      </c>
      <c r="AC9" s="158">
        <v>0</v>
      </c>
      <c r="AD9" s="158">
        <v>0</v>
      </c>
      <c r="AE9" s="158">
        <v>0</v>
      </c>
      <c r="AF9" s="158">
        <v>0</v>
      </c>
      <c r="AG9" s="158">
        <v>0</v>
      </c>
      <c r="AH9" s="158">
        <v>0</v>
      </c>
      <c r="AI9" s="158">
        <v>0</v>
      </c>
      <c r="AJ9" s="137">
        <v>0</v>
      </c>
      <c r="AK9" s="137">
        <v>0</v>
      </c>
      <c r="AL9" s="137">
        <v>0</v>
      </c>
      <c r="AM9" s="137">
        <v>0</v>
      </c>
      <c r="AN9" s="41" t="s">
        <v>5</v>
      </c>
      <c r="AO9" s="137">
        <v>0</v>
      </c>
      <c r="AP9" s="137">
        <v>0</v>
      </c>
      <c r="AQ9" s="137">
        <v>0</v>
      </c>
      <c r="AR9" s="137">
        <v>0</v>
      </c>
      <c r="AS9" s="137">
        <v>0</v>
      </c>
      <c r="AT9" s="158">
        <v>0</v>
      </c>
      <c r="AU9" s="158">
        <v>0</v>
      </c>
      <c r="AV9" s="158">
        <v>0</v>
      </c>
      <c r="AW9" s="158">
        <v>0</v>
      </c>
      <c r="AX9" s="158">
        <v>0</v>
      </c>
      <c r="AY9" s="158">
        <v>0</v>
      </c>
      <c r="AZ9" s="158">
        <v>0</v>
      </c>
      <c r="BA9" s="158">
        <v>0</v>
      </c>
      <c r="BB9" s="158">
        <v>0</v>
      </c>
      <c r="BC9" s="158">
        <v>0</v>
      </c>
      <c r="BD9" s="158">
        <v>0</v>
      </c>
      <c r="BE9" s="158">
        <v>0</v>
      </c>
      <c r="BF9" s="158">
        <v>0</v>
      </c>
      <c r="BG9" s="41" t="s">
        <v>5</v>
      </c>
      <c r="BH9" s="158">
        <v>0</v>
      </c>
      <c r="BI9" s="158">
        <v>0</v>
      </c>
      <c r="BJ9" s="158">
        <v>0</v>
      </c>
      <c r="BK9" s="158">
        <v>0</v>
      </c>
      <c r="BL9" s="158">
        <v>0</v>
      </c>
      <c r="BM9" s="158">
        <v>0</v>
      </c>
      <c r="BN9" s="158">
        <v>0</v>
      </c>
      <c r="BO9" s="158">
        <v>0</v>
      </c>
      <c r="BP9" s="158">
        <v>0</v>
      </c>
    </row>
    <row r="10" spans="1:69" ht="33" customHeight="1" x14ac:dyDescent="0.25">
      <c r="A10" s="41" t="s">
        <v>57</v>
      </c>
      <c r="B10" s="158">
        <v>1625</v>
      </c>
      <c r="C10" s="158">
        <v>0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  <c r="N10" s="158">
        <v>0</v>
      </c>
      <c r="O10" s="158">
        <v>0</v>
      </c>
      <c r="P10" s="158">
        <v>0</v>
      </c>
      <c r="Q10" s="158">
        <v>0</v>
      </c>
      <c r="R10" s="158">
        <v>0</v>
      </c>
      <c r="S10" s="158">
        <v>0</v>
      </c>
      <c r="T10" s="158">
        <v>0</v>
      </c>
      <c r="U10" s="41" t="s">
        <v>57</v>
      </c>
      <c r="V10" s="158">
        <v>1087</v>
      </c>
      <c r="W10" s="158">
        <v>814</v>
      </c>
      <c r="X10" s="158">
        <v>125</v>
      </c>
      <c r="Y10" s="158">
        <v>0</v>
      </c>
      <c r="Z10" s="158">
        <v>146</v>
      </c>
      <c r="AA10" s="158">
        <v>0</v>
      </c>
      <c r="AB10" s="158">
        <v>2</v>
      </c>
      <c r="AC10" s="158">
        <v>0</v>
      </c>
      <c r="AD10" s="158">
        <v>0</v>
      </c>
      <c r="AE10" s="158">
        <v>8</v>
      </c>
      <c r="AF10" s="158">
        <v>1</v>
      </c>
      <c r="AG10" s="158">
        <v>0</v>
      </c>
      <c r="AH10" s="158">
        <v>0</v>
      </c>
      <c r="AI10" s="158">
        <v>7</v>
      </c>
      <c r="AJ10" s="137">
        <v>0</v>
      </c>
      <c r="AK10" s="137">
        <v>0</v>
      </c>
      <c r="AL10" s="137">
        <v>0</v>
      </c>
      <c r="AM10" s="137">
        <v>0</v>
      </c>
      <c r="AN10" s="41" t="s">
        <v>57</v>
      </c>
      <c r="AO10" s="158">
        <v>2</v>
      </c>
      <c r="AP10" s="158">
        <v>2</v>
      </c>
      <c r="AQ10" s="158">
        <v>0</v>
      </c>
      <c r="AR10" s="158">
        <v>0</v>
      </c>
      <c r="AS10" s="158">
        <v>0</v>
      </c>
      <c r="AT10" s="158">
        <v>0</v>
      </c>
      <c r="AU10" s="158">
        <v>0</v>
      </c>
      <c r="AV10" s="158">
        <v>0</v>
      </c>
      <c r="AW10" s="158">
        <v>0</v>
      </c>
      <c r="AX10" s="158" t="s">
        <v>337</v>
      </c>
      <c r="AY10" s="158" t="s">
        <v>335</v>
      </c>
      <c r="AZ10" s="158">
        <v>0</v>
      </c>
      <c r="BA10" s="158">
        <v>0</v>
      </c>
      <c r="BB10" s="158" t="s">
        <v>340</v>
      </c>
      <c r="BC10" s="158">
        <v>0</v>
      </c>
      <c r="BD10" s="158">
        <v>0</v>
      </c>
      <c r="BE10" s="158">
        <v>0</v>
      </c>
      <c r="BF10" s="158">
        <v>0</v>
      </c>
      <c r="BG10" s="41" t="s">
        <v>57</v>
      </c>
      <c r="BH10" s="158">
        <v>525</v>
      </c>
      <c r="BI10" s="158" t="s">
        <v>364</v>
      </c>
      <c r="BJ10" s="158" t="s">
        <v>365</v>
      </c>
      <c r="BK10" s="158">
        <v>0</v>
      </c>
      <c r="BL10" s="158" t="s">
        <v>374</v>
      </c>
      <c r="BM10" s="158">
        <v>0</v>
      </c>
      <c r="BN10" s="158">
        <v>0</v>
      </c>
      <c r="BO10" s="158">
        <v>0</v>
      </c>
      <c r="BP10" s="158">
        <v>0</v>
      </c>
    </row>
    <row r="11" spans="1:69" ht="33" customHeight="1" x14ac:dyDescent="0.25">
      <c r="A11" s="41" t="s">
        <v>55</v>
      </c>
      <c r="B11" s="158">
        <v>0</v>
      </c>
      <c r="C11" s="158">
        <v>0</v>
      </c>
      <c r="D11" s="158">
        <v>0</v>
      </c>
      <c r="E11" s="158">
        <v>0</v>
      </c>
      <c r="F11" s="158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158">
        <v>0</v>
      </c>
      <c r="M11" s="158">
        <v>0</v>
      </c>
      <c r="N11" s="158">
        <v>0</v>
      </c>
      <c r="O11" s="158">
        <v>0</v>
      </c>
      <c r="P11" s="158">
        <v>0</v>
      </c>
      <c r="Q11" s="158">
        <v>0</v>
      </c>
      <c r="R11" s="158">
        <v>0</v>
      </c>
      <c r="S11" s="158">
        <v>0</v>
      </c>
      <c r="T11" s="158">
        <v>0</v>
      </c>
      <c r="U11" s="41" t="s">
        <v>55</v>
      </c>
      <c r="V11" s="158">
        <v>0</v>
      </c>
      <c r="W11" s="158">
        <v>0</v>
      </c>
      <c r="X11" s="158">
        <v>0</v>
      </c>
      <c r="Y11" s="158">
        <v>0</v>
      </c>
      <c r="Z11" s="158">
        <v>0</v>
      </c>
      <c r="AA11" s="158">
        <v>0</v>
      </c>
      <c r="AB11" s="158">
        <v>0</v>
      </c>
      <c r="AC11" s="158">
        <v>0</v>
      </c>
      <c r="AD11" s="158">
        <v>0</v>
      </c>
      <c r="AE11" s="158">
        <v>0</v>
      </c>
      <c r="AF11" s="158">
        <v>0</v>
      </c>
      <c r="AG11" s="158">
        <v>0</v>
      </c>
      <c r="AH11" s="158">
        <v>0</v>
      </c>
      <c r="AI11" s="158">
        <v>0</v>
      </c>
      <c r="AJ11" s="137">
        <v>0</v>
      </c>
      <c r="AK11" s="137">
        <v>0</v>
      </c>
      <c r="AL11" s="137">
        <v>0</v>
      </c>
      <c r="AM11" s="137">
        <v>0</v>
      </c>
      <c r="AN11" s="41" t="s">
        <v>55</v>
      </c>
      <c r="AO11" s="158">
        <v>0</v>
      </c>
      <c r="AP11" s="158">
        <v>0</v>
      </c>
      <c r="AQ11" s="158">
        <v>0</v>
      </c>
      <c r="AR11" s="158">
        <v>0</v>
      </c>
      <c r="AS11" s="158">
        <v>0</v>
      </c>
      <c r="AT11" s="158">
        <v>0</v>
      </c>
      <c r="AU11" s="158">
        <v>0</v>
      </c>
      <c r="AV11" s="158">
        <v>0</v>
      </c>
      <c r="AW11" s="158">
        <v>0</v>
      </c>
      <c r="AX11" s="158">
        <v>0</v>
      </c>
      <c r="AY11" s="158">
        <v>0</v>
      </c>
      <c r="AZ11" s="158">
        <v>0</v>
      </c>
      <c r="BA11" s="158">
        <v>0</v>
      </c>
      <c r="BB11" s="158">
        <v>0</v>
      </c>
      <c r="BC11" s="158">
        <v>0</v>
      </c>
      <c r="BD11" s="158">
        <v>0</v>
      </c>
      <c r="BE11" s="158">
        <v>0</v>
      </c>
      <c r="BF11" s="158">
        <v>0</v>
      </c>
      <c r="BG11" s="41" t="s">
        <v>55</v>
      </c>
      <c r="BH11" s="158">
        <v>0</v>
      </c>
      <c r="BI11" s="158">
        <v>0</v>
      </c>
      <c r="BJ11" s="158">
        <v>0</v>
      </c>
      <c r="BK11" s="158">
        <v>0</v>
      </c>
      <c r="BL11" s="158">
        <v>0</v>
      </c>
      <c r="BM11" s="158">
        <v>0</v>
      </c>
      <c r="BN11" s="158">
        <v>0</v>
      </c>
      <c r="BO11" s="158">
        <v>0</v>
      </c>
      <c r="BP11" s="158">
        <v>0</v>
      </c>
    </row>
    <row r="12" spans="1:69" ht="33" customHeight="1" x14ac:dyDescent="0.25">
      <c r="A12" s="41" t="s">
        <v>96</v>
      </c>
      <c r="B12" s="158">
        <v>1029</v>
      </c>
      <c r="C12" s="158">
        <v>3</v>
      </c>
      <c r="D12" s="158">
        <v>3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28</v>
      </c>
      <c r="M12" s="158">
        <v>25</v>
      </c>
      <c r="N12" s="158">
        <v>3</v>
      </c>
      <c r="O12" s="158">
        <v>0</v>
      </c>
      <c r="P12" s="158">
        <v>0</v>
      </c>
      <c r="Q12" s="158">
        <v>0</v>
      </c>
      <c r="R12" s="158">
        <v>0</v>
      </c>
      <c r="S12" s="158">
        <v>0</v>
      </c>
      <c r="T12" s="158">
        <v>0</v>
      </c>
      <c r="U12" s="41" t="s">
        <v>96</v>
      </c>
      <c r="V12" s="158">
        <v>0</v>
      </c>
      <c r="W12" s="158">
        <v>0</v>
      </c>
      <c r="X12" s="158">
        <v>0</v>
      </c>
      <c r="Y12" s="158">
        <v>0</v>
      </c>
      <c r="Z12" s="158">
        <v>0</v>
      </c>
      <c r="AA12" s="158">
        <v>0</v>
      </c>
      <c r="AB12" s="158">
        <v>0</v>
      </c>
      <c r="AC12" s="158">
        <v>0</v>
      </c>
      <c r="AD12" s="158">
        <v>0</v>
      </c>
      <c r="AE12" s="158">
        <v>0</v>
      </c>
      <c r="AF12" s="158">
        <v>0</v>
      </c>
      <c r="AG12" s="158">
        <v>0</v>
      </c>
      <c r="AH12" s="158">
        <v>0</v>
      </c>
      <c r="AI12" s="158">
        <v>0</v>
      </c>
      <c r="AJ12" s="137">
        <v>0</v>
      </c>
      <c r="AK12" s="137">
        <v>0</v>
      </c>
      <c r="AL12" s="137">
        <v>0</v>
      </c>
      <c r="AM12" s="137">
        <v>0</v>
      </c>
      <c r="AN12" s="41" t="s">
        <v>96</v>
      </c>
      <c r="AO12" s="158">
        <v>17</v>
      </c>
      <c r="AP12" s="158">
        <v>9</v>
      </c>
      <c r="AQ12" s="158" t="s">
        <v>335</v>
      </c>
      <c r="AR12" s="158">
        <v>0</v>
      </c>
      <c r="AS12" s="158" t="s">
        <v>339</v>
      </c>
      <c r="AT12" s="158">
        <v>0</v>
      </c>
      <c r="AU12" s="158">
        <v>0</v>
      </c>
      <c r="AV12" s="158">
        <v>0</v>
      </c>
      <c r="AW12" s="158">
        <v>0</v>
      </c>
      <c r="AX12" s="158" t="s">
        <v>355</v>
      </c>
      <c r="AY12" s="158" t="s">
        <v>356</v>
      </c>
      <c r="AZ12" s="158" t="s">
        <v>357</v>
      </c>
      <c r="BA12" s="158">
        <v>0</v>
      </c>
      <c r="BB12" s="158" t="s">
        <v>337</v>
      </c>
      <c r="BC12" s="158">
        <v>0</v>
      </c>
      <c r="BD12" s="158">
        <v>0</v>
      </c>
      <c r="BE12" s="158">
        <v>0</v>
      </c>
      <c r="BF12" s="158">
        <v>0</v>
      </c>
      <c r="BG12" s="41" t="s">
        <v>96</v>
      </c>
      <c r="BH12" s="158">
        <v>898</v>
      </c>
      <c r="BI12" s="158" t="s">
        <v>366</v>
      </c>
      <c r="BJ12" s="158" t="s">
        <v>367</v>
      </c>
      <c r="BK12" s="158">
        <v>0</v>
      </c>
      <c r="BL12" s="158" t="s">
        <v>355</v>
      </c>
      <c r="BM12" s="158">
        <v>0</v>
      </c>
      <c r="BN12" s="158" t="s">
        <v>340</v>
      </c>
      <c r="BO12" s="158">
        <v>0</v>
      </c>
      <c r="BP12" s="158">
        <v>0</v>
      </c>
    </row>
    <row r="13" spans="1:69" ht="41.1" customHeight="1" x14ac:dyDescent="0.25">
      <c r="A13" s="53" t="s">
        <v>181</v>
      </c>
      <c r="B13" s="158">
        <v>1170</v>
      </c>
      <c r="C13" s="158">
        <v>1</v>
      </c>
      <c r="D13" s="158">
        <v>1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58</v>
      </c>
      <c r="M13" s="158">
        <v>47</v>
      </c>
      <c r="N13" s="158">
        <v>1</v>
      </c>
      <c r="O13" s="158">
        <v>0</v>
      </c>
      <c r="P13" s="158">
        <v>10</v>
      </c>
      <c r="Q13" s="158">
        <v>0</v>
      </c>
      <c r="R13" s="158">
        <v>0</v>
      </c>
      <c r="S13" s="158">
        <v>0</v>
      </c>
      <c r="T13" s="158">
        <v>0</v>
      </c>
      <c r="U13" s="53" t="s">
        <v>181</v>
      </c>
      <c r="V13" s="158">
        <v>246</v>
      </c>
      <c r="W13" s="158">
        <v>184</v>
      </c>
      <c r="X13" s="158">
        <v>10</v>
      </c>
      <c r="Y13" s="158">
        <v>0</v>
      </c>
      <c r="Z13" s="158">
        <v>52</v>
      </c>
      <c r="AA13" s="158">
        <v>0</v>
      </c>
      <c r="AB13" s="158">
        <v>0</v>
      </c>
      <c r="AC13" s="158">
        <v>0</v>
      </c>
      <c r="AD13" s="158">
        <v>0</v>
      </c>
      <c r="AE13" s="158">
        <v>18</v>
      </c>
      <c r="AF13" s="158">
        <v>8</v>
      </c>
      <c r="AG13" s="158">
        <v>0</v>
      </c>
      <c r="AH13" s="158">
        <v>0</v>
      </c>
      <c r="AI13" s="158">
        <v>10</v>
      </c>
      <c r="AJ13" s="137">
        <v>0</v>
      </c>
      <c r="AK13" s="137">
        <v>0</v>
      </c>
      <c r="AL13" s="137">
        <v>0</v>
      </c>
      <c r="AM13" s="137">
        <v>0</v>
      </c>
      <c r="AN13" s="53" t="s">
        <v>181</v>
      </c>
      <c r="AO13" s="158">
        <v>18</v>
      </c>
      <c r="AP13" s="158">
        <v>11</v>
      </c>
      <c r="AQ13" s="164">
        <v>1</v>
      </c>
      <c r="AR13" s="158">
        <v>0</v>
      </c>
      <c r="AS13" s="164">
        <v>6</v>
      </c>
      <c r="AT13" s="158">
        <v>0</v>
      </c>
      <c r="AU13" s="158">
        <v>0</v>
      </c>
      <c r="AV13" s="158">
        <v>0</v>
      </c>
      <c r="AW13" s="158">
        <v>0</v>
      </c>
      <c r="AX13" s="158" t="s">
        <v>338</v>
      </c>
      <c r="AY13" s="164">
        <v>30</v>
      </c>
      <c r="AZ13" s="158">
        <v>0</v>
      </c>
      <c r="BA13" s="158">
        <v>0</v>
      </c>
      <c r="BB13" s="164">
        <v>2</v>
      </c>
      <c r="BC13" s="158">
        <v>0</v>
      </c>
      <c r="BD13" s="158">
        <v>0</v>
      </c>
      <c r="BE13" s="158">
        <v>0</v>
      </c>
      <c r="BF13" s="158">
        <v>0</v>
      </c>
      <c r="BG13" s="53" t="s">
        <v>181</v>
      </c>
      <c r="BH13" s="158">
        <v>797</v>
      </c>
      <c r="BI13" s="164">
        <v>658</v>
      </c>
      <c r="BJ13" s="164">
        <v>26</v>
      </c>
      <c r="BK13" s="158">
        <v>0</v>
      </c>
      <c r="BL13" s="164">
        <v>113</v>
      </c>
      <c r="BM13" s="158">
        <v>0</v>
      </c>
      <c r="BN13" s="158">
        <v>0</v>
      </c>
      <c r="BO13" s="158">
        <v>0</v>
      </c>
      <c r="BP13" s="158">
        <v>0</v>
      </c>
    </row>
    <row r="14" spans="1:69" s="22" customFormat="1" ht="39.950000000000003" customHeight="1" x14ac:dyDescent="0.25">
      <c r="A14" s="55" t="s">
        <v>182</v>
      </c>
      <c r="B14" s="160">
        <v>3.44E-2</v>
      </c>
      <c r="C14" s="161">
        <v>0.16669999999999999</v>
      </c>
      <c r="D14" s="158">
        <v>0</v>
      </c>
      <c r="E14" s="158">
        <v>0</v>
      </c>
      <c r="F14" s="158">
        <v>0</v>
      </c>
      <c r="G14" s="158">
        <v>0</v>
      </c>
      <c r="H14" s="162">
        <v>0</v>
      </c>
      <c r="I14" s="162">
        <v>0</v>
      </c>
      <c r="J14" s="162">
        <v>0</v>
      </c>
      <c r="K14" s="162">
        <v>0</v>
      </c>
      <c r="L14" s="161">
        <v>5.5133079847908745E-2</v>
      </c>
      <c r="M14" s="161">
        <v>5.6558363417569195E-2</v>
      </c>
      <c r="N14" s="161">
        <v>1.0638297872340425E-2</v>
      </c>
      <c r="O14" s="158">
        <v>0</v>
      </c>
      <c r="P14" s="161">
        <v>7.9365079365079361E-2</v>
      </c>
      <c r="Q14" s="158">
        <v>0</v>
      </c>
      <c r="R14" s="158">
        <v>0</v>
      </c>
      <c r="S14" s="158">
        <v>0</v>
      </c>
      <c r="T14" s="158">
        <v>0</v>
      </c>
      <c r="U14" s="55" t="s">
        <v>182</v>
      </c>
      <c r="V14" s="161">
        <v>0.10851345390383767</v>
      </c>
      <c r="W14" s="161">
        <v>0.11810012836970475</v>
      </c>
      <c r="X14" s="161">
        <v>3.7453183520599252E-2</v>
      </c>
      <c r="Y14" s="158">
        <v>0</v>
      </c>
      <c r="Z14" s="161">
        <v>0.1265</v>
      </c>
      <c r="AA14" s="158">
        <v>0</v>
      </c>
      <c r="AB14" s="158">
        <v>0</v>
      </c>
      <c r="AC14" s="158">
        <v>0</v>
      </c>
      <c r="AD14" s="158">
        <v>0</v>
      </c>
      <c r="AE14" s="161">
        <v>0.10227272727272728</v>
      </c>
      <c r="AF14" s="161">
        <v>6.2E-2</v>
      </c>
      <c r="AG14" s="158">
        <v>0</v>
      </c>
      <c r="AH14" s="158">
        <v>0</v>
      </c>
      <c r="AI14" s="161">
        <v>0.23810000000000001</v>
      </c>
      <c r="AJ14" s="158">
        <v>0</v>
      </c>
      <c r="AK14" s="158">
        <v>0</v>
      </c>
      <c r="AL14" s="158">
        <v>0</v>
      </c>
      <c r="AM14" s="158">
        <v>0</v>
      </c>
      <c r="AN14" s="55" t="s">
        <v>182</v>
      </c>
      <c r="AO14" s="161">
        <v>0.1125</v>
      </c>
      <c r="AP14" s="161">
        <v>0.10780000000000001</v>
      </c>
      <c r="AQ14" s="161" t="s">
        <v>341</v>
      </c>
      <c r="AR14" s="158">
        <v>0</v>
      </c>
      <c r="AS14" s="161" t="s">
        <v>342</v>
      </c>
      <c r="AT14" s="158">
        <v>0</v>
      </c>
      <c r="AU14" s="158">
        <v>0</v>
      </c>
      <c r="AV14" s="158">
        <v>0</v>
      </c>
      <c r="AW14" s="158">
        <v>0</v>
      </c>
      <c r="AX14" s="161">
        <v>9.1168091168091173E-2</v>
      </c>
      <c r="AY14" s="161" t="s">
        <v>358</v>
      </c>
      <c r="AZ14" s="161">
        <v>0</v>
      </c>
      <c r="BA14" s="161">
        <v>0</v>
      </c>
      <c r="BB14" s="161" t="s">
        <v>359</v>
      </c>
      <c r="BC14" s="162">
        <v>0</v>
      </c>
      <c r="BD14" s="162">
        <v>0</v>
      </c>
      <c r="BE14" s="162">
        <v>0</v>
      </c>
      <c r="BF14" s="162">
        <v>0</v>
      </c>
      <c r="BG14" s="55" t="s">
        <v>182</v>
      </c>
      <c r="BH14" s="158">
        <v>2.6585276360118749E-2</v>
      </c>
      <c r="BI14" s="158">
        <v>2.6831953676140767E-2</v>
      </c>
      <c r="BJ14" s="158" t="s">
        <v>368</v>
      </c>
      <c r="BK14" s="158">
        <v>0</v>
      </c>
      <c r="BL14" s="158" t="s">
        <v>375</v>
      </c>
      <c r="BM14" s="158">
        <v>0</v>
      </c>
      <c r="BN14" s="158">
        <v>0</v>
      </c>
      <c r="BO14" s="158">
        <v>0</v>
      </c>
      <c r="BP14" s="158">
        <v>0</v>
      </c>
    </row>
    <row r="15" spans="1:69" ht="33" customHeight="1" x14ac:dyDescent="0.25">
      <c r="A15" s="41" t="s">
        <v>3</v>
      </c>
      <c r="B15" s="158">
        <v>445</v>
      </c>
      <c r="C15" s="158">
        <v>1</v>
      </c>
      <c r="D15" s="158">
        <v>1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  <c r="N15" s="158">
        <v>0</v>
      </c>
      <c r="O15" s="158">
        <v>0</v>
      </c>
      <c r="P15" s="158">
        <v>0</v>
      </c>
      <c r="Q15" s="158">
        <v>0</v>
      </c>
      <c r="R15" s="158">
        <v>0</v>
      </c>
      <c r="S15" s="158">
        <v>0</v>
      </c>
      <c r="T15" s="158">
        <v>0</v>
      </c>
      <c r="U15" s="41" t="s">
        <v>3</v>
      </c>
      <c r="V15" s="158">
        <v>134</v>
      </c>
      <c r="W15" s="158">
        <v>118</v>
      </c>
      <c r="X15" s="158">
        <v>2</v>
      </c>
      <c r="Y15" s="158">
        <v>0</v>
      </c>
      <c r="Z15" s="158">
        <v>14</v>
      </c>
      <c r="AA15" s="137">
        <v>0</v>
      </c>
      <c r="AB15" s="137">
        <v>1</v>
      </c>
      <c r="AC15" s="137">
        <v>1</v>
      </c>
      <c r="AD15" s="137">
        <v>2</v>
      </c>
      <c r="AE15" s="158">
        <v>10</v>
      </c>
      <c r="AF15" s="158">
        <v>8</v>
      </c>
      <c r="AG15" s="158">
        <v>0</v>
      </c>
      <c r="AH15" s="158">
        <v>0</v>
      </c>
      <c r="AI15" s="158">
        <v>2</v>
      </c>
      <c r="AJ15" s="137">
        <v>0</v>
      </c>
      <c r="AK15" s="137">
        <v>0</v>
      </c>
      <c r="AL15" s="137">
        <v>0</v>
      </c>
      <c r="AM15" s="137">
        <v>0</v>
      </c>
      <c r="AN15" s="41" t="s">
        <v>3</v>
      </c>
      <c r="AO15" s="158">
        <v>1</v>
      </c>
      <c r="AP15" s="158">
        <v>1</v>
      </c>
      <c r="AQ15" s="158">
        <v>0</v>
      </c>
      <c r="AR15" s="158">
        <v>0</v>
      </c>
      <c r="AS15" s="158">
        <v>0</v>
      </c>
      <c r="AT15" s="158">
        <v>0</v>
      </c>
      <c r="AU15" s="158">
        <v>0</v>
      </c>
      <c r="AV15" s="158">
        <v>0</v>
      </c>
      <c r="AW15" s="158">
        <v>0</v>
      </c>
      <c r="AX15" s="158" t="s">
        <v>357</v>
      </c>
      <c r="AY15" s="158" t="s">
        <v>357</v>
      </c>
      <c r="AZ15" s="158">
        <v>0</v>
      </c>
      <c r="BA15" s="158">
        <v>0</v>
      </c>
      <c r="BB15" s="158">
        <v>0</v>
      </c>
      <c r="BC15" s="137">
        <v>0</v>
      </c>
      <c r="BD15" s="137">
        <v>0</v>
      </c>
      <c r="BE15" s="137">
        <v>0</v>
      </c>
      <c r="BF15" s="137">
        <v>0</v>
      </c>
      <c r="BG15" s="41" t="s">
        <v>3</v>
      </c>
      <c r="BH15" s="158">
        <v>295</v>
      </c>
      <c r="BI15" s="158" t="s">
        <v>369</v>
      </c>
      <c r="BJ15" s="158">
        <v>0</v>
      </c>
      <c r="BK15" s="158">
        <v>0</v>
      </c>
      <c r="BL15" s="158" t="s">
        <v>334</v>
      </c>
      <c r="BM15" s="158">
        <v>0</v>
      </c>
      <c r="BN15" s="158">
        <v>0</v>
      </c>
      <c r="BO15" s="158">
        <v>0</v>
      </c>
      <c r="BP15" s="158">
        <v>0</v>
      </c>
    </row>
    <row r="16" spans="1:69" ht="33" customHeight="1" x14ac:dyDescent="0.25">
      <c r="A16" s="41" t="s">
        <v>4</v>
      </c>
      <c r="B16" s="158">
        <v>531</v>
      </c>
      <c r="C16" s="158">
        <v>0</v>
      </c>
      <c r="D16" s="158">
        <v>0</v>
      </c>
      <c r="E16" s="158">
        <v>0</v>
      </c>
      <c r="F16" s="158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158">
        <v>51</v>
      </c>
      <c r="M16" s="158">
        <v>40</v>
      </c>
      <c r="N16" s="158">
        <v>1</v>
      </c>
      <c r="O16" s="158">
        <v>0</v>
      </c>
      <c r="P16" s="158">
        <v>10</v>
      </c>
      <c r="Q16" s="158">
        <v>0</v>
      </c>
      <c r="R16" s="158">
        <v>0</v>
      </c>
      <c r="S16" s="158">
        <v>0</v>
      </c>
      <c r="T16" s="158">
        <v>0</v>
      </c>
      <c r="U16" s="41" t="s">
        <v>4</v>
      </c>
      <c r="V16" s="158">
        <v>0</v>
      </c>
      <c r="W16" s="158">
        <v>0</v>
      </c>
      <c r="X16" s="158">
        <v>0</v>
      </c>
      <c r="Y16" s="158">
        <v>0</v>
      </c>
      <c r="Z16" s="158">
        <v>0</v>
      </c>
      <c r="AA16" s="137">
        <v>0</v>
      </c>
      <c r="AB16" s="137">
        <v>0</v>
      </c>
      <c r="AC16" s="137">
        <v>0</v>
      </c>
      <c r="AD16" s="137">
        <v>0</v>
      </c>
      <c r="AE16" s="158">
        <v>0</v>
      </c>
      <c r="AF16" s="158">
        <v>0</v>
      </c>
      <c r="AG16" s="158">
        <v>0</v>
      </c>
      <c r="AH16" s="158">
        <v>0</v>
      </c>
      <c r="AI16" s="158">
        <v>0</v>
      </c>
      <c r="AJ16" s="137">
        <v>0</v>
      </c>
      <c r="AK16" s="137">
        <v>0</v>
      </c>
      <c r="AL16" s="137">
        <v>0</v>
      </c>
      <c r="AM16" s="137">
        <v>0</v>
      </c>
      <c r="AN16" s="41" t="s">
        <v>4</v>
      </c>
      <c r="AO16" s="158">
        <v>17</v>
      </c>
      <c r="AP16" s="158">
        <v>10</v>
      </c>
      <c r="AQ16" s="158" t="s">
        <v>340</v>
      </c>
      <c r="AR16" s="158">
        <v>0</v>
      </c>
      <c r="AS16" s="158" t="s">
        <v>339</v>
      </c>
      <c r="AT16" s="158">
        <v>0</v>
      </c>
      <c r="AU16" s="158">
        <v>0</v>
      </c>
      <c r="AV16" s="158">
        <v>0</v>
      </c>
      <c r="AW16" s="158">
        <v>0</v>
      </c>
      <c r="AX16" s="158" t="s">
        <v>360</v>
      </c>
      <c r="AY16" s="158" t="s">
        <v>361</v>
      </c>
      <c r="AZ16" s="158">
        <v>0</v>
      </c>
      <c r="BA16" s="158">
        <v>0</v>
      </c>
      <c r="BB16" s="158" t="s">
        <v>335</v>
      </c>
      <c r="BC16" s="137">
        <v>0</v>
      </c>
      <c r="BD16" s="137">
        <v>0</v>
      </c>
      <c r="BE16" s="137">
        <v>0</v>
      </c>
      <c r="BF16" s="137">
        <v>0</v>
      </c>
      <c r="BG16" s="41" t="s">
        <v>4</v>
      </c>
      <c r="BH16" s="158">
        <v>442</v>
      </c>
      <c r="BI16" s="158" t="s">
        <v>370</v>
      </c>
      <c r="BJ16" s="158" t="s">
        <v>371</v>
      </c>
      <c r="BK16" s="158">
        <v>0</v>
      </c>
      <c r="BL16" s="158" t="s">
        <v>376</v>
      </c>
      <c r="BM16" s="158">
        <v>0</v>
      </c>
      <c r="BN16" s="158">
        <v>0</v>
      </c>
      <c r="BO16" s="158">
        <v>0</v>
      </c>
      <c r="BP16" s="158">
        <v>0</v>
      </c>
    </row>
    <row r="17" spans="1:68" ht="33" customHeight="1" x14ac:dyDescent="0.25">
      <c r="A17" s="41" t="s">
        <v>5</v>
      </c>
      <c r="B17" s="158">
        <v>0</v>
      </c>
      <c r="C17" s="158">
        <v>0</v>
      </c>
      <c r="D17" s="158">
        <v>0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  <c r="N17" s="158">
        <v>0</v>
      </c>
      <c r="O17" s="158">
        <v>0</v>
      </c>
      <c r="P17" s="158">
        <v>0</v>
      </c>
      <c r="Q17" s="158">
        <v>0</v>
      </c>
      <c r="R17" s="158">
        <v>0</v>
      </c>
      <c r="S17" s="158">
        <v>0</v>
      </c>
      <c r="T17" s="158">
        <v>0</v>
      </c>
      <c r="U17" s="41" t="s">
        <v>5</v>
      </c>
      <c r="V17" s="158">
        <v>0</v>
      </c>
      <c r="W17" s="158">
        <v>0</v>
      </c>
      <c r="X17" s="158">
        <v>0</v>
      </c>
      <c r="Y17" s="158">
        <v>0</v>
      </c>
      <c r="Z17" s="158">
        <v>0</v>
      </c>
      <c r="AA17" s="137">
        <v>0</v>
      </c>
      <c r="AB17" s="137">
        <v>0</v>
      </c>
      <c r="AC17" s="137">
        <v>0</v>
      </c>
      <c r="AD17" s="137">
        <v>0</v>
      </c>
      <c r="AE17" s="158">
        <v>0</v>
      </c>
      <c r="AF17" s="158">
        <v>0</v>
      </c>
      <c r="AG17" s="158">
        <v>0</v>
      </c>
      <c r="AH17" s="158">
        <v>0</v>
      </c>
      <c r="AI17" s="158">
        <v>0</v>
      </c>
      <c r="AJ17" s="137">
        <v>0</v>
      </c>
      <c r="AK17" s="137">
        <v>0</v>
      </c>
      <c r="AL17" s="137">
        <v>0</v>
      </c>
      <c r="AM17" s="137">
        <v>0</v>
      </c>
      <c r="AN17" s="41" t="s">
        <v>5</v>
      </c>
      <c r="AO17" s="158">
        <v>0</v>
      </c>
      <c r="AP17" s="158">
        <v>0</v>
      </c>
      <c r="AQ17" s="158">
        <v>0</v>
      </c>
      <c r="AR17" s="158">
        <v>0</v>
      </c>
      <c r="AS17" s="158">
        <v>0</v>
      </c>
      <c r="AT17" s="158">
        <v>0</v>
      </c>
      <c r="AU17" s="158">
        <v>0</v>
      </c>
      <c r="AV17" s="158">
        <v>0</v>
      </c>
      <c r="AW17" s="158">
        <v>0</v>
      </c>
      <c r="AX17" s="158">
        <v>0</v>
      </c>
      <c r="AY17" s="158">
        <v>0</v>
      </c>
      <c r="AZ17" s="158">
        <v>0</v>
      </c>
      <c r="BA17" s="158">
        <v>0</v>
      </c>
      <c r="BB17" s="158">
        <v>0</v>
      </c>
      <c r="BC17" s="137">
        <v>0</v>
      </c>
      <c r="BD17" s="137">
        <v>0</v>
      </c>
      <c r="BE17" s="137">
        <v>0</v>
      </c>
      <c r="BF17" s="137">
        <v>0</v>
      </c>
      <c r="BG17" s="41" t="s">
        <v>5</v>
      </c>
      <c r="BH17" s="158">
        <v>0</v>
      </c>
      <c r="BI17" s="158">
        <v>0</v>
      </c>
      <c r="BJ17" s="158">
        <v>0</v>
      </c>
      <c r="BK17" s="158">
        <v>0</v>
      </c>
      <c r="BL17" s="158">
        <v>0</v>
      </c>
      <c r="BM17" s="158">
        <v>0</v>
      </c>
      <c r="BN17" s="158">
        <v>0</v>
      </c>
      <c r="BO17" s="158">
        <v>0</v>
      </c>
      <c r="BP17" s="158">
        <v>0</v>
      </c>
    </row>
    <row r="18" spans="1:68" ht="33" customHeight="1" x14ac:dyDescent="0.25">
      <c r="A18" s="41" t="s">
        <v>57</v>
      </c>
      <c r="B18" s="158">
        <v>164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  <c r="N18" s="158">
        <v>0</v>
      </c>
      <c r="O18" s="158">
        <v>0</v>
      </c>
      <c r="P18" s="158">
        <v>0</v>
      </c>
      <c r="Q18" s="158">
        <v>0</v>
      </c>
      <c r="R18" s="158">
        <v>0</v>
      </c>
      <c r="S18" s="158">
        <v>0</v>
      </c>
      <c r="T18" s="158">
        <v>0</v>
      </c>
      <c r="U18" s="41" t="s">
        <v>57</v>
      </c>
      <c r="V18" s="158">
        <v>112</v>
      </c>
      <c r="W18" s="158">
        <v>66</v>
      </c>
      <c r="X18" s="158">
        <v>8</v>
      </c>
      <c r="Y18" s="158">
        <v>0</v>
      </c>
      <c r="Z18" s="158">
        <v>38</v>
      </c>
      <c r="AA18" s="137">
        <v>0</v>
      </c>
      <c r="AB18" s="137">
        <v>0</v>
      </c>
      <c r="AC18" s="137">
        <v>0</v>
      </c>
      <c r="AD18" s="137">
        <v>0</v>
      </c>
      <c r="AE18" s="158">
        <v>8</v>
      </c>
      <c r="AF18" s="158">
        <v>0</v>
      </c>
      <c r="AG18" s="158">
        <v>0</v>
      </c>
      <c r="AH18" s="158">
        <v>0</v>
      </c>
      <c r="AI18" s="158">
        <v>8</v>
      </c>
      <c r="AJ18" s="137">
        <v>0</v>
      </c>
      <c r="AK18" s="137">
        <v>0</v>
      </c>
      <c r="AL18" s="137">
        <v>0</v>
      </c>
      <c r="AM18" s="137">
        <v>0</v>
      </c>
      <c r="AN18" s="41" t="s">
        <v>57</v>
      </c>
      <c r="AO18" s="158">
        <v>0</v>
      </c>
      <c r="AP18" s="158">
        <v>0</v>
      </c>
      <c r="AQ18" s="158">
        <v>0</v>
      </c>
      <c r="AR18" s="158">
        <v>0</v>
      </c>
      <c r="AS18" s="158">
        <v>0</v>
      </c>
      <c r="AT18" s="158">
        <v>0</v>
      </c>
      <c r="AU18" s="158">
        <v>0</v>
      </c>
      <c r="AV18" s="158">
        <v>0</v>
      </c>
      <c r="AW18" s="158">
        <v>0</v>
      </c>
      <c r="AX18" s="158">
        <v>0</v>
      </c>
      <c r="AY18" s="158">
        <v>0</v>
      </c>
      <c r="AZ18" s="158">
        <v>0</v>
      </c>
      <c r="BA18" s="158">
        <v>0</v>
      </c>
      <c r="BB18" s="158">
        <v>0</v>
      </c>
      <c r="BC18" s="137">
        <v>0</v>
      </c>
      <c r="BD18" s="137">
        <v>0</v>
      </c>
      <c r="BE18" s="137">
        <v>0</v>
      </c>
      <c r="BF18" s="137">
        <v>0</v>
      </c>
      <c r="BG18" s="41" t="s">
        <v>57</v>
      </c>
      <c r="BH18" s="158">
        <v>44</v>
      </c>
      <c r="BI18" s="158" t="s">
        <v>372</v>
      </c>
      <c r="BJ18" s="158">
        <v>0</v>
      </c>
      <c r="BK18" s="158">
        <v>0</v>
      </c>
      <c r="BL18" s="158" t="s">
        <v>377</v>
      </c>
      <c r="BM18" s="158">
        <v>0</v>
      </c>
      <c r="BN18" s="158">
        <v>0</v>
      </c>
      <c r="BO18" s="158">
        <v>0</v>
      </c>
      <c r="BP18" s="158">
        <v>0</v>
      </c>
    </row>
    <row r="19" spans="1:68" ht="33" customHeight="1" x14ac:dyDescent="0.25">
      <c r="A19" s="41" t="s">
        <v>55</v>
      </c>
      <c r="B19" s="158">
        <v>0</v>
      </c>
      <c r="C19" s="158">
        <v>0</v>
      </c>
      <c r="D19" s="158">
        <v>0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  <c r="N19" s="158">
        <v>0</v>
      </c>
      <c r="O19" s="158">
        <v>0</v>
      </c>
      <c r="P19" s="158">
        <v>0</v>
      </c>
      <c r="Q19" s="158">
        <v>0</v>
      </c>
      <c r="R19" s="158">
        <v>0</v>
      </c>
      <c r="S19" s="158">
        <v>0</v>
      </c>
      <c r="T19" s="158">
        <v>0</v>
      </c>
      <c r="U19" s="41" t="s">
        <v>55</v>
      </c>
      <c r="V19" s="158">
        <v>0</v>
      </c>
      <c r="W19" s="158">
        <v>0</v>
      </c>
      <c r="X19" s="158">
        <v>0</v>
      </c>
      <c r="Y19" s="158">
        <v>0</v>
      </c>
      <c r="Z19" s="158">
        <v>0</v>
      </c>
      <c r="AA19" s="137">
        <v>0</v>
      </c>
      <c r="AB19" s="137">
        <v>0</v>
      </c>
      <c r="AC19" s="137">
        <v>0</v>
      </c>
      <c r="AD19" s="137">
        <v>0</v>
      </c>
      <c r="AE19" s="158">
        <v>0</v>
      </c>
      <c r="AF19" s="158">
        <v>0</v>
      </c>
      <c r="AG19" s="158">
        <v>0</v>
      </c>
      <c r="AH19" s="158">
        <v>0</v>
      </c>
      <c r="AI19" s="158">
        <v>0</v>
      </c>
      <c r="AJ19" s="137">
        <v>0</v>
      </c>
      <c r="AK19" s="137">
        <v>0</v>
      </c>
      <c r="AL19" s="137">
        <v>0</v>
      </c>
      <c r="AM19" s="137">
        <v>0</v>
      </c>
      <c r="AN19" s="41" t="s">
        <v>55</v>
      </c>
      <c r="AO19" s="158">
        <v>0</v>
      </c>
      <c r="AP19" s="158">
        <v>0</v>
      </c>
      <c r="AQ19" s="158">
        <v>0</v>
      </c>
      <c r="AR19" s="158">
        <v>0</v>
      </c>
      <c r="AS19" s="158">
        <v>0</v>
      </c>
      <c r="AT19" s="158">
        <v>0</v>
      </c>
      <c r="AU19" s="158">
        <v>0</v>
      </c>
      <c r="AV19" s="158">
        <v>0</v>
      </c>
      <c r="AW19" s="158">
        <v>0</v>
      </c>
      <c r="AX19" s="158">
        <v>0</v>
      </c>
      <c r="AY19" s="158">
        <v>0</v>
      </c>
      <c r="AZ19" s="158">
        <v>0</v>
      </c>
      <c r="BA19" s="158">
        <v>0</v>
      </c>
      <c r="BB19" s="158">
        <v>0</v>
      </c>
      <c r="BC19" s="137">
        <v>0</v>
      </c>
      <c r="BD19" s="137">
        <v>0</v>
      </c>
      <c r="BE19" s="137">
        <v>0</v>
      </c>
      <c r="BF19" s="137">
        <v>0</v>
      </c>
      <c r="BG19" s="41" t="s">
        <v>55</v>
      </c>
      <c r="BH19" s="158">
        <v>0</v>
      </c>
      <c r="BI19" s="158">
        <v>0</v>
      </c>
      <c r="BJ19" s="158">
        <v>0</v>
      </c>
      <c r="BK19" s="158">
        <v>0</v>
      </c>
      <c r="BL19" s="158">
        <v>0</v>
      </c>
      <c r="BM19" s="158">
        <v>0</v>
      </c>
      <c r="BN19" s="158">
        <v>0</v>
      </c>
      <c r="BO19" s="158">
        <v>0</v>
      </c>
      <c r="BP19" s="158">
        <v>0</v>
      </c>
    </row>
    <row r="20" spans="1:68" ht="33" customHeight="1" thickBot="1" x14ac:dyDescent="0.3">
      <c r="A20" s="54" t="s">
        <v>96</v>
      </c>
      <c r="B20" s="163">
        <v>30</v>
      </c>
      <c r="C20" s="136">
        <v>0</v>
      </c>
      <c r="D20" s="136">
        <v>0</v>
      </c>
      <c r="E20" s="136">
        <v>0</v>
      </c>
      <c r="F20" s="136">
        <v>0</v>
      </c>
      <c r="G20" s="136">
        <v>0</v>
      </c>
      <c r="H20" s="136">
        <v>0</v>
      </c>
      <c r="I20" s="136">
        <v>0</v>
      </c>
      <c r="J20" s="136">
        <v>0</v>
      </c>
      <c r="K20" s="136">
        <v>0</v>
      </c>
      <c r="L20" s="136">
        <v>7</v>
      </c>
      <c r="M20" s="136">
        <v>7</v>
      </c>
      <c r="N20" s="136">
        <v>0</v>
      </c>
      <c r="O20" s="136">
        <v>0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54" t="s">
        <v>96</v>
      </c>
      <c r="V20" s="163">
        <v>0</v>
      </c>
      <c r="W20" s="136">
        <v>0</v>
      </c>
      <c r="X20" s="136">
        <v>0</v>
      </c>
      <c r="Y20" s="136">
        <v>0</v>
      </c>
      <c r="Z20" s="136">
        <v>0</v>
      </c>
      <c r="AA20" s="136">
        <v>0</v>
      </c>
      <c r="AB20" s="136">
        <v>0</v>
      </c>
      <c r="AC20" s="136">
        <v>0</v>
      </c>
      <c r="AD20" s="136">
        <v>0</v>
      </c>
      <c r="AE20" s="136">
        <v>0</v>
      </c>
      <c r="AF20" s="136">
        <v>0</v>
      </c>
      <c r="AG20" s="136">
        <v>0</v>
      </c>
      <c r="AH20" s="136">
        <v>0</v>
      </c>
      <c r="AI20" s="136">
        <v>0</v>
      </c>
      <c r="AJ20" s="136">
        <v>0</v>
      </c>
      <c r="AK20" s="136">
        <v>0</v>
      </c>
      <c r="AL20" s="136">
        <v>0</v>
      </c>
      <c r="AM20" s="136">
        <v>0</v>
      </c>
      <c r="AN20" s="54" t="s">
        <v>96</v>
      </c>
      <c r="AO20" s="136">
        <v>0</v>
      </c>
      <c r="AP20" s="136">
        <v>0</v>
      </c>
      <c r="AQ20" s="136">
        <v>0</v>
      </c>
      <c r="AR20" s="136">
        <v>0</v>
      </c>
      <c r="AS20" s="136">
        <v>0</v>
      </c>
      <c r="AT20" s="136">
        <v>0</v>
      </c>
      <c r="AU20" s="136">
        <v>0</v>
      </c>
      <c r="AV20" s="136">
        <v>0</v>
      </c>
      <c r="AW20" s="136">
        <v>0</v>
      </c>
      <c r="AX20" s="136" t="s">
        <v>333</v>
      </c>
      <c r="AY20" s="136" t="s">
        <v>333</v>
      </c>
      <c r="AZ20" s="136">
        <v>0</v>
      </c>
      <c r="BA20" s="136">
        <v>0</v>
      </c>
      <c r="BB20" s="136">
        <v>0</v>
      </c>
      <c r="BC20" s="136">
        <v>0</v>
      </c>
      <c r="BD20" s="136">
        <v>0</v>
      </c>
      <c r="BE20" s="136">
        <v>0</v>
      </c>
      <c r="BF20" s="136">
        <v>0</v>
      </c>
      <c r="BG20" s="54" t="s">
        <v>96</v>
      </c>
      <c r="BH20" s="163">
        <v>16</v>
      </c>
      <c r="BI20" s="136" t="s">
        <v>336</v>
      </c>
      <c r="BJ20" s="136" t="s">
        <v>357</v>
      </c>
      <c r="BK20" s="136">
        <v>0</v>
      </c>
      <c r="BL20" s="136">
        <v>0</v>
      </c>
      <c r="BM20" s="136">
        <v>0</v>
      </c>
      <c r="BN20" s="136">
        <v>0</v>
      </c>
      <c r="BO20" s="136">
        <v>0</v>
      </c>
      <c r="BP20" s="136">
        <v>0</v>
      </c>
    </row>
    <row r="21" spans="1:68" s="16" customFormat="1" ht="20.25" customHeight="1" x14ac:dyDescent="0.15">
      <c r="A21" s="192" t="s">
        <v>97</v>
      </c>
      <c r="B21" s="192"/>
      <c r="C21" s="192"/>
      <c r="D21" s="192"/>
      <c r="E21" s="192"/>
      <c r="F21" s="192"/>
      <c r="G21" s="192"/>
      <c r="H21" s="192"/>
      <c r="I21" s="192"/>
      <c r="U21" s="27"/>
      <c r="AN21" s="27"/>
      <c r="BG21" s="28"/>
    </row>
    <row r="22" spans="1:68" s="7" customFormat="1" ht="15.75" customHeight="1" x14ac:dyDescent="0.15">
      <c r="A22" s="192" t="s">
        <v>535</v>
      </c>
      <c r="B22" s="192"/>
      <c r="C22" s="192"/>
      <c r="D22" s="192"/>
      <c r="E22" s="192"/>
      <c r="F22" s="192"/>
      <c r="G22" s="192"/>
      <c r="H22" s="192"/>
      <c r="I22" s="19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27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27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28"/>
      <c r="BH22" s="16"/>
      <c r="BI22" s="16"/>
      <c r="BJ22" s="16"/>
      <c r="BK22" s="16"/>
      <c r="BL22" s="16"/>
      <c r="BM22" s="16"/>
      <c r="BN22" s="16"/>
      <c r="BO22" s="16"/>
      <c r="BP22" s="16"/>
    </row>
    <row r="23" spans="1:68" s="7" customFormat="1" ht="15.75" customHeight="1" x14ac:dyDescent="0.15">
      <c r="A23" s="192" t="s">
        <v>536</v>
      </c>
      <c r="B23" s="192"/>
      <c r="C23" s="192"/>
      <c r="D23" s="192"/>
      <c r="E23" s="192"/>
      <c r="F23" s="192"/>
      <c r="G23" s="192"/>
      <c r="H23" s="192"/>
      <c r="I23" s="192"/>
      <c r="U23" s="25"/>
      <c r="AN23" s="25"/>
      <c r="BG23" s="29"/>
    </row>
    <row r="24" spans="1:68" s="7" customFormat="1" ht="18" customHeight="1" x14ac:dyDescent="0.25">
      <c r="A24" s="172" t="s">
        <v>503</v>
      </c>
      <c r="B24" s="172"/>
      <c r="C24" s="172"/>
      <c r="D24" s="172"/>
      <c r="E24" s="172"/>
      <c r="F24" s="172"/>
      <c r="G24" s="172"/>
      <c r="H24" s="172"/>
      <c r="I24" s="172"/>
      <c r="J24" s="190"/>
      <c r="K24" s="190"/>
      <c r="L24" s="172" t="s">
        <v>504</v>
      </c>
      <c r="M24" s="191"/>
      <c r="N24" s="191"/>
      <c r="O24" s="191"/>
      <c r="P24" s="191"/>
      <c r="Q24" s="191"/>
      <c r="R24" s="191"/>
      <c r="S24" s="191"/>
      <c r="T24" s="191"/>
      <c r="U24" s="172" t="s">
        <v>505</v>
      </c>
      <c r="V24" s="172"/>
      <c r="W24" s="172"/>
      <c r="X24" s="172"/>
      <c r="Y24" s="172"/>
      <c r="Z24" s="172"/>
      <c r="AA24" s="172"/>
      <c r="AB24" s="172"/>
      <c r="AC24" s="172"/>
      <c r="AD24" s="172"/>
      <c r="AE24" s="172" t="s">
        <v>476</v>
      </c>
      <c r="AF24" s="191"/>
      <c r="AG24" s="191"/>
      <c r="AH24" s="191"/>
      <c r="AI24" s="191"/>
      <c r="AJ24" s="191"/>
      <c r="AK24" s="191"/>
      <c r="AL24" s="191"/>
      <c r="AM24" s="191"/>
      <c r="AN24" s="200" t="s">
        <v>506</v>
      </c>
      <c r="AO24" s="191"/>
      <c r="AP24" s="191"/>
      <c r="AQ24" s="191"/>
      <c r="AR24" s="191"/>
      <c r="AS24" s="191"/>
      <c r="AT24" s="191"/>
      <c r="AU24" s="191"/>
      <c r="AV24" s="191"/>
      <c r="AW24" s="191"/>
      <c r="AX24" s="200" t="s">
        <v>477</v>
      </c>
      <c r="AY24" s="191"/>
      <c r="AZ24" s="191"/>
      <c r="BA24" s="191"/>
      <c r="BB24" s="191"/>
      <c r="BC24" s="191"/>
      <c r="BD24" s="191"/>
      <c r="BE24" s="191"/>
      <c r="BF24" s="191"/>
      <c r="BG24" s="200" t="s">
        <v>478</v>
      </c>
      <c r="BH24" s="200"/>
      <c r="BI24" s="200"/>
      <c r="BJ24" s="200"/>
      <c r="BK24" s="200"/>
      <c r="BL24" s="200" t="s">
        <v>507</v>
      </c>
      <c r="BM24" s="200"/>
      <c r="BN24" s="200"/>
      <c r="BO24" s="200"/>
      <c r="BP24" s="200"/>
    </row>
  </sheetData>
  <mergeCells count="40">
    <mergeCell ref="AE24:AM24"/>
    <mergeCell ref="AN24:AW24"/>
    <mergeCell ref="BG1:BK1"/>
    <mergeCell ref="BG2:BK2"/>
    <mergeCell ref="BL2:BO2"/>
    <mergeCell ref="BL24:BP24"/>
    <mergeCell ref="BG24:BK24"/>
    <mergeCell ref="BG3:BG4"/>
    <mergeCell ref="BL3:BP3"/>
    <mergeCell ref="BH3:BK3"/>
    <mergeCell ref="BL1:BP1"/>
    <mergeCell ref="AX24:BF24"/>
    <mergeCell ref="AX3:BF3"/>
    <mergeCell ref="AX2:BE2"/>
    <mergeCell ref="AN2:AW2"/>
    <mergeCell ref="AE1:AL1"/>
    <mergeCell ref="AE3:AM3"/>
    <mergeCell ref="AN3:AN4"/>
    <mergeCell ref="AO3:AW3"/>
    <mergeCell ref="A3:A4"/>
    <mergeCell ref="B3:B4"/>
    <mergeCell ref="C3:K3"/>
    <mergeCell ref="L3:T3"/>
    <mergeCell ref="U3:U4"/>
    <mergeCell ref="V3:AD3"/>
    <mergeCell ref="A24:K24"/>
    <mergeCell ref="L24:T24"/>
    <mergeCell ref="U24:AD24"/>
    <mergeCell ref="A2:K2"/>
    <mergeCell ref="L2:S2"/>
    <mergeCell ref="U2:AD2"/>
    <mergeCell ref="A21:I21"/>
    <mergeCell ref="A22:I22"/>
    <mergeCell ref="A23:I23"/>
    <mergeCell ref="AE2:AL2"/>
    <mergeCell ref="A1:K1"/>
    <mergeCell ref="U1:AD1"/>
    <mergeCell ref="AN1:AW1"/>
    <mergeCell ref="AX1:BF1"/>
    <mergeCell ref="L1:T1"/>
  </mergeCells>
  <phoneticPr fontId="2" type="noConversion"/>
  <dataValidations count="1">
    <dataValidation type="whole" allowBlank="1" showInputMessage="1" showErrorMessage="1" errorTitle="嘿嘿！你粉混喔" error="數字必須素整數而且不得小於 0 也應該不會大於 50000000 吧" sqref="O14 AY15:BF20 AP7:AS12 D15:K20 M15:T20 AP15:AS20 BI15:BP20 AY7:BF12 W15:AD20 BI7:BP12 D7:K12 M7:T12 W7:AD12 AF7:AM12 AF15:AM20 AR14 AU7:AW7" xr:uid="{00000000-0002-0000-0100-000000000000}">
      <formula1>0</formula1>
      <formula2>50000000</formula2>
    </dataValidation>
  </dataValidations>
  <printOptions horizontalCentered="1" verticalCentered="1"/>
  <pageMargins left="0.15748031496062992" right="0.15748031496062992" top="0.15748031496062992" bottom="0.19685039370078741" header="0.15748031496062992" footer="0.19685039370078741"/>
  <pageSetup paperSize="9" scale="104" orientation="portrait" r:id="rId1"/>
  <colBreaks count="7" manualBreakCount="7">
    <brk id="11" max="1048575" man="1"/>
    <brk id="20" max="1048575" man="1"/>
    <brk id="30" max="1048575" man="1"/>
    <brk id="39" max="1048575" man="1"/>
    <brk id="49" max="1048575" man="1"/>
    <brk id="58" max="1048575" man="1"/>
    <brk id="6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G31"/>
  <sheetViews>
    <sheetView view="pageBreakPreview" topLeftCell="A19" zoomScale="120" zoomScaleNormal="120" zoomScaleSheetLayoutView="120" workbookViewId="0">
      <selection activeCell="A29" sqref="A29:G29"/>
    </sheetView>
  </sheetViews>
  <sheetFormatPr defaultRowHeight="16.5" x14ac:dyDescent="0.25"/>
  <cols>
    <col min="1" max="1" width="21.75" style="40" customWidth="1"/>
    <col min="2" max="2" width="10.75" style="9" customWidth="1"/>
    <col min="3" max="3" width="10.375" style="9" customWidth="1"/>
    <col min="4" max="4" width="10.25" style="9" customWidth="1"/>
    <col min="5" max="5" width="10.75" style="9" customWidth="1"/>
    <col min="6" max="6" width="10.875" style="9" customWidth="1"/>
    <col min="7" max="8" width="12" style="9" customWidth="1"/>
    <col min="9" max="9" width="12.125" style="9" customWidth="1"/>
    <col min="10" max="10" width="11.875" style="9" customWidth="1"/>
    <col min="11" max="11" width="12.5" style="9" customWidth="1"/>
    <col min="12" max="12" width="12.875" style="9" customWidth="1"/>
    <col min="13" max="13" width="12.75" style="9" customWidth="1"/>
    <col min="14" max="14" width="13.375" style="9" customWidth="1"/>
    <col min="15" max="15" width="12.125" style="9" customWidth="1"/>
    <col min="16" max="16" width="26.75" style="40" customWidth="1"/>
    <col min="17" max="17" width="8.625" style="9" customWidth="1"/>
    <col min="18" max="19" width="8.375" style="9" customWidth="1"/>
    <col min="20" max="21" width="8.25" style="9" customWidth="1"/>
    <col min="22" max="22" width="8.5" style="9" customWidth="1"/>
    <col min="23" max="23" width="8.25" style="9" customWidth="1"/>
    <col min="24" max="24" width="8.375" style="9" customWidth="1"/>
    <col min="25" max="26" width="8.5" style="9" customWidth="1"/>
    <col min="27" max="27" width="11.125" style="9" customWidth="1"/>
    <col min="28" max="28" width="11" style="9" customWidth="1"/>
    <col min="29" max="29" width="11.875" style="9" customWidth="1"/>
    <col min="30" max="30" width="11.375" style="9" customWidth="1"/>
    <col min="31" max="31" width="10.25" style="9" customWidth="1"/>
    <col min="32" max="32" width="10" style="9" customWidth="1"/>
    <col min="33" max="33" width="10.625" style="9" customWidth="1"/>
    <col min="34" max="16384" width="9" style="9"/>
  </cols>
  <sheetData>
    <row r="1" spans="1:33" ht="45" customHeight="1" x14ac:dyDescent="0.25">
      <c r="A1" s="187" t="s">
        <v>263</v>
      </c>
      <c r="B1" s="187"/>
      <c r="C1" s="187"/>
      <c r="D1" s="187"/>
      <c r="E1" s="187"/>
      <c r="F1" s="187"/>
      <c r="G1" s="187"/>
      <c r="H1" s="108" t="s">
        <v>500</v>
      </c>
      <c r="I1" s="189" t="s">
        <v>499</v>
      </c>
      <c r="J1" s="189"/>
      <c r="K1" s="189"/>
      <c r="L1" s="189"/>
      <c r="M1" s="189"/>
      <c r="N1" s="189"/>
      <c r="O1" s="189"/>
      <c r="P1" s="187" t="s">
        <v>263</v>
      </c>
      <c r="Q1" s="187"/>
      <c r="R1" s="187"/>
      <c r="S1" s="187"/>
      <c r="T1" s="187"/>
      <c r="U1" s="187"/>
      <c r="V1" s="187"/>
      <c r="W1" s="187"/>
      <c r="X1" s="187"/>
      <c r="Y1" s="189" t="s">
        <v>204</v>
      </c>
      <c r="Z1" s="189"/>
      <c r="AA1" s="189"/>
      <c r="AB1" s="189"/>
      <c r="AC1" s="1"/>
      <c r="AD1" s="1"/>
      <c r="AE1" s="1"/>
      <c r="AF1" s="1"/>
      <c r="AG1" s="1"/>
    </row>
    <row r="2" spans="1:33" ht="15" customHeight="1" thickBot="1" x14ac:dyDescent="0.2">
      <c r="A2" s="182" t="s">
        <v>6</v>
      </c>
      <c r="B2" s="182"/>
      <c r="C2" s="182"/>
      <c r="D2" s="182"/>
      <c r="E2" s="182"/>
      <c r="F2" s="182"/>
      <c r="G2" s="182"/>
      <c r="H2" s="107" t="s">
        <v>386</v>
      </c>
      <c r="I2" s="183"/>
      <c r="J2" s="183"/>
      <c r="K2" s="183"/>
      <c r="L2" s="183"/>
      <c r="M2" s="183"/>
      <c r="N2" s="183"/>
      <c r="O2" s="3" t="s">
        <v>7</v>
      </c>
      <c r="P2" s="182" t="s">
        <v>6</v>
      </c>
      <c r="Q2" s="182"/>
      <c r="R2" s="182"/>
      <c r="S2" s="182"/>
      <c r="T2" s="182"/>
      <c r="U2" s="182"/>
      <c r="V2" s="182"/>
      <c r="W2" s="182"/>
      <c r="X2" s="182"/>
      <c r="Y2" s="183" t="s">
        <v>307</v>
      </c>
      <c r="Z2" s="183"/>
      <c r="AA2" s="183"/>
      <c r="AB2" s="183"/>
      <c r="AC2" s="183"/>
      <c r="AD2" s="183"/>
      <c r="AE2" s="183"/>
      <c r="AF2" s="183"/>
      <c r="AG2" s="3" t="s">
        <v>7</v>
      </c>
    </row>
    <row r="3" spans="1:33" ht="19.5" customHeight="1" x14ac:dyDescent="0.25">
      <c r="A3" s="215" t="s">
        <v>199</v>
      </c>
      <c r="B3" s="217" t="s">
        <v>379</v>
      </c>
      <c r="C3" s="201" t="s">
        <v>205</v>
      </c>
      <c r="D3" s="202"/>
      <c r="E3" s="202"/>
      <c r="F3" s="202"/>
      <c r="G3" s="202"/>
      <c r="H3" s="109"/>
      <c r="I3" s="221" t="s">
        <v>203</v>
      </c>
      <c r="J3" s="221"/>
      <c r="K3" s="221"/>
      <c r="L3" s="221"/>
      <c r="M3" s="221"/>
      <c r="N3" s="221"/>
      <c r="O3" s="221"/>
      <c r="P3" s="215" t="s">
        <v>199</v>
      </c>
      <c r="Q3" s="222" t="s">
        <v>211</v>
      </c>
      <c r="R3" s="194"/>
      <c r="S3" s="194"/>
      <c r="T3" s="194"/>
      <c r="U3" s="194"/>
      <c r="V3" s="194"/>
      <c r="W3" s="194"/>
      <c r="X3" s="194"/>
      <c r="Y3" s="209" t="s">
        <v>130</v>
      </c>
      <c r="Z3" s="210"/>
      <c r="AA3" s="211" t="s">
        <v>88</v>
      </c>
      <c r="AB3" s="211" t="s">
        <v>89</v>
      </c>
      <c r="AC3" s="213" t="s">
        <v>90</v>
      </c>
      <c r="AD3" s="213" t="s">
        <v>317</v>
      </c>
      <c r="AE3" s="213" t="s">
        <v>267</v>
      </c>
      <c r="AF3" s="219" t="s">
        <v>268</v>
      </c>
      <c r="AG3" s="204" t="s">
        <v>285</v>
      </c>
    </row>
    <row r="4" spans="1:33" ht="59.25" customHeight="1" thickBot="1" x14ac:dyDescent="0.3">
      <c r="A4" s="216"/>
      <c r="B4" s="218"/>
      <c r="C4" s="76" t="s">
        <v>2</v>
      </c>
      <c r="D4" s="116" t="s">
        <v>40</v>
      </c>
      <c r="E4" s="116" t="s">
        <v>308</v>
      </c>
      <c r="F4" s="116" t="s">
        <v>43</v>
      </c>
      <c r="G4" s="116" t="s">
        <v>44</v>
      </c>
      <c r="H4" s="116" t="s">
        <v>378</v>
      </c>
      <c r="I4" s="116" t="s">
        <v>8</v>
      </c>
      <c r="J4" s="116" t="s">
        <v>49</v>
      </c>
      <c r="K4" s="116" t="s">
        <v>9</v>
      </c>
      <c r="L4" s="117" t="s">
        <v>10</v>
      </c>
      <c r="M4" s="115" t="s">
        <v>11</v>
      </c>
      <c r="N4" s="115" t="s">
        <v>12</v>
      </c>
      <c r="O4" s="115" t="s">
        <v>13</v>
      </c>
      <c r="P4" s="216"/>
      <c r="Q4" s="168" t="s">
        <v>14</v>
      </c>
      <c r="R4" s="167" t="s">
        <v>15</v>
      </c>
      <c r="S4" s="167" t="s">
        <v>45</v>
      </c>
      <c r="T4" s="167" t="s">
        <v>16</v>
      </c>
      <c r="U4" s="167" t="s">
        <v>17</v>
      </c>
      <c r="V4" s="167" t="s">
        <v>18</v>
      </c>
      <c r="W4" s="167" t="s">
        <v>19</v>
      </c>
      <c r="X4" s="169" t="s">
        <v>41</v>
      </c>
      <c r="Y4" s="168" t="s">
        <v>20</v>
      </c>
      <c r="Z4" s="168" t="s">
        <v>21</v>
      </c>
      <c r="AA4" s="212"/>
      <c r="AB4" s="212"/>
      <c r="AC4" s="214"/>
      <c r="AD4" s="214"/>
      <c r="AE4" s="214"/>
      <c r="AF4" s="220"/>
      <c r="AG4" s="205"/>
    </row>
    <row r="5" spans="1:33" ht="33" customHeight="1" x14ac:dyDescent="0.25">
      <c r="A5" s="66" t="s">
        <v>200</v>
      </c>
      <c r="B5" s="138">
        <v>30776</v>
      </c>
      <c r="C5" s="138">
        <v>23523</v>
      </c>
      <c r="D5" s="138">
        <v>2685</v>
      </c>
      <c r="E5" s="138">
        <v>130</v>
      </c>
      <c r="F5" s="138">
        <v>4115</v>
      </c>
      <c r="G5" s="138">
        <v>3407</v>
      </c>
      <c r="H5" s="138">
        <v>1188</v>
      </c>
      <c r="I5" s="138">
        <v>695</v>
      </c>
      <c r="J5" s="138">
        <v>3895</v>
      </c>
      <c r="K5" s="138">
        <v>634</v>
      </c>
      <c r="L5" s="138">
        <v>594</v>
      </c>
      <c r="M5" s="138">
        <v>1687</v>
      </c>
      <c r="N5" s="138">
        <v>383</v>
      </c>
      <c r="O5" s="138">
        <v>1035</v>
      </c>
      <c r="P5" s="66" t="s">
        <v>200</v>
      </c>
      <c r="Q5" s="138">
        <v>611</v>
      </c>
      <c r="R5" s="138">
        <v>936</v>
      </c>
      <c r="S5" s="138">
        <v>99</v>
      </c>
      <c r="T5" s="138">
        <v>639</v>
      </c>
      <c r="U5" s="138">
        <v>55</v>
      </c>
      <c r="V5" s="138">
        <v>324</v>
      </c>
      <c r="W5" s="138">
        <v>140</v>
      </c>
      <c r="X5" s="138">
        <v>189</v>
      </c>
      <c r="Y5" s="138">
        <v>61</v>
      </c>
      <c r="Z5" s="138">
        <v>21</v>
      </c>
      <c r="AA5" s="138">
        <v>645</v>
      </c>
      <c r="AB5" s="140">
        <v>0</v>
      </c>
      <c r="AC5" s="138">
        <v>5955</v>
      </c>
      <c r="AD5" s="138">
        <v>92</v>
      </c>
      <c r="AE5" s="138">
        <v>29</v>
      </c>
      <c r="AF5" s="138">
        <v>247</v>
      </c>
      <c r="AG5" s="138">
        <v>285</v>
      </c>
    </row>
    <row r="6" spans="1:33" ht="30" customHeight="1" x14ac:dyDescent="0.25">
      <c r="A6" s="118" t="s">
        <v>135</v>
      </c>
      <c r="B6" s="138">
        <v>29793</v>
      </c>
      <c r="C6" s="138">
        <v>22743</v>
      </c>
      <c r="D6" s="138">
        <v>2614</v>
      </c>
      <c r="E6" s="138">
        <v>128</v>
      </c>
      <c r="F6" s="138">
        <v>4013</v>
      </c>
      <c r="G6" s="138">
        <v>3306</v>
      </c>
      <c r="H6" s="138">
        <v>1130</v>
      </c>
      <c r="I6" s="138">
        <v>673</v>
      </c>
      <c r="J6" s="138">
        <v>3729</v>
      </c>
      <c r="K6" s="138">
        <v>610</v>
      </c>
      <c r="L6" s="138">
        <v>560</v>
      </c>
      <c r="M6" s="138">
        <v>1643</v>
      </c>
      <c r="N6" s="138">
        <v>368</v>
      </c>
      <c r="O6" s="138">
        <v>991</v>
      </c>
      <c r="P6" s="60" t="s">
        <v>135</v>
      </c>
      <c r="Q6" s="138">
        <v>585</v>
      </c>
      <c r="R6" s="138">
        <v>906</v>
      </c>
      <c r="S6" s="138">
        <v>92</v>
      </c>
      <c r="T6" s="138">
        <v>626</v>
      </c>
      <c r="U6" s="138">
        <v>54</v>
      </c>
      <c r="V6" s="138">
        <v>317</v>
      </c>
      <c r="W6" s="138">
        <v>136</v>
      </c>
      <c r="X6" s="138">
        <v>182</v>
      </c>
      <c r="Y6" s="138">
        <v>59</v>
      </c>
      <c r="Z6" s="138">
        <v>21</v>
      </c>
      <c r="AA6" s="138">
        <v>616</v>
      </c>
      <c r="AB6" s="140">
        <v>0</v>
      </c>
      <c r="AC6" s="138">
        <v>5784</v>
      </c>
      <c r="AD6" s="138">
        <v>89</v>
      </c>
      <c r="AE6" s="138">
        <v>29</v>
      </c>
      <c r="AF6" s="138">
        <v>247</v>
      </c>
      <c r="AG6" s="138">
        <v>285</v>
      </c>
    </row>
    <row r="7" spans="1:33" ht="30" customHeight="1" x14ac:dyDescent="0.25">
      <c r="A7" s="118" t="s">
        <v>206</v>
      </c>
      <c r="B7" s="138">
        <v>983</v>
      </c>
      <c r="C7" s="138">
        <v>780</v>
      </c>
      <c r="D7" s="138">
        <v>71</v>
      </c>
      <c r="E7" s="138">
        <v>2</v>
      </c>
      <c r="F7" s="138">
        <v>102</v>
      </c>
      <c r="G7" s="138">
        <v>101</v>
      </c>
      <c r="H7" s="138">
        <v>58</v>
      </c>
      <c r="I7" s="138">
        <v>22</v>
      </c>
      <c r="J7" s="138">
        <v>166</v>
      </c>
      <c r="K7" s="138">
        <v>24</v>
      </c>
      <c r="L7" s="138">
        <v>34</v>
      </c>
      <c r="M7" s="138">
        <v>44</v>
      </c>
      <c r="N7" s="138">
        <v>15</v>
      </c>
      <c r="O7" s="138">
        <v>44</v>
      </c>
      <c r="P7" s="60" t="s">
        <v>206</v>
      </c>
      <c r="Q7" s="138">
        <v>26</v>
      </c>
      <c r="R7" s="138">
        <v>30</v>
      </c>
      <c r="S7" s="138">
        <v>7</v>
      </c>
      <c r="T7" s="138">
        <v>13</v>
      </c>
      <c r="U7" s="138">
        <v>1</v>
      </c>
      <c r="V7" s="138">
        <v>7</v>
      </c>
      <c r="W7" s="138">
        <v>4</v>
      </c>
      <c r="X7" s="138">
        <v>7</v>
      </c>
      <c r="Y7" s="138">
        <v>2</v>
      </c>
      <c r="Z7" s="140">
        <v>0</v>
      </c>
      <c r="AA7" s="138">
        <v>29</v>
      </c>
      <c r="AB7" s="140">
        <v>0</v>
      </c>
      <c r="AC7" s="138">
        <v>171</v>
      </c>
      <c r="AD7" s="138">
        <v>3</v>
      </c>
      <c r="AE7" s="140">
        <v>0</v>
      </c>
      <c r="AF7" s="140">
        <v>0</v>
      </c>
      <c r="AG7" s="140">
        <v>0</v>
      </c>
    </row>
    <row r="8" spans="1:33" ht="27.95" customHeight="1" x14ac:dyDescent="0.25">
      <c r="A8" s="118" t="s">
        <v>390</v>
      </c>
      <c r="B8" s="138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60" t="s">
        <v>207</v>
      </c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</row>
    <row r="9" spans="1:33" ht="23.1" customHeight="1" x14ac:dyDescent="0.25">
      <c r="A9" s="118" t="s">
        <v>137</v>
      </c>
      <c r="B9" s="139">
        <v>96.77</v>
      </c>
      <c r="C9" s="139">
        <v>96.66</v>
      </c>
      <c r="D9" s="139">
        <v>97.17</v>
      </c>
      <c r="E9" s="139">
        <v>98.46</v>
      </c>
      <c r="F9" s="139">
        <v>97.52</v>
      </c>
      <c r="G9" s="139">
        <v>97.04</v>
      </c>
      <c r="H9" s="139">
        <v>95.12</v>
      </c>
      <c r="I9" s="139">
        <v>96.83</v>
      </c>
      <c r="J9" s="139">
        <v>95.74</v>
      </c>
      <c r="K9" s="139">
        <v>96.21</v>
      </c>
      <c r="L9" s="139">
        <v>94.28</v>
      </c>
      <c r="M9" s="139">
        <v>97.39</v>
      </c>
      <c r="N9" s="139">
        <v>96.08</v>
      </c>
      <c r="O9" s="139">
        <v>95.75</v>
      </c>
      <c r="P9" s="60" t="s">
        <v>137</v>
      </c>
      <c r="Q9" s="139">
        <v>95.74</v>
      </c>
      <c r="R9" s="139">
        <v>96.79</v>
      </c>
      <c r="S9" s="139">
        <v>92.93</v>
      </c>
      <c r="T9" s="139">
        <v>97.97</v>
      </c>
      <c r="U9" s="139">
        <v>98.18</v>
      </c>
      <c r="V9" s="139">
        <v>97.84</v>
      </c>
      <c r="W9" s="139">
        <v>97.14</v>
      </c>
      <c r="X9" s="139">
        <v>96.3</v>
      </c>
      <c r="Y9" s="139">
        <v>96.72</v>
      </c>
      <c r="Z9" s="139">
        <v>100</v>
      </c>
      <c r="AA9" s="139">
        <v>95.5</v>
      </c>
      <c r="AB9" s="139">
        <v>0</v>
      </c>
      <c r="AC9" s="139">
        <v>97.04</v>
      </c>
      <c r="AD9" s="139">
        <v>96.74</v>
      </c>
      <c r="AE9" s="139">
        <v>100</v>
      </c>
      <c r="AF9" s="139">
        <v>100</v>
      </c>
      <c r="AG9" s="139">
        <v>100</v>
      </c>
    </row>
    <row r="10" spans="1:33" ht="23.1" customHeight="1" x14ac:dyDescent="0.25">
      <c r="A10" s="118" t="s">
        <v>208</v>
      </c>
      <c r="B10" s="139">
        <v>3.23</v>
      </c>
      <c r="C10" s="139">
        <v>3.34</v>
      </c>
      <c r="D10" s="139">
        <v>2.83</v>
      </c>
      <c r="E10" s="139">
        <v>1.54</v>
      </c>
      <c r="F10" s="139">
        <v>2.48</v>
      </c>
      <c r="G10" s="139">
        <v>2.96</v>
      </c>
      <c r="H10" s="139">
        <v>4.88</v>
      </c>
      <c r="I10" s="139">
        <v>3.17</v>
      </c>
      <c r="J10" s="139">
        <v>4.26</v>
      </c>
      <c r="K10" s="139">
        <v>3.79</v>
      </c>
      <c r="L10" s="139">
        <v>5.72</v>
      </c>
      <c r="M10" s="139">
        <v>2.61</v>
      </c>
      <c r="N10" s="139">
        <v>3.92</v>
      </c>
      <c r="O10" s="139">
        <v>4.25</v>
      </c>
      <c r="P10" s="60" t="s">
        <v>208</v>
      </c>
      <c r="Q10" s="139">
        <v>4.26</v>
      </c>
      <c r="R10" s="139">
        <v>3.21</v>
      </c>
      <c r="S10" s="139">
        <v>7.07</v>
      </c>
      <c r="T10" s="139">
        <v>2.0299999999999998</v>
      </c>
      <c r="U10" s="139">
        <v>1.82</v>
      </c>
      <c r="V10" s="139">
        <v>2.16</v>
      </c>
      <c r="W10" s="139">
        <v>2.86</v>
      </c>
      <c r="X10" s="139">
        <v>3.7</v>
      </c>
      <c r="Y10" s="139">
        <v>3.28</v>
      </c>
      <c r="Z10" s="139">
        <v>0</v>
      </c>
      <c r="AA10" s="139">
        <v>4.5</v>
      </c>
      <c r="AB10" s="139">
        <v>0</v>
      </c>
      <c r="AC10" s="139">
        <v>2.96</v>
      </c>
      <c r="AD10" s="139">
        <v>3.26</v>
      </c>
      <c r="AE10" s="139">
        <v>0</v>
      </c>
      <c r="AF10" s="139">
        <v>0</v>
      </c>
      <c r="AG10" s="139">
        <v>0</v>
      </c>
    </row>
    <row r="11" spans="1:33" ht="30" customHeight="1" x14ac:dyDescent="0.25">
      <c r="A11" s="119" t="s">
        <v>380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14" t="s">
        <v>138</v>
      </c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</row>
    <row r="12" spans="1:33" ht="21" customHeight="1" x14ac:dyDescent="0.25">
      <c r="A12" s="118" t="s">
        <v>201</v>
      </c>
      <c r="B12" s="138">
        <v>21181</v>
      </c>
      <c r="C12" s="138">
        <v>16214</v>
      </c>
      <c r="D12" s="138">
        <v>1475</v>
      </c>
      <c r="E12" s="138">
        <v>0</v>
      </c>
      <c r="F12" s="138">
        <v>3036</v>
      </c>
      <c r="G12" s="138">
        <v>2669</v>
      </c>
      <c r="H12" s="138">
        <v>760</v>
      </c>
      <c r="I12" s="138">
        <v>504</v>
      </c>
      <c r="J12" s="138">
        <v>2751</v>
      </c>
      <c r="K12" s="138">
        <v>383</v>
      </c>
      <c r="L12" s="138">
        <v>419</v>
      </c>
      <c r="M12" s="138">
        <v>1161</v>
      </c>
      <c r="N12" s="138">
        <v>270</v>
      </c>
      <c r="O12" s="138">
        <v>673</v>
      </c>
      <c r="P12" s="60" t="s">
        <v>201</v>
      </c>
      <c r="Q12" s="138">
        <v>478</v>
      </c>
      <c r="R12" s="138">
        <v>758</v>
      </c>
      <c r="S12" s="138">
        <v>36</v>
      </c>
      <c r="T12" s="138">
        <v>468</v>
      </c>
      <c r="U12" s="138">
        <v>26</v>
      </c>
      <c r="V12" s="138">
        <v>180</v>
      </c>
      <c r="W12" s="138">
        <v>63</v>
      </c>
      <c r="X12" s="138">
        <v>86</v>
      </c>
      <c r="Y12" s="138">
        <v>7</v>
      </c>
      <c r="Z12" s="138">
        <v>11</v>
      </c>
      <c r="AA12" s="138">
        <v>60</v>
      </c>
      <c r="AB12" s="139">
        <v>0</v>
      </c>
      <c r="AC12" s="138">
        <v>4264</v>
      </c>
      <c r="AD12" s="138">
        <v>84</v>
      </c>
      <c r="AE12" s="138">
        <v>27</v>
      </c>
      <c r="AF12" s="138">
        <v>247</v>
      </c>
      <c r="AG12" s="138">
        <v>285</v>
      </c>
    </row>
    <row r="13" spans="1:33" ht="21" customHeight="1" x14ac:dyDescent="0.25">
      <c r="A13" s="118" t="s">
        <v>202</v>
      </c>
      <c r="B13" s="138">
        <v>365</v>
      </c>
      <c r="C13" s="138">
        <v>293</v>
      </c>
      <c r="D13" s="138">
        <v>23</v>
      </c>
      <c r="E13" s="138">
        <v>0</v>
      </c>
      <c r="F13" s="138">
        <v>24</v>
      </c>
      <c r="G13" s="138">
        <v>35</v>
      </c>
      <c r="H13" s="138">
        <v>11</v>
      </c>
      <c r="I13" s="138">
        <v>9</v>
      </c>
      <c r="J13" s="138">
        <v>74</v>
      </c>
      <c r="K13" s="138">
        <v>11</v>
      </c>
      <c r="L13" s="138">
        <v>17</v>
      </c>
      <c r="M13" s="138">
        <v>12</v>
      </c>
      <c r="N13" s="138">
        <v>10</v>
      </c>
      <c r="O13" s="138">
        <v>23</v>
      </c>
      <c r="P13" s="60" t="s">
        <v>202</v>
      </c>
      <c r="Q13" s="138">
        <v>8</v>
      </c>
      <c r="R13" s="138">
        <v>21</v>
      </c>
      <c r="S13" s="138">
        <v>4</v>
      </c>
      <c r="T13" s="138">
        <v>3</v>
      </c>
      <c r="U13" s="140">
        <v>0</v>
      </c>
      <c r="V13" s="138">
        <v>6</v>
      </c>
      <c r="W13" s="140">
        <v>0</v>
      </c>
      <c r="X13" s="138">
        <v>2</v>
      </c>
      <c r="Y13" s="140">
        <v>0</v>
      </c>
      <c r="Z13" s="140">
        <v>0</v>
      </c>
      <c r="AA13" s="138">
        <v>2</v>
      </c>
      <c r="AB13" s="139">
        <v>0</v>
      </c>
      <c r="AC13" s="138">
        <v>67</v>
      </c>
      <c r="AD13" s="138">
        <v>3</v>
      </c>
      <c r="AE13" s="139">
        <v>0</v>
      </c>
      <c r="AF13" s="139">
        <v>0</v>
      </c>
      <c r="AG13" s="139">
        <v>0</v>
      </c>
    </row>
    <row r="14" spans="1:33" ht="30" customHeight="1" x14ac:dyDescent="0.25">
      <c r="A14" s="119" t="s">
        <v>381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61" t="s">
        <v>139</v>
      </c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</row>
    <row r="15" spans="1:33" ht="21" customHeight="1" x14ac:dyDescent="0.25">
      <c r="A15" s="118" t="s">
        <v>201</v>
      </c>
      <c r="B15" s="138">
        <v>7130</v>
      </c>
      <c r="C15" s="138">
        <v>5480</v>
      </c>
      <c r="D15" s="138">
        <v>679</v>
      </c>
      <c r="E15" s="138">
        <v>96</v>
      </c>
      <c r="F15" s="138">
        <v>730</v>
      </c>
      <c r="G15" s="138">
        <v>562</v>
      </c>
      <c r="H15" s="138">
        <v>363</v>
      </c>
      <c r="I15" s="138">
        <v>168</v>
      </c>
      <c r="J15" s="138">
        <v>922</v>
      </c>
      <c r="K15" s="138">
        <v>187</v>
      </c>
      <c r="L15" s="138">
        <v>137</v>
      </c>
      <c r="M15" s="138">
        <v>473</v>
      </c>
      <c r="N15" s="138">
        <v>97</v>
      </c>
      <c r="O15" s="138">
        <v>313</v>
      </c>
      <c r="P15" s="60" t="s">
        <v>201</v>
      </c>
      <c r="Q15" s="138">
        <v>107</v>
      </c>
      <c r="R15" s="138">
        <v>146</v>
      </c>
      <c r="S15" s="138">
        <v>56</v>
      </c>
      <c r="T15" s="138">
        <v>155</v>
      </c>
      <c r="U15" s="138">
        <v>28</v>
      </c>
      <c r="V15" s="138">
        <v>41</v>
      </c>
      <c r="W15" s="138">
        <v>67</v>
      </c>
      <c r="X15" s="138">
        <v>91</v>
      </c>
      <c r="Y15" s="138">
        <v>52</v>
      </c>
      <c r="Z15" s="138">
        <v>10</v>
      </c>
      <c r="AA15" s="138">
        <v>384</v>
      </c>
      <c r="AB15" s="139">
        <v>0</v>
      </c>
      <c r="AC15" s="138">
        <v>1260</v>
      </c>
      <c r="AD15" s="138">
        <v>5</v>
      </c>
      <c r="AE15" s="138">
        <v>1</v>
      </c>
      <c r="AF15" s="139">
        <v>0</v>
      </c>
      <c r="AG15" s="139">
        <v>0</v>
      </c>
    </row>
    <row r="16" spans="1:33" ht="21" customHeight="1" x14ac:dyDescent="0.25">
      <c r="A16" s="118" t="s">
        <v>202</v>
      </c>
      <c r="B16" s="138">
        <v>528</v>
      </c>
      <c r="C16" s="138">
        <v>420</v>
      </c>
      <c r="D16" s="138">
        <v>40</v>
      </c>
      <c r="E16" s="138">
        <v>2</v>
      </c>
      <c r="F16" s="138">
        <v>53</v>
      </c>
      <c r="G16" s="138">
        <v>49</v>
      </c>
      <c r="H16" s="138">
        <v>47</v>
      </c>
      <c r="I16" s="138">
        <v>13</v>
      </c>
      <c r="J16" s="138">
        <v>81</v>
      </c>
      <c r="K16" s="138">
        <v>11</v>
      </c>
      <c r="L16" s="138">
        <v>17</v>
      </c>
      <c r="M16" s="138">
        <v>31</v>
      </c>
      <c r="N16" s="138">
        <v>5</v>
      </c>
      <c r="O16" s="138">
        <v>21</v>
      </c>
      <c r="P16" s="60" t="s">
        <v>202</v>
      </c>
      <c r="Q16" s="138">
        <v>18</v>
      </c>
      <c r="R16" s="138">
        <v>8</v>
      </c>
      <c r="S16" s="138">
        <v>3</v>
      </c>
      <c r="T16" s="138">
        <v>9</v>
      </c>
      <c r="U16" s="138">
        <v>1</v>
      </c>
      <c r="V16" s="140">
        <v>0</v>
      </c>
      <c r="W16" s="138">
        <v>4</v>
      </c>
      <c r="X16" s="138">
        <v>5</v>
      </c>
      <c r="Y16" s="138">
        <v>2</v>
      </c>
      <c r="Z16" s="140">
        <v>0</v>
      </c>
      <c r="AA16" s="138">
        <v>22</v>
      </c>
      <c r="AB16" s="139">
        <v>0</v>
      </c>
      <c r="AC16" s="138">
        <v>86</v>
      </c>
      <c r="AD16" s="139">
        <v>0</v>
      </c>
      <c r="AE16" s="139">
        <v>0</v>
      </c>
      <c r="AF16" s="139">
        <v>0</v>
      </c>
      <c r="AG16" s="139">
        <v>0</v>
      </c>
    </row>
    <row r="17" spans="1:33" ht="30" customHeight="1" x14ac:dyDescent="0.25">
      <c r="A17" s="119" t="s">
        <v>382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61" t="s">
        <v>140</v>
      </c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</row>
    <row r="18" spans="1:33" ht="21" customHeight="1" x14ac:dyDescent="0.25">
      <c r="A18" s="118" t="s">
        <v>135</v>
      </c>
      <c r="B18" s="137">
        <v>0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60" t="s">
        <v>135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</row>
    <row r="19" spans="1:33" ht="21" customHeight="1" x14ac:dyDescent="0.25">
      <c r="A19" s="118" t="s">
        <v>136</v>
      </c>
      <c r="B19" s="137">
        <v>0</v>
      </c>
      <c r="C19" s="137">
        <v>0</v>
      </c>
      <c r="D19" s="137">
        <v>0</v>
      </c>
      <c r="E19" s="137">
        <v>0</v>
      </c>
      <c r="F19" s="137">
        <v>0</v>
      </c>
      <c r="G19" s="137">
        <v>0</v>
      </c>
      <c r="H19" s="137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60" t="s">
        <v>136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</row>
    <row r="20" spans="1:33" ht="30" customHeight="1" x14ac:dyDescent="0.25">
      <c r="A20" s="119" t="s">
        <v>383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61" t="s">
        <v>141</v>
      </c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</row>
    <row r="21" spans="1:33" ht="21" customHeight="1" x14ac:dyDescent="0.25">
      <c r="A21" s="118" t="s">
        <v>201</v>
      </c>
      <c r="B21" s="138">
        <v>532</v>
      </c>
      <c r="C21" s="138">
        <v>373</v>
      </c>
      <c r="D21" s="138">
        <v>82</v>
      </c>
      <c r="E21" s="138">
        <v>1</v>
      </c>
      <c r="F21" s="138">
        <v>148</v>
      </c>
      <c r="G21" s="138">
        <v>51</v>
      </c>
      <c r="H21" s="138">
        <v>0</v>
      </c>
      <c r="I21" s="138">
        <v>1</v>
      </c>
      <c r="J21" s="138">
        <v>47</v>
      </c>
      <c r="K21" s="138">
        <v>18</v>
      </c>
      <c r="L21" s="138">
        <v>4</v>
      </c>
      <c r="M21" s="138">
        <v>9</v>
      </c>
      <c r="N21" s="137">
        <v>0</v>
      </c>
      <c r="O21" s="138">
        <v>5</v>
      </c>
      <c r="P21" s="60" t="s">
        <v>201</v>
      </c>
      <c r="Q21" s="140">
        <v>0</v>
      </c>
      <c r="R21" s="138">
        <v>2</v>
      </c>
      <c r="S21" s="140">
        <v>0</v>
      </c>
      <c r="T21" s="140">
        <v>0</v>
      </c>
      <c r="U21" s="140">
        <v>0</v>
      </c>
      <c r="V21" s="140">
        <v>0</v>
      </c>
      <c r="W21" s="138">
        <v>1</v>
      </c>
      <c r="X21" s="138">
        <v>4</v>
      </c>
      <c r="Y21" s="140">
        <v>0</v>
      </c>
      <c r="Z21" s="140">
        <v>0</v>
      </c>
      <c r="AA21" s="138">
        <v>36</v>
      </c>
      <c r="AB21" s="139">
        <v>0</v>
      </c>
      <c r="AC21" s="138">
        <v>123</v>
      </c>
      <c r="AD21" s="139">
        <v>0</v>
      </c>
      <c r="AE21" s="139">
        <v>0</v>
      </c>
      <c r="AF21" s="139">
        <v>0</v>
      </c>
      <c r="AG21" s="139">
        <v>0</v>
      </c>
    </row>
    <row r="22" spans="1:33" ht="21" customHeight="1" x14ac:dyDescent="0.25">
      <c r="A22" s="118" t="s">
        <v>202</v>
      </c>
      <c r="B22" s="138">
        <v>70</v>
      </c>
      <c r="C22" s="138">
        <v>52</v>
      </c>
      <c r="D22" s="138">
        <v>5</v>
      </c>
      <c r="E22" s="138">
        <v>0</v>
      </c>
      <c r="F22" s="138">
        <v>17</v>
      </c>
      <c r="G22" s="138">
        <v>15</v>
      </c>
      <c r="H22" s="138">
        <v>0</v>
      </c>
      <c r="I22" s="140">
        <v>0</v>
      </c>
      <c r="J22" s="138">
        <v>11</v>
      </c>
      <c r="K22" s="138">
        <v>2</v>
      </c>
      <c r="L22" s="137">
        <v>0</v>
      </c>
      <c r="M22" s="138">
        <v>1</v>
      </c>
      <c r="N22" s="137">
        <v>0</v>
      </c>
      <c r="O22" s="138">
        <v>0</v>
      </c>
      <c r="P22" s="60" t="s">
        <v>202</v>
      </c>
      <c r="Q22" s="140">
        <v>0</v>
      </c>
      <c r="R22" s="138">
        <v>1</v>
      </c>
      <c r="S22" s="140">
        <v>0</v>
      </c>
      <c r="T22" s="140">
        <v>0</v>
      </c>
      <c r="U22" s="140">
        <v>0</v>
      </c>
      <c r="V22" s="140">
        <v>0</v>
      </c>
      <c r="W22" s="140">
        <v>0</v>
      </c>
      <c r="X22" s="140">
        <v>0</v>
      </c>
      <c r="Y22" s="140">
        <v>0</v>
      </c>
      <c r="Z22" s="140">
        <v>0</v>
      </c>
      <c r="AA22" s="138">
        <v>2</v>
      </c>
      <c r="AB22" s="139">
        <v>0</v>
      </c>
      <c r="AC22" s="138">
        <v>16</v>
      </c>
      <c r="AD22" s="139">
        <v>0</v>
      </c>
      <c r="AE22" s="139">
        <v>0</v>
      </c>
      <c r="AF22" s="139">
        <v>0</v>
      </c>
      <c r="AG22" s="139">
        <v>0</v>
      </c>
    </row>
    <row r="23" spans="1:33" ht="30" customHeight="1" x14ac:dyDescent="0.25">
      <c r="A23" s="119" t="s">
        <v>384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61" t="s">
        <v>142</v>
      </c>
      <c r="Q23" s="140">
        <v>0</v>
      </c>
      <c r="R23" s="138"/>
      <c r="S23" s="138"/>
      <c r="T23" s="138"/>
      <c r="U23" s="138"/>
      <c r="V23" s="138"/>
      <c r="W23" s="138"/>
      <c r="X23" s="138"/>
      <c r="Y23" s="140">
        <v>0</v>
      </c>
      <c r="Z23" s="140">
        <v>0</v>
      </c>
      <c r="AA23" s="138"/>
      <c r="AB23" s="138"/>
      <c r="AC23" s="138"/>
      <c r="AD23" s="138"/>
      <c r="AE23" s="138"/>
      <c r="AF23" s="138"/>
      <c r="AG23" s="138"/>
    </row>
    <row r="24" spans="1:33" ht="21" customHeight="1" x14ac:dyDescent="0.25">
      <c r="A24" s="118" t="s">
        <v>201</v>
      </c>
      <c r="B24" s="137">
        <v>0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60" t="s">
        <v>201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39">
        <v>0</v>
      </c>
      <c r="AB24" s="139">
        <v>0</v>
      </c>
      <c r="AC24" s="139">
        <v>0</v>
      </c>
      <c r="AD24" s="139">
        <v>0</v>
      </c>
      <c r="AE24" s="139">
        <v>0</v>
      </c>
      <c r="AF24" s="139">
        <v>0</v>
      </c>
      <c r="AG24" s="139">
        <v>0</v>
      </c>
    </row>
    <row r="25" spans="1:33" ht="21" customHeight="1" x14ac:dyDescent="0.25">
      <c r="A25" s="118" t="s">
        <v>202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40">
        <v>0</v>
      </c>
      <c r="J25" s="140">
        <v>0</v>
      </c>
      <c r="K25" s="140">
        <v>0</v>
      </c>
      <c r="L25" s="140">
        <v>0</v>
      </c>
      <c r="M25" s="140">
        <v>0</v>
      </c>
      <c r="N25" s="140">
        <v>0</v>
      </c>
      <c r="O25" s="140">
        <v>0</v>
      </c>
      <c r="P25" s="60" t="s">
        <v>202</v>
      </c>
      <c r="Q25" s="140">
        <v>0</v>
      </c>
      <c r="R25" s="140">
        <v>0</v>
      </c>
      <c r="S25" s="140">
        <v>0</v>
      </c>
      <c r="T25" s="140">
        <v>0</v>
      </c>
      <c r="U25" s="140">
        <v>0</v>
      </c>
      <c r="V25" s="140">
        <v>0</v>
      </c>
      <c r="W25" s="140">
        <v>0</v>
      </c>
      <c r="X25" s="140">
        <v>0</v>
      </c>
      <c r="Y25" s="140">
        <v>0</v>
      </c>
      <c r="Z25" s="140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</row>
    <row r="26" spans="1:33" ht="30" customHeight="1" x14ac:dyDescent="0.25">
      <c r="A26" s="119" t="s">
        <v>385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61" t="s">
        <v>210</v>
      </c>
      <c r="Q26" s="140">
        <v>0</v>
      </c>
      <c r="R26" s="138"/>
      <c r="S26" s="138"/>
      <c r="T26" s="138"/>
      <c r="U26" s="138"/>
      <c r="V26" s="138"/>
      <c r="W26" s="138"/>
      <c r="X26" s="138"/>
      <c r="Y26" s="140">
        <v>0</v>
      </c>
      <c r="Z26" s="140">
        <v>0</v>
      </c>
      <c r="AA26" s="138"/>
      <c r="AB26" s="138"/>
      <c r="AC26" s="138"/>
      <c r="AD26" s="138"/>
      <c r="AE26" s="138"/>
      <c r="AF26" s="138"/>
      <c r="AG26" s="138"/>
    </row>
    <row r="27" spans="1:33" ht="21" customHeight="1" x14ac:dyDescent="0.25">
      <c r="A27" s="118" t="s">
        <v>209</v>
      </c>
      <c r="B27" s="138">
        <v>950</v>
      </c>
      <c r="C27" s="138">
        <v>676</v>
      </c>
      <c r="D27" s="138">
        <v>378</v>
      </c>
      <c r="E27" s="138">
        <v>31</v>
      </c>
      <c r="F27" s="138">
        <v>99</v>
      </c>
      <c r="G27" s="138">
        <v>24</v>
      </c>
      <c r="H27" s="138">
        <v>7</v>
      </c>
      <c r="I27" s="140">
        <v>0</v>
      </c>
      <c r="J27" s="138">
        <v>9</v>
      </c>
      <c r="K27" s="138">
        <v>22</v>
      </c>
      <c r="L27" s="140">
        <v>0</v>
      </c>
      <c r="M27" s="140">
        <v>0</v>
      </c>
      <c r="N27" s="138">
        <v>1</v>
      </c>
      <c r="O27" s="140">
        <v>0</v>
      </c>
      <c r="P27" s="60" t="s">
        <v>209</v>
      </c>
      <c r="Q27" s="140">
        <v>0</v>
      </c>
      <c r="R27" s="140">
        <v>0</v>
      </c>
      <c r="S27" s="140">
        <v>0</v>
      </c>
      <c r="T27" s="138">
        <v>3</v>
      </c>
      <c r="U27" s="140">
        <v>0</v>
      </c>
      <c r="V27" s="138">
        <v>96</v>
      </c>
      <c r="W27" s="138">
        <v>5</v>
      </c>
      <c r="X27" s="138">
        <v>1</v>
      </c>
      <c r="Y27" s="140">
        <v>0</v>
      </c>
      <c r="Z27" s="140">
        <v>0</v>
      </c>
      <c r="AA27" s="138">
        <v>136</v>
      </c>
      <c r="AB27" s="139">
        <v>0</v>
      </c>
      <c r="AC27" s="138">
        <v>137</v>
      </c>
      <c r="AD27" s="139">
        <v>0</v>
      </c>
      <c r="AE27" s="138">
        <v>1</v>
      </c>
      <c r="AF27" s="139">
        <v>0</v>
      </c>
      <c r="AG27" s="139">
        <v>0</v>
      </c>
    </row>
    <row r="28" spans="1:33" ht="21" customHeight="1" thickBot="1" x14ac:dyDescent="0.3">
      <c r="A28" s="118" t="s">
        <v>202</v>
      </c>
      <c r="B28" s="138">
        <v>20</v>
      </c>
      <c r="C28" s="138">
        <v>15</v>
      </c>
      <c r="D28" s="138">
        <v>3</v>
      </c>
      <c r="E28" s="138">
        <v>0</v>
      </c>
      <c r="F28" s="138">
        <v>8</v>
      </c>
      <c r="G28" s="138">
        <v>2</v>
      </c>
      <c r="H28" s="138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60" t="s">
        <v>202</v>
      </c>
      <c r="Q28" s="140">
        <v>0</v>
      </c>
      <c r="R28" s="140">
        <v>0</v>
      </c>
      <c r="S28" s="140">
        <v>0</v>
      </c>
      <c r="T28" s="138">
        <v>1</v>
      </c>
      <c r="U28" s="140">
        <v>0</v>
      </c>
      <c r="V28" s="138">
        <v>1</v>
      </c>
      <c r="W28" s="140">
        <v>0</v>
      </c>
      <c r="X28" s="140">
        <v>0</v>
      </c>
      <c r="Y28" s="140">
        <v>0</v>
      </c>
      <c r="Z28" s="140">
        <v>0</v>
      </c>
      <c r="AA28" s="138">
        <v>3</v>
      </c>
      <c r="AB28" s="139">
        <v>0</v>
      </c>
      <c r="AC28" s="138">
        <v>2</v>
      </c>
      <c r="AD28" s="139">
        <v>0</v>
      </c>
      <c r="AE28" s="139">
        <v>0</v>
      </c>
      <c r="AF28" s="139">
        <v>0</v>
      </c>
      <c r="AG28" s="139">
        <v>0</v>
      </c>
    </row>
    <row r="29" spans="1:33" ht="40.5" customHeight="1" x14ac:dyDescent="0.15">
      <c r="A29" s="206" t="s">
        <v>537</v>
      </c>
      <c r="B29" s="207"/>
      <c r="C29" s="207"/>
      <c r="D29" s="207"/>
      <c r="E29" s="207"/>
      <c r="F29" s="207"/>
      <c r="G29" s="207"/>
      <c r="H29" s="110"/>
      <c r="I29" s="1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14.25" customHeight="1" x14ac:dyDescent="0.25">
      <c r="A30" s="208"/>
      <c r="B30" s="208"/>
      <c r="C30" s="208"/>
      <c r="D30" s="208"/>
      <c r="E30" s="208"/>
      <c r="F30" s="208"/>
      <c r="G30" s="208"/>
      <c r="H30" s="111"/>
      <c r="I30" s="7"/>
      <c r="J30" s="7"/>
      <c r="K30" s="7"/>
      <c r="L30" s="7"/>
      <c r="M30" s="7"/>
      <c r="N30" s="7"/>
      <c r="O30" s="7"/>
      <c r="P30" s="39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 ht="11.25" customHeight="1" x14ac:dyDescent="0.15">
      <c r="A31" s="208" t="s">
        <v>508</v>
      </c>
      <c r="B31" s="208"/>
      <c r="C31" s="208"/>
      <c r="D31" s="208"/>
      <c r="E31" s="208"/>
      <c r="F31" s="208"/>
      <c r="G31" s="208"/>
      <c r="H31" s="111"/>
      <c r="I31" s="208" t="s">
        <v>479</v>
      </c>
      <c r="J31" s="208"/>
      <c r="K31" s="208"/>
      <c r="L31" s="208"/>
      <c r="M31" s="208"/>
      <c r="N31" s="208"/>
      <c r="O31" s="208"/>
      <c r="P31" s="208" t="s">
        <v>480</v>
      </c>
      <c r="Q31" s="208"/>
      <c r="R31" s="208"/>
      <c r="S31" s="208"/>
      <c r="T31" s="208"/>
      <c r="U31" s="208"/>
      <c r="V31" s="208"/>
      <c r="W31" s="208"/>
      <c r="X31" s="208"/>
      <c r="Y31" s="208" t="s">
        <v>509</v>
      </c>
      <c r="Z31" s="208"/>
      <c r="AA31" s="208"/>
      <c r="AB31" s="208"/>
      <c r="AC31" s="208"/>
      <c r="AD31" s="208"/>
      <c r="AE31" s="208"/>
      <c r="AF31" s="208"/>
      <c r="AG31" s="208"/>
    </row>
  </sheetData>
  <mergeCells count="28">
    <mergeCell ref="AF3:AF4"/>
    <mergeCell ref="I3:O3"/>
    <mergeCell ref="P3:P4"/>
    <mergeCell ref="Q3:X3"/>
    <mergeCell ref="A1:G1"/>
    <mergeCell ref="I1:O1"/>
    <mergeCell ref="P1:X1"/>
    <mergeCell ref="Y1:AB1"/>
    <mergeCell ref="A2:G2"/>
    <mergeCell ref="P2:X2"/>
    <mergeCell ref="I2:N2"/>
    <mergeCell ref="Y2:AF2"/>
    <mergeCell ref="AG3:AG4"/>
    <mergeCell ref="A29:G29"/>
    <mergeCell ref="A31:G31"/>
    <mergeCell ref="I31:O31"/>
    <mergeCell ref="P31:X31"/>
    <mergeCell ref="Y31:AG31"/>
    <mergeCell ref="Y3:Z3"/>
    <mergeCell ref="AA3:AA4"/>
    <mergeCell ref="AB3:AB4"/>
    <mergeCell ref="AC3:AC4"/>
    <mergeCell ref="AD3:AD4"/>
    <mergeCell ref="AE3:AE4"/>
    <mergeCell ref="A3:A4"/>
    <mergeCell ref="B3:B4"/>
    <mergeCell ref="C3:G3"/>
    <mergeCell ref="A30:G30"/>
  </mergeCells>
  <phoneticPr fontId="5" type="noConversion"/>
  <dataValidations count="1">
    <dataValidation type="whole" allowBlank="1" showInputMessage="1" showErrorMessage="1" errorTitle="嘿嘿！你粉混喔" error="數字必須素整數而且不得小於 0 也應該不會大於 50000000 吧" sqref="H27:I27 AA21:AA22 Q18:Z19 D15:O16 AD15:AE15 AE12:AG12 AE7:AG7 O21:O22 I18:O19 D12:O13 J27:O28 AC27:AC28 AE27 D21:G22 D27:G28 I24:O25 I28 I21:K22 L21 M21:M22 Z7 Q21:Q28 R21:X22 R24:X25 Y21:Z28 AC21:AC22 R27:X28 AB5:AB7 Q12:AA13 Q15:AA16 AC15:AC16 AC12:AD13 AA27:AA28" xr:uid="{00000000-0002-0000-0200-000000000000}">
      <formula1>0</formula1>
      <formula2>50000000</formula2>
    </dataValidation>
  </dataValidations>
  <printOptions horizontalCentered="1" verticalCentered="1"/>
  <pageMargins left="0.16" right="0.15748031496062992" top="0.15748031496062992" bottom="0.15748031496062992" header="0.15748031496062992" footer="0.15748031496062992"/>
  <pageSetup paperSize="9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H17"/>
  <sheetViews>
    <sheetView view="pageBreakPreview" topLeftCell="A9" zoomScale="115" zoomScaleNormal="100" zoomScaleSheetLayoutView="115" workbookViewId="0">
      <selection activeCell="Z18" sqref="Z18"/>
    </sheetView>
  </sheetViews>
  <sheetFormatPr defaultRowHeight="16.5" x14ac:dyDescent="0.25"/>
  <cols>
    <col min="1" max="1" width="20.625" style="9" customWidth="1"/>
    <col min="2" max="2" width="10.875" style="9" customWidth="1"/>
    <col min="3" max="3" width="9.125" style="9" customWidth="1"/>
    <col min="4" max="4" width="11.125" style="9" customWidth="1"/>
    <col min="5" max="5" width="10.25" style="9" customWidth="1"/>
    <col min="6" max="6" width="11.125" style="9" customWidth="1"/>
    <col min="7" max="7" width="10.625" style="9" customWidth="1"/>
    <col min="8" max="9" width="12.375" style="9" customWidth="1"/>
    <col min="10" max="10" width="12.25" style="9" customWidth="1"/>
    <col min="11" max="11" width="12" style="9" customWidth="1"/>
    <col min="12" max="12" width="11.875" style="9" customWidth="1"/>
    <col min="13" max="13" width="12.375" style="9" customWidth="1"/>
    <col min="14" max="14" width="11.75" style="9" customWidth="1"/>
    <col min="15" max="16" width="11.5" style="9" customWidth="1"/>
    <col min="17" max="17" width="20.5" style="9" customWidth="1"/>
    <col min="18" max="18" width="9.5" style="9" customWidth="1"/>
    <col min="19" max="19" width="9.375" style="9" customWidth="1"/>
    <col min="20" max="20" width="9" style="9" customWidth="1"/>
    <col min="21" max="21" width="9.125" style="9" customWidth="1"/>
    <col min="22" max="22" width="9.25" style="9" customWidth="1"/>
    <col min="23" max="23" width="9.625" style="9" customWidth="1"/>
    <col min="24" max="24" width="9" style="9" customWidth="1"/>
    <col min="25" max="25" width="8.625" style="9" customWidth="1"/>
    <col min="26" max="26" width="7.875" style="9" customWidth="1"/>
    <col min="27" max="27" width="8" style="9" customWidth="1"/>
    <col min="28" max="29" width="11" style="9" customWidth="1"/>
    <col min="30" max="30" width="11.375" style="9" customWidth="1"/>
    <col min="31" max="31" width="11" style="9" customWidth="1"/>
    <col min="32" max="33" width="9.75" style="9" customWidth="1"/>
    <col min="34" max="34" width="9.875" style="9" customWidth="1"/>
    <col min="35" max="16384" width="9" style="9"/>
  </cols>
  <sheetData>
    <row r="1" spans="1:34" s="2" customFormat="1" ht="65.099999999999994" customHeight="1" x14ac:dyDescent="0.25">
      <c r="A1" s="187" t="s">
        <v>212</v>
      </c>
      <c r="B1" s="187"/>
      <c r="C1" s="187"/>
      <c r="D1" s="187"/>
      <c r="E1" s="187"/>
      <c r="F1" s="187"/>
      <c r="G1" s="187"/>
      <c r="H1" s="187"/>
      <c r="I1" s="189" t="s">
        <v>495</v>
      </c>
      <c r="J1" s="189"/>
      <c r="K1" s="189"/>
      <c r="L1" s="189"/>
      <c r="M1" s="189"/>
      <c r="N1" s="189"/>
      <c r="O1" s="189"/>
      <c r="P1" s="189"/>
      <c r="Q1" s="187" t="s">
        <v>212</v>
      </c>
      <c r="R1" s="187"/>
      <c r="S1" s="187"/>
      <c r="T1" s="187"/>
      <c r="U1" s="187"/>
      <c r="V1" s="187"/>
      <c r="W1" s="187"/>
      <c r="X1" s="187"/>
      <c r="Y1" s="187"/>
      <c r="Z1" s="189" t="s">
        <v>224</v>
      </c>
      <c r="AA1" s="189"/>
      <c r="AB1" s="189"/>
      <c r="AC1" s="189"/>
      <c r="AD1" s="189"/>
      <c r="AE1" s="189"/>
      <c r="AF1" s="189"/>
      <c r="AG1" s="189"/>
      <c r="AH1" s="189"/>
    </row>
    <row r="2" spans="1:34" s="4" customFormat="1" ht="15" customHeight="1" thickBot="1" x14ac:dyDescent="0.2">
      <c r="A2" s="182" t="s">
        <v>6</v>
      </c>
      <c r="B2" s="182"/>
      <c r="C2" s="182"/>
      <c r="D2" s="182"/>
      <c r="E2" s="182"/>
      <c r="F2" s="182"/>
      <c r="G2" s="182"/>
      <c r="H2" s="182"/>
      <c r="I2" s="121" t="s">
        <v>300</v>
      </c>
      <c r="J2" s="183"/>
      <c r="K2" s="183"/>
      <c r="L2" s="183"/>
      <c r="M2" s="183"/>
      <c r="N2" s="183"/>
      <c r="O2" s="183"/>
      <c r="P2" s="3" t="s">
        <v>0</v>
      </c>
      <c r="Q2" s="182" t="s">
        <v>6</v>
      </c>
      <c r="R2" s="182"/>
      <c r="S2" s="182"/>
      <c r="T2" s="182"/>
      <c r="U2" s="182"/>
      <c r="V2" s="182"/>
      <c r="W2" s="182"/>
      <c r="X2" s="182"/>
      <c r="Y2" s="182"/>
      <c r="Z2" s="183" t="s">
        <v>298</v>
      </c>
      <c r="AA2" s="183"/>
      <c r="AB2" s="183"/>
      <c r="AC2" s="183"/>
      <c r="AD2" s="183"/>
      <c r="AE2" s="183"/>
      <c r="AF2" s="183"/>
      <c r="AG2" s="183"/>
      <c r="AH2" s="3" t="s">
        <v>0</v>
      </c>
    </row>
    <row r="3" spans="1:34" s="5" customFormat="1" ht="23.25" customHeight="1" x14ac:dyDescent="0.25">
      <c r="A3" s="226" t="s">
        <v>213</v>
      </c>
      <c r="B3" s="233" t="s">
        <v>143</v>
      </c>
      <c r="C3" s="223" t="s">
        <v>301</v>
      </c>
      <c r="D3" s="201" t="s">
        <v>101</v>
      </c>
      <c r="E3" s="202"/>
      <c r="F3" s="202"/>
      <c r="G3" s="202"/>
      <c r="H3" s="202"/>
      <c r="I3" s="123"/>
      <c r="J3" s="225" t="s">
        <v>214</v>
      </c>
      <c r="K3" s="225"/>
      <c r="L3" s="225"/>
      <c r="M3" s="225"/>
      <c r="N3" s="225"/>
      <c r="O3" s="225"/>
      <c r="P3" s="225"/>
      <c r="Q3" s="226" t="s">
        <v>213</v>
      </c>
      <c r="R3" s="230" t="s">
        <v>223</v>
      </c>
      <c r="S3" s="202"/>
      <c r="T3" s="202"/>
      <c r="U3" s="202"/>
      <c r="V3" s="202"/>
      <c r="W3" s="202"/>
      <c r="X3" s="202"/>
      <c r="Y3" s="202"/>
      <c r="Z3" s="231" t="s">
        <v>144</v>
      </c>
      <c r="AA3" s="232"/>
      <c r="AB3" s="213" t="s">
        <v>88</v>
      </c>
      <c r="AC3" s="213" t="s">
        <v>89</v>
      </c>
      <c r="AD3" s="213" t="s">
        <v>86</v>
      </c>
      <c r="AE3" s="213" t="s">
        <v>302</v>
      </c>
      <c r="AF3" s="213" t="s">
        <v>284</v>
      </c>
      <c r="AG3" s="219" t="s">
        <v>268</v>
      </c>
      <c r="AH3" s="204" t="s">
        <v>266</v>
      </c>
    </row>
    <row r="4" spans="1:34" s="5" customFormat="1" ht="68.25" customHeight="1" thickBot="1" x14ac:dyDescent="0.3">
      <c r="A4" s="227"/>
      <c r="B4" s="199"/>
      <c r="C4" s="224"/>
      <c r="D4" s="124" t="s">
        <v>2</v>
      </c>
      <c r="E4" s="85" t="s">
        <v>321</v>
      </c>
      <c r="F4" s="85" t="s">
        <v>42</v>
      </c>
      <c r="G4" s="85" t="s">
        <v>46</v>
      </c>
      <c r="H4" s="85" t="s">
        <v>47</v>
      </c>
      <c r="I4" s="85" t="s">
        <v>299</v>
      </c>
      <c r="J4" s="85" t="s">
        <v>22</v>
      </c>
      <c r="K4" s="85" t="s">
        <v>50</v>
      </c>
      <c r="L4" s="85" t="s">
        <v>23</v>
      </c>
      <c r="M4" s="86" t="s">
        <v>24</v>
      </c>
      <c r="N4" s="85" t="s">
        <v>25</v>
      </c>
      <c r="O4" s="85" t="s">
        <v>26</v>
      </c>
      <c r="P4" s="86" t="s">
        <v>27</v>
      </c>
      <c r="Q4" s="227"/>
      <c r="R4" s="85" t="s">
        <v>28</v>
      </c>
      <c r="S4" s="85" t="s">
        <v>29</v>
      </c>
      <c r="T4" s="85" t="s">
        <v>48</v>
      </c>
      <c r="U4" s="85" t="s">
        <v>30</v>
      </c>
      <c r="V4" s="85" t="s">
        <v>31</v>
      </c>
      <c r="W4" s="85" t="s">
        <v>32</v>
      </c>
      <c r="X4" s="85" t="s">
        <v>33</v>
      </c>
      <c r="Y4" s="165" t="s">
        <v>34</v>
      </c>
      <c r="Z4" s="165" t="s">
        <v>35</v>
      </c>
      <c r="AA4" s="165" t="s">
        <v>36</v>
      </c>
      <c r="AB4" s="214"/>
      <c r="AC4" s="214"/>
      <c r="AD4" s="214"/>
      <c r="AE4" s="214"/>
      <c r="AF4" s="214"/>
      <c r="AG4" s="220"/>
      <c r="AH4" s="205"/>
    </row>
    <row r="5" spans="1:34" s="7" customFormat="1" ht="54.95" customHeight="1" x14ac:dyDescent="0.25">
      <c r="A5" s="77" t="s">
        <v>216</v>
      </c>
      <c r="B5" s="141">
        <f>SUM(B7:B12)</f>
        <v>50333</v>
      </c>
      <c r="C5" s="142"/>
      <c r="D5" s="141">
        <f>SUM(D7:D12)</f>
        <v>36672</v>
      </c>
      <c r="E5" s="141">
        <v>25</v>
      </c>
      <c r="F5" s="141">
        <v>4222</v>
      </c>
      <c r="G5" s="141">
        <v>6214</v>
      </c>
      <c r="H5" s="141">
        <v>5833</v>
      </c>
      <c r="I5" s="141">
        <v>751</v>
      </c>
      <c r="J5" s="141">
        <v>1107</v>
      </c>
      <c r="K5" s="141">
        <v>6013</v>
      </c>
      <c r="L5" s="141">
        <v>1007</v>
      </c>
      <c r="M5" s="141">
        <v>1105</v>
      </c>
      <c r="N5" s="141">
        <v>2791</v>
      </c>
      <c r="O5" s="141">
        <v>690</v>
      </c>
      <c r="P5" s="141">
        <v>1775</v>
      </c>
      <c r="Q5" s="77" t="s">
        <v>216</v>
      </c>
      <c r="R5" s="141">
        <v>973</v>
      </c>
      <c r="S5" s="141">
        <v>1629</v>
      </c>
      <c r="T5" s="141">
        <v>188</v>
      </c>
      <c r="U5" s="141">
        <v>872</v>
      </c>
      <c r="V5" s="141">
        <v>91</v>
      </c>
      <c r="W5" s="141">
        <v>485</v>
      </c>
      <c r="X5" s="141">
        <v>358</v>
      </c>
      <c r="Y5" s="141">
        <v>374</v>
      </c>
      <c r="Z5" s="141">
        <v>137</v>
      </c>
      <c r="AA5" s="141">
        <v>32</v>
      </c>
      <c r="AB5" s="141">
        <v>1881</v>
      </c>
      <c r="AC5" s="141">
        <v>319</v>
      </c>
      <c r="AD5" s="141">
        <v>10347</v>
      </c>
      <c r="AE5" s="141">
        <v>196</v>
      </c>
      <c r="AF5" s="141">
        <v>75</v>
      </c>
      <c r="AG5" s="141">
        <v>387</v>
      </c>
      <c r="AH5" s="141">
        <v>456</v>
      </c>
    </row>
    <row r="6" spans="1:34" s="7" customFormat="1" ht="53.1" customHeight="1" x14ac:dyDescent="0.25">
      <c r="A6" s="67" t="s">
        <v>215</v>
      </c>
      <c r="B6" s="141"/>
      <c r="C6" s="143">
        <v>100</v>
      </c>
      <c r="D6" s="144">
        <v>72.86</v>
      </c>
      <c r="E6" s="143">
        <f>(E5/$B$5)*100</f>
        <v>4.9669203107305347E-2</v>
      </c>
      <c r="F6" s="143">
        <f t="shared" ref="F6:P6" si="0">(F5/$B$5)*100</f>
        <v>8.3881350207617267</v>
      </c>
      <c r="G6" s="143">
        <f t="shared" si="0"/>
        <v>12.345777124351818</v>
      </c>
      <c r="H6" s="143">
        <f t="shared" si="0"/>
        <v>11.588818468996484</v>
      </c>
      <c r="I6" s="143">
        <f t="shared" si="0"/>
        <v>1.4920628613434526</v>
      </c>
      <c r="J6" s="143">
        <f t="shared" si="0"/>
        <v>2.199352313591481</v>
      </c>
      <c r="K6" s="143">
        <f t="shared" si="0"/>
        <v>11.946436731369083</v>
      </c>
      <c r="L6" s="143">
        <f t="shared" si="0"/>
        <v>2.0006755011622595</v>
      </c>
      <c r="M6" s="143">
        <f t="shared" si="0"/>
        <v>2.1953787773428961</v>
      </c>
      <c r="N6" s="143">
        <f t="shared" si="0"/>
        <v>5.5450698348995688</v>
      </c>
      <c r="O6" s="143">
        <f t="shared" si="0"/>
        <v>1.3708700057616274</v>
      </c>
      <c r="P6" s="143">
        <f t="shared" si="0"/>
        <v>3.5265134206186795</v>
      </c>
      <c r="Q6" s="67" t="s">
        <v>215</v>
      </c>
      <c r="R6" s="144">
        <f>(R5/$B$5)*100</f>
        <v>1.9331253849363239</v>
      </c>
      <c r="S6" s="144">
        <f t="shared" ref="S6:AH6" si="1">(S5/$B$5)*100</f>
        <v>3.2364452744720165</v>
      </c>
      <c r="T6" s="144">
        <f t="shared" si="1"/>
        <v>0.37351240736693619</v>
      </c>
      <c r="U6" s="144">
        <f t="shared" si="1"/>
        <v>1.7324618043828104</v>
      </c>
      <c r="V6" s="144">
        <f t="shared" si="1"/>
        <v>0.18079589931059148</v>
      </c>
      <c r="W6" s="144">
        <f t="shared" si="1"/>
        <v>0.96358254028172363</v>
      </c>
      <c r="X6" s="144">
        <f t="shared" si="1"/>
        <v>0.71126298849661251</v>
      </c>
      <c r="Y6" s="144">
        <f t="shared" si="1"/>
        <v>0.74305127848528796</v>
      </c>
      <c r="Z6" s="144">
        <f t="shared" si="1"/>
        <v>0.27218723302803327</v>
      </c>
      <c r="AA6" s="144">
        <f t="shared" si="1"/>
        <v>6.3576579977350847E-2</v>
      </c>
      <c r="AB6" s="144">
        <f t="shared" si="1"/>
        <v>3.7371108417936538</v>
      </c>
      <c r="AC6" s="144">
        <f t="shared" si="1"/>
        <v>0.63377903164921623</v>
      </c>
      <c r="AD6" s="144">
        <f t="shared" si="1"/>
        <v>20.557089782051538</v>
      </c>
      <c r="AE6" s="144">
        <f t="shared" si="1"/>
        <v>0.38940655236127392</v>
      </c>
      <c r="AF6" s="144">
        <f t="shared" si="1"/>
        <v>0.14900760932191603</v>
      </c>
      <c r="AG6" s="144">
        <f t="shared" si="1"/>
        <v>0.76887926410108676</v>
      </c>
      <c r="AH6" s="144">
        <f t="shared" si="1"/>
        <v>0.9059662646772495</v>
      </c>
    </row>
    <row r="7" spans="1:34" s="7" customFormat="1" ht="50.1" customHeight="1" x14ac:dyDescent="0.25">
      <c r="A7" s="67" t="s">
        <v>217</v>
      </c>
      <c r="B7" s="141">
        <v>33262</v>
      </c>
      <c r="C7" s="143">
        <v>66.08</v>
      </c>
      <c r="D7" s="141">
        <v>24366</v>
      </c>
      <c r="E7" s="141">
        <v>8</v>
      </c>
      <c r="F7" s="141">
        <v>1861</v>
      </c>
      <c r="G7" s="141">
        <v>4404</v>
      </c>
      <c r="H7" s="141">
        <v>4453</v>
      </c>
      <c r="I7" s="141">
        <v>665</v>
      </c>
      <c r="J7" s="141">
        <v>713</v>
      </c>
      <c r="K7" s="141">
        <v>4394</v>
      </c>
      <c r="L7" s="141">
        <v>613</v>
      </c>
      <c r="M7" s="141">
        <v>717</v>
      </c>
      <c r="N7" s="141">
        <v>1851</v>
      </c>
      <c r="O7" s="141">
        <v>439</v>
      </c>
      <c r="P7" s="141">
        <v>1182</v>
      </c>
      <c r="Q7" s="67" t="s">
        <v>217</v>
      </c>
      <c r="R7" s="141">
        <v>705</v>
      </c>
      <c r="S7" s="141">
        <v>1142</v>
      </c>
      <c r="T7" s="141">
        <v>60</v>
      </c>
      <c r="U7" s="141">
        <v>619</v>
      </c>
      <c r="V7" s="141">
        <v>35</v>
      </c>
      <c r="W7" s="141">
        <v>264</v>
      </c>
      <c r="X7" s="141">
        <v>93</v>
      </c>
      <c r="Y7" s="141">
        <v>120</v>
      </c>
      <c r="Z7" s="141">
        <v>12</v>
      </c>
      <c r="AA7" s="141">
        <v>16</v>
      </c>
      <c r="AB7" s="145">
        <v>303</v>
      </c>
      <c r="AC7" s="141">
        <v>246</v>
      </c>
      <c r="AD7" s="141">
        <v>7252</v>
      </c>
      <c r="AE7" s="141">
        <v>182</v>
      </c>
      <c r="AF7" s="141">
        <v>73</v>
      </c>
      <c r="AG7" s="141">
        <v>384</v>
      </c>
      <c r="AH7" s="141">
        <v>456</v>
      </c>
    </row>
    <row r="8" spans="1:34" s="7" customFormat="1" ht="50.1" customHeight="1" x14ac:dyDescent="0.25">
      <c r="A8" s="67" t="s">
        <v>218</v>
      </c>
      <c r="B8" s="141">
        <v>14584</v>
      </c>
      <c r="C8" s="143">
        <v>28.98</v>
      </c>
      <c r="D8" s="141">
        <v>10731</v>
      </c>
      <c r="E8" s="141">
        <v>11</v>
      </c>
      <c r="F8" s="141">
        <v>1784</v>
      </c>
      <c r="G8" s="141">
        <v>1448</v>
      </c>
      <c r="H8" s="141">
        <v>1220</v>
      </c>
      <c r="I8" s="141">
        <v>84</v>
      </c>
      <c r="J8" s="141">
        <v>384</v>
      </c>
      <c r="K8" s="141">
        <v>1431</v>
      </c>
      <c r="L8" s="141">
        <v>340</v>
      </c>
      <c r="M8" s="141">
        <v>373</v>
      </c>
      <c r="N8" s="141">
        <v>916</v>
      </c>
      <c r="O8" s="141">
        <v>242</v>
      </c>
      <c r="P8" s="141">
        <v>585</v>
      </c>
      <c r="Q8" s="67" t="s">
        <v>218</v>
      </c>
      <c r="R8" s="141">
        <v>262</v>
      </c>
      <c r="S8" s="141">
        <v>477</v>
      </c>
      <c r="T8" s="141">
        <v>126</v>
      </c>
      <c r="U8" s="141">
        <v>249</v>
      </c>
      <c r="V8" s="141">
        <v>56</v>
      </c>
      <c r="W8" s="141">
        <v>156</v>
      </c>
      <c r="X8" s="141">
        <v>204</v>
      </c>
      <c r="Y8" s="141">
        <v>242</v>
      </c>
      <c r="Z8" s="141">
        <v>125</v>
      </c>
      <c r="AA8" s="141">
        <v>16</v>
      </c>
      <c r="AB8" s="145">
        <v>1126</v>
      </c>
      <c r="AC8" s="141">
        <v>31</v>
      </c>
      <c r="AD8" s="141">
        <v>2681</v>
      </c>
      <c r="AE8" s="141">
        <v>14</v>
      </c>
      <c r="AF8" s="141">
        <v>1</v>
      </c>
      <c r="AG8" s="141">
        <v>0</v>
      </c>
      <c r="AH8" s="141">
        <v>0</v>
      </c>
    </row>
    <row r="9" spans="1:34" s="7" customFormat="1" ht="50.1" customHeight="1" x14ac:dyDescent="0.25">
      <c r="A9" s="67" t="s">
        <v>219</v>
      </c>
      <c r="B9" s="141">
        <v>3</v>
      </c>
      <c r="C9" s="143">
        <v>0.01</v>
      </c>
      <c r="D9" s="141">
        <v>2</v>
      </c>
      <c r="E9" s="141">
        <v>0</v>
      </c>
      <c r="F9" s="141">
        <v>1</v>
      </c>
      <c r="G9" s="141">
        <v>0</v>
      </c>
      <c r="H9" s="141">
        <v>1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67" t="s">
        <v>219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5">
        <v>1</v>
      </c>
      <c r="AC9" s="141">
        <v>0</v>
      </c>
      <c r="AD9" s="141">
        <v>0</v>
      </c>
      <c r="AE9" s="141">
        <v>0</v>
      </c>
      <c r="AF9" s="141">
        <v>0</v>
      </c>
      <c r="AG9" s="141">
        <v>0</v>
      </c>
      <c r="AH9" s="141">
        <v>0</v>
      </c>
    </row>
    <row r="10" spans="1:34" s="7" customFormat="1" ht="50.1" customHeight="1" x14ac:dyDescent="0.25">
      <c r="A10" s="67" t="s">
        <v>220</v>
      </c>
      <c r="B10" s="141">
        <v>1296</v>
      </c>
      <c r="C10" s="143">
        <v>2.57</v>
      </c>
      <c r="D10" s="141">
        <v>880</v>
      </c>
      <c r="E10" s="141">
        <v>4</v>
      </c>
      <c r="F10" s="141">
        <v>168</v>
      </c>
      <c r="G10" s="141">
        <v>266</v>
      </c>
      <c r="H10" s="141">
        <v>134</v>
      </c>
      <c r="I10" s="141">
        <v>1</v>
      </c>
      <c r="J10" s="141">
        <v>2</v>
      </c>
      <c r="K10" s="141">
        <v>176</v>
      </c>
      <c r="L10" s="141">
        <v>48</v>
      </c>
      <c r="M10" s="141">
        <v>11</v>
      </c>
      <c r="N10" s="141">
        <v>22</v>
      </c>
      <c r="O10" s="141">
        <v>6</v>
      </c>
      <c r="P10" s="141">
        <v>6</v>
      </c>
      <c r="Q10" s="67" t="s">
        <v>220</v>
      </c>
      <c r="R10" s="141">
        <v>4</v>
      </c>
      <c r="S10" s="141">
        <v>8</v>
      </c>
      <c r="T10" s="141">
        <v>2</v>
      </c>
      <c r="U10" s="141">
        <v>0</v>
      </c>
      <c r="V10" s="141">
        <v>0</v>
      </c>
      <c r="W10" s="141">
        <v>0</v>
      </c>
      <c r="X10" s="141">
        <v>11</v>
      </c>
      <c r="Y10" s="141">
        <v>11</v>
      </c>
      <c r="Z10" s="141">
        <v>0</v>
      </c>
      <c r="AA10" s="141">
        <v>0</v>
      </c>
      <c r="AB10" s="145">
        <v>126</v>
      </c>
      <c r="AC10" s="141">
        <v>38</v>
      </c>
      <c r="AD10" s="141">
        <v>249</v>
      </c>
      <c r="AE10" s="141">
        <v>0</v>
      </c>
      <c r="AF10" s="141">
        <v>0</v>
      </c>
      <c r="AG10" s="141">
        <v>3</v>
      </c>
      <c r="AH10" s="141">
        <v>0</v>
      </c>
    </row>
    <row r="11" spans="1:34" s="7" customFormat="1" ht="50.1" customHeight="1" x14ac:dyDescent="0.25">
      <c r="A11" s="67" t="s">
        <v>221</v>
      </c>
      <c r="B11" s="141">
        <v>0</v>
      </c>
      <c r="C11" s="143">
        <v>0</v>
      </c>
      <c r="D11" s="141">
        <v>0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67" t="s">
        <v>221</v>
      </c>
      <c r="R11" s="141">
        <v>0</v>
      </c>
      <c r="S11" s="141">
        <v>0</v>
      </c>
      <c r="T11" s="141">
        <v>0</v>
      </c>
      <c r="U11" s="141">
        <v>0</v>
      </c>
      <c r="V11" s="141">
        <v>0</v>
      </c>
      <c r="W11" s="141">
        <v>0</v>
      </c>
      <c r="X11" s="141">
        <v>0</v>
      </c>
      <c r="Y11" s="141">
        <v>0</v>
      </c>
      <c r="Z11" s="141">
        <v>0</v>
      </c>
      <c r="AA11" s="141">
        <v>0</v>
      </c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1">
        <v>0</v>
      </c>
      <c r="AH11" s="141">
        <v>0</v>
      </c>
    </row>
    <row r="12" spans="1:34" s="7" customFormat="1" ht="50.1" customHeight="1" thickBot="1" x14ac:dyDescent="0.3">
      <c r="A12" s="67" t="s">
        <v>222</v>
      </c>
      <c r="B12" s="141">
        <v>1188</v>
      </c>
      <c r="C12" s="143">
        <v>2.36</v>
      </c>
      <c r="D12" s="141">
        <v>693</v>
      </c>
      <c r="E12" s="141">
        <v>2</v>
      </c>
      <c r="F12" s="141">
        <v>408</v>
      </c>
      <c r="G12" s="141">
        <v>96</v>
      </c>
      <c r="H12" s="141">
        <v>25</v>
      </c>
      <c r="I12" s="141">
        <v>1</v>
      </c>
      <c r="J12" s="141">
        <v>8</v>
      </c>
      <c r="K12" s="141">
        <v>12</v>
      </c>
      <c r="L12" s="141">
        <v>6</v>
      </c>
      <c r="M12" s="141">
        <v>4</v>
      </c>
      <c r="N12" s="141">
        <v>2</v>
      </c>
      <c r="O12" s="141">
        <v>3</v>
      </c>
      <c r="P12" s="141">
        <v>2</v>
      </c>
      <c r="Q12" s="67" t="s">
        <v>222</v>
      </c>
      <c r="R12" s="141">
        <v>2</v>
      </c>
      <c r="S12" s="141">
        <v>2</v>
      </c>
      <c r="T12" s="141">
        <v>0</v>
      </c>
      <c r="U12" s="141">
        <v>4</v>
      </c>
      <c r="V12" s="141">
        <v>0</v>
      </c>
      <c r="W12" s="141">
        <v>65</v>
      </c>
      <c r="X12" s="141">
        <v>50</v>
      </c>
      <c r="Y12" s="141">
        <v>1</v>
      </c>
      <c r="Z12" s="141">
        <v>0</v>
      </c>
      <c r="AA12" s="141">
        <v>0</v>
      </c>
      <c r="AB12" s="145">
        <v>325</v>
      </c>
      <c r="AC12" s="141">
        <v>4</v>
      </c>
      <c r="AD12" s="141">
        <v>165</v>
      </c>
      <c r="AE12" s="141">
        <v>0</v>
      </c>
      <c r="AF12" s="141">
        <v>1</v>
      </c>
      <c r="AG12" s="141">
        <v>0</v>
      </c>
      <c r="AH12" s="141">
        <v>0</v>
      </c>
    </row>
    <row r="13" spans="1:34" s="4" customFormat="1" ht="39" customHeight="1" x14ac:dyDescent="0.25">
      <c r="A13" s="228" t="s">
        <v>102</v>
      </c>
      <c r="B13" s="228"/>
      <c r="C13" s="228"/>
      <c r="D13" s="228"/>
      <c r="E13" s="228"/>
      <c r="F13" s="228"/>
      <c r="G13" s="228"/>
      <c r="H13" s="228"/>
      <c r="I13" s="126"/>
      <c r="J13" s="126"/>
      <c r="K13" s="11"/>
      <c r="L13" s="11"/>
      <c r="M13" s="11"/>
      <c r="N13" s="11"/>
      <c r="O13" s="11"/>
      <c r="P13" s="11"/>
      <c r="Q13" s="11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spans="1:34" s="7" customFormat="1" ht="33.75" customHeight="1" x14ac:dyDescent="0.25">
      <c r="A14" s="7" t="s">
        <v>37</v>
      </c>
      <c r="Q14" s="7" t="s">
        <v>37</v>
      </c>
    </row>
    <row r="15" spans="1:34" s="7" customFormat="1" ht="33.75" customHeight="1" x14ac:dyDescent="0.25"/>
    <row r="17" spans="1:34" s="7" customFormat="1" ht="11.25" customHeight="1" x14ac:dyDescent="0.25">
      <c r="A17" s="229" t="s">
        <v>510</v>
      </c>
      <c r="B17" s="191"/>
      <c r="C17" s="191"/>
      <c r="D17" s="191"/>
      <c r="E17" s="191"/>
      <c r="F17" s="191"/>
      <c r="G17" s="191"/>
      <c r="H17" s="191"/>
      <c r="I17" s="122"/>
      <c r="J17" s="172" t="s">
        <v>511</v>
      </c>
      <c r="K17" s="191"/>
      <c r="L17" s="191"/>
      <c r="M17" s="191"/>
      <c r="N17" s="191"/>
      <c r="O17" s="191"/>
      <c r="P17" s="191"/>
      <c r="Q17" s="172" t="s">
        <v>512</v>
      </c>
      <c r="R17" s="172"/>
      <c r="S17" s="172"/>
      <c r="T17" s="172"/>
      <c r="U17" s="172"/>
      <c r="V17" s="172"/>
      <c r="W17" s="172"/>
      <c r="X17" s="172"/>
      <c r="Y17" s="172"/>
      <c r="Z17" s="172" t="s">
        <v>513</v>
      </c>
      <c r="AA17" s="172"/>
      <c r="AB17" s="172"/>
      <c r="AC17" s="172"/>
      <c r="AD17" s="172"/>
      <c r="AE17" s="172"/>
      <c r="AF17" s="172"/>
      <c r="AG17" s="172"/>
      <c r="AH17" s="172"/>
    </row>
  </sheetData>
  <mergeCells count="28">
    <mergeCell ref="A13:H13"/>
    <mergeCell ref="A17:H17"/>
    <mergeCell ref="J17:P17"/>
    <mergeCell ref="R3:Y3"/>
    <mergeCell ref="AB3:AB4"/>
    <mergeCell ref="Q17:Y17"/>
    <mergeCell ref="Z17:AH17"/>
    <mergeCell ref="Z3:AA3"/>
    <mergeCell ref="AG3:AG4"/>
    <mergeCell ref="AH3:AH4"/>
    <mergeCell ref="AC3:AC4"/>
    <mergeCell ref="AD3:AD4"/>
    <mergeCell ref="AE3:AE4"/>
    <mergeCell ref="AF3:AF4"/>
    <mergeCell ref="A3:A4"/>
    <mergeCell ref="B3:B4"/>
    <mergeCell ref="C3:C4"/>
    <mergeCell ref="D3:H3"/>
    <mergeCell ref="J3:P3"/>
    <mergeCell ref="Q3:Q4"/>
    <mergeCell ref="Z2:AG2"/>
    <mergeCell ref="Z1:AH1"/>
    <mergeCell ref="A1:H1"/>
    <mergeCell ref="Q1:Y1"/>
    <mergeCell ref="A2:H2"/>
    <mergeCell ref="J2:O2"/>
    <mergeCell ref="Q2:Y2"/>
    <mergeCell ref="I1:P1"/>
  </mergeCells>
  <phoneticPr fontId="2" type="noConversion"/>
  <dataValidations count="1">
    <dataValidation type="whole" allowBlank="1" showInputMessage="1" showErrorMessage="1" errorTitle="嘿嘿！你粉混喔" error="數字必須素整數而且不得小於 0 也應該不會大於 50000000 吧" sqref="E11 R7:AH12 F7:P12" xr:uid="{00000000-0002-0000-0300-000000000000}">
      <formula1>0</formula1>
      <formula2>50000000</formula2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BZ19"/>
  <sheetViews>
    <sheetView view="pageBreakPreview" topLeftCell="A11" zoomScaleNormal="100" zoomScaleSheetLayoutView="100" workbookViewId="0">
      <selection activeCell="D23" sqref="D23"/>
    </sheetView>
  </sheetViews>
  <sheetFormatPr defaultColWidth="11" defaultRowHeight="16.5" x14ac:dyDescent="0.25"/>
  <cols>
    <col min="1" max="1" width="21.625" style="31" customWidth="1"/>
    <col min="2" max="2" width="7.75" style="9" customWidth="1"/>
    <col min="3" max="3" width="6.5" style="9" customWidth="1"/>
    <col min="4" max="4" width="6.625" style="9" customWidth="1"/>
    <col min="5" max="5" width="7.625" style="9" customWidth="1"/>
    <col min="6" max="6" width="8" style="9" customWidth="1"/>
    <col min="7" max="7" width="8.25" style="9" customWidth="1"/>
    <col min="8" max="8" width="7.75" style="9" customWidth="1"/>
    <col min="9" max="10" width="7.5" style="9" customWidth="1"/>
    <col min="11" max="11" width="7.375" style="9" customWidth="1"/>
    <col min="12" max="12" width="8.25" style="9" customWidth="1"/>
    <col min="13" max="13" width="9.875" style="9" customWidth="1"/>
    <col min="14" max="14" width="10.5" style="9" customWidth="1"/>
    <col min="15" max="15" width="10" style="9" customWidth="1"/>
    <col min="16" max="16" width="12.375" style="9" customWidth="1"/>
    <col min="17" max="17" width="12.25" style="9" customWidth="1"/>
    <col min="18" max="20" width="10" style="9" customWidth="1"/>
    <col min="21" max="21" width="21.625" style="31" customWidth="1"/>
    <col min="22" max="22" width="6.75" style="9" customWidth="1"/>
    <col min="23" max="23" width="8.125" style="9" customWidth="1"/>
    <col min="24" max="24" width="8.625" style="9" customWidth="1"/>
    <col min="25" max="25" width="8.75" style="9" customWidth="1"/>
    <col min="26" max="26" width="9.625" style="9" customWidth="1"/>
    <col min="27" max="27" width="9.125" style="9" customWidth="1"/>
    <col min="28" max="30" width="7.625" style="9" customWidth="1"/>
    <col min="31" max="31" width="9.375" style="9" customWidth="1"/>
    <col min="32" max="32" width="10.125" style="9" customWidth="1"/>
    <col min="33" max="33" width="11.125" style="9" customWidth="1"/>
    <col min="34" max="34" width="10.625" style="9" customWidth="1"/>
    <col min="35" max="35" width="12.5" style="9" customWidth="1"/>
    <col min="36" max="36" width="11.5" style="9" customWidth="1"/>
    <col min="37" max="38" width="10" style="9" customWidth="1"/>
    <col min="39" max="39" width="10.125" style="9" customWidth="1"/>
    <col min="40" max="40" width="22" style="31" customWidth="1"/>
    <col min="41" max="41" width="7.25" style="9" customWidth="1"/>
    <col min="42" max="42" width="7.125" style="9" customWidth="1"/>
    <col min="43" max="43" width="8.875" style="9" customWidth="1"/>
    <col min="44" max="44" width="8.625" style="9" customWidth="1"/>
    <col min="45" max="45" width="9.25" style="9" customWidth="1"/>
    <col min="46" max="46" width="9.125" style="9" customWidth="1"/>
    <col min="47" max="48" width="7.75" style="9" customWidth="1"/>
    <col min="49" max="49" width="7.625" style="9" customWidth="1"/>
    <col min="50" max="50" width="9.125" style="9" customWidth="1"/>
    <col min="51" max="51" width="10.125" style="9" customWidth="1"/>
    <col min="52" max="52" width="10.25" style="9" customWidth="1"/>
    <col min="53" max="53" width="10.125" style="9" customWidth="1"/>
    <col min="54" max="54" width="12.625" style="9" customWidth="1"/>
    <col min="55" max="55" width="11.875" style="9" customWidth="1"/>
    <col min="56" max="56" width="10.125" style="9" customWidth="1"/>
    <col min="57" max="57" width="10" style="9" customWidth="1"/>
    <col min="58" max="58" width="10.375" style="9" customWidth="1"/>
    <col min="59" max="59" width="21.75" style="31" customWidth="1"/>
    <col min="60" max="60" width="6.375" style="9" customWidth="1"/>
    <col min="61" max="61" width="7.125" style="9" customWidth="1"/>
    <col min="62" max="62" width="9.625" style="9" customWidth="1"/>
    <col min="63" max="63" width="9.125" style="9" customWidth="1"/>
    <col min="64" max="65" width="9.5" style="9" customWidth="1"/>
    <col min="66" max="67" width="7.875" style="9" customWidth="1"/>
    <col min="68" max="68" width="8.125" style="9" customWidth="1"/>
    <col min="69" max="69" width="8.875" style="9" customWidth="1"/>
    <col min="70" max="70" width="9.75" style="9" customWidth="1"/>
    <col min="71" max="72" width="10.125" style="9" customWidth="1"/>
    <col min="73" max="73" width="12.125" style="9" customWidth="1"/>
    <col min="74" max="74" width="12" style="9" customWidth="1"/>
    <col min="75" max="76" width="10" style="9" customWidth="1"/>
    <col min="77" max="77" width="10.125" style="9" customWidth="1"/>
    <col min="78" max="16384" width="11" style="9"/>
  </cols>
  <sheetData>
    <row r="1" spans="1:78" s="2" customFormat="1" ht="65.099999999999994" customHeight="1" x14ac:dyDescent="0.25">
      <c r="A1" s="187" t="s">
        <v>39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9" t="s">
        <v>169</v>
      </c>
      <c r="M1" s="189"/>
      <c r="N1" s="189"/>
      <c r="O1" s="189"/>
      <c r="P1" s="189"/>
      <c r="Q1" s="189"/>
      <c r="R1" s="189"/>
      <c r="S1" s="189"/>
      <c r="T1" s="189"/>
      <c r="U1" s="187" t="s">
        <v>39</v>
      </c>
      <c r="V1" s="188"/>
      <c r="W1" s="188"/>
      <c r="X1" s="188"/>
      <c r="Y1" s="188"/>
      <c r="Z1" s="188"/>
      <c r="AA1" s="188"/>
      <c r="AB1" s="188"/>
      <c r="AC1" s="188"/>
      <c r="AD1" s="188"/>
      <c r="AE1" s="189" t="s">
        <v>230</v>
      </c>
      <c r="AF1" s="189"/>
      <c r="AG1" s="189"/>
      <c r="AH1" s="189"/>
      <c r="AI1" s="189"/>
      <c r="AJ1" s="189"/>
      <c r="AK1" s="189"/>
      <c r="AL1" s="189"/>
      <c r="AM1" s="189"/>
      <c r="AN1" s="187" t="s">
        <v>39</v>
      </c>
      <c r="AO1" s="187"/>
      <c r="AP1" s="187"/>
      <c r="AQ1" s="187"/>
      <c r="AR1" s="187"/>
      <c r="AS1" s="187"/>
      <c r="AT1" s="187"/>
      <c r="AU1" s="187"/>
      <c r="AV1" s="187"/>
      <c r="AW1" s="187"/>
      <c r="AX1" s="189" t="s">
        <v>231</v>
      </c>
      <c r="AY1" s="189"/>
      <c r="AZ1" s="189"/>
      <c r="BA1" s="189"/>
      <c r="BB1" s="189"/>
      <c r="BC1" s="189"/>
      <c r="BD1" s="189"/>
      <c r="BE1" s="189"/>
      <c r="BF1" s="189"/>
      <c r="BG1" s="187" t="s">
        <v>39</v>
      </c>
      <c r="BH1" s="187"/>
      <c r="BI1" s="187"/>
      <c r="BJ1" s="187"/>
      <c r="BK1" s="187"/>
      <c r="BL1" s="187"/>
      <c r="BM1" s="187"/>
      <c r="BN1" s="187"/>
      <c r="BO1" s="187"/>
      <c r="BP1" s="187"/>
      <c r="BQ1" s="189" t="s">
        <v>232</v>
      </c>
      <c r="BR1" s="189"/>
      <c r="BS1" s="189"/>
      <c r="BT1" s="189"/>
      <c r="BU1" s="189"/>
      <c r="BV1" s="189"/>
      <c r="BW1" s="189"/>
      <c r="BX1" s="189"/>
      <c r="BY1" s="189"/>
    </row>
    <row r="2" spans="1:78" s="4" customFormat="1" ht="13.5" customHeight="1" thickBot="1" x14ac:dyDescent="0.2">
      <c r="A2" s="182" t="s">
        <v>56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3" t="s">
        <v>307</v>
      </c>
      <c r="M2" s="183"/>
      <c r="N2" s="183"/>
      <c r="O2" s="183"/>
      <c r="P2" s="183"/>
      <c r="Q2" s="183"/>
      <c r="R2" s="183"/>
      <c r="S2" s="183"/>
      <c r="T2" s="19" t="s">
        <v>0</v>
      </c>
      <c r="U2" s="182" t="s">
        <v>56</v>
      </c>
      <c r="V2" s="182"/>
      <c r="W2" s="182"/>
      <c r="X2" s="182"/>
      <c r="Y2" s="182"/>
      <c r="Z2" s="182"/>
      <c r="AA2" s="182"/>
      <c r="AB2" s="182"/>
      <c r="AC2" s="182"/>
      <c r="AD2" s="182"/>
      <c r="AE2" s="183" t="s">
        <v>307</v>
      </c>
      <c r="AF2" s="183"/>
      <c r="AG2" s="183"/>
      <c r="AH2" s="183"/>
      <c r="AI2" s="183"/>
      <c r="AJ2" s="183"/>
      <c r="AK2" s="183"/>
      <c r="AL2" s="183"/>
      <c r="AM2" s="19" t="s">
        <v>0</v>
      </c>
      <c r="AN2" s="241" t="s">
        <v>6</v>
      </c>
      <c r="AO2" s="241"/>
      <c r="AP2" s="241"/>
      <c r="AQ2" s="241"/>
      <c r="AR2" s="241"/>
      <c r="AS2" s="241"/>
      <c r="AT2" s="241"/>
      <c r="AU2" s="241"/>
      <c r="AV2" s="241"/>
      <c r="AW2" s="241"/>
      <c r="AX2" s="242" t="s">
        <v>307</v>
      </c>
      <c r="AY2" s="242"/>
      <c r="AZ2" s="242"/>
      <c r="BA2" s="242"/>
      <c r="BB2" s="242"/>
      <c r="BC2" s="242"/>
      <c r="BD2" s="242"/>
      <c r="BE2" s="242"/>
      <c r="BF2" s="19" t="s">
        <v>0</v>
      </c>
      <c r="BG2" s="182" t="s">
        <v>56</v>
      </c>
      <c r="BH2" s="182"/>
      <c r="BI2" s="182"/>
      <c r="BJ2" s="182"/>
      <c r="BK2" s="182"/>
      <c r="BL2" s="182"/>
      <c r="BM2" s="182"/>
      <c r="BN2" s="182"/>
      <c r="BO2" s="182"/>
      <c r="BP2" s="182"/>
      <c r="BQ2" s="183" t="s">
        <v>307</v>
      </c>
      <c r="BR2" s="183"/>
      <c r="BS2" s="183"/>
      <c r="BT2" s="183"/>
      <c r="BU2" s="183"/>
      <c r="BV2" s="183"/>
      <c r="BW2" s="183"/>
      <c r="BX2" s="183"/>
      <c r="BY2" s="3" t="s">
        <v>0</v>
      </c>
    </row>
    <row r="3" spans="1:78" s="47" customFormat="1" ht="23.25" customHeight="1" x14ac:dyDescent="0.25">
      <c r="A3" s="226" t="s">
        <v>177</v>
      </c>
      <c r="B3" s="198" t="s">
        <v>1</v>
      </c>
      <c r="C3" s="239" t="s">
        <v>114</v>
      </c>
      <c r="D3" s="221"/>
      <c r="E3" s="221"/>
      <c r="F3" s="221"/>
      <c r="G3" s="221"/>
      <c r="H3" s="221"/>
      <c r="I3" s="221"/>
      <c r="J3" s="221"/>
      <c r="K3" s="238"/>
      <c r="L3" s="239" t="s">
        <v>113</v>
      </c>
      <c r="M3" s="221"/>
      <c r="N3" s="221"/>
      <c r="O3" s="221"/>
      <c r="P3" s="221"/>
      <c r="Q3" s="221"/>
      <c r="R3" s="221"/>
      <c r="S3" s="221"/>
      <c r="T3" s="238"/>
      <c r="U3" s="226" t="s">
        <v>177</v>
      </c>
      <c r="V3" s="237" t="s">
        <v>112</v>
      </c>
      <c r="W3" s="221"/>
      <c r="X3" s="221"/>
      <c r="Y3" s="221"/>
      <c r="Z3" s="221"/>
      <c r="AA3" s="221"/>
      <c r="AB3" s="221"/>
      <c r="AC3" s="221"/>
      <c r="AD3" s="238"/>
      <c r="AE3" s="239" t="s">
        <v>111</v>
      </c>
      <c r="AF3" s="221"/>
      <c r="AG3" s="221"/>
      <c r="AH3" s="221"/>
      <c r="AI3" s="221"/>
      <c r="AJ3" s="221"/>
      <c r="AK3" s="221"/>
      <c r="AL3" s="221"/>
      <c r="AM3" s="238"/>
      <c r="AN3" s="226" t="s">
        <v>177</v>
      </c>
      <c r="AO3" s="237" t="s">
        <v>110</v>
      </c>
      <c r="AP3" s="221"/>
      <c r="AQ3" s="221"/>
      <c r="AR3" s="221"/>
      <c r="AS3" s="221"/>
      <c r="AT3" s="221"/>
      <c r="AU3" s="221"/>
      <c r="AV3" s="221"/>
      <c r="AW3" s="238"/>
      <c r="AX3" s="239" t="s">
        <v>109</v>
      </c>
      <c r="AY3" s="221"/>
      <c r="AZ3" s="221"/>
      <c r="BA3" s="221"/>
      <c r="BB3" s="221"/>
      <c r="BC3" s="221"/>
      <c r="BD3" s="221"/>
      <c r="BE3" s="221"/>
      <c r="BF3" s="238"/>
      <c r="BG3" s="226" t="s">
        <v>177</v>
      </c>
      <c r="BH3" s="237" t="s">
        <v>108</v>
      </c>
      <c r="BI3" s="221"/>
      <c r="BJ3" s="221"/>
      <c r="BK3" s="221"/>
      <c r="BL3" s="221"/>
      <c r="BM3" s="221"/>
      <c r="BN3" s="221"/>
      <c r="BO3" s="221"/>
      <c r="BP3" s="238"/>
      <c r="BQ3" s="239" t="s">
        <v>107</v>
      </c>
      <c r="BR3" s="221"/>
      <c r="BS3" s="221"/>
      <c r="BT3" s="221"/>
      <c r="BU3" s="221"/>
      <c r="BV3" s="221"/>
      <c r="BW3" s="221"/>
      <c r="BX3" s="221"/>
      <c r="BY3" s="240"/>
    </row>
    <row r="4" spans="1:78" s="5" customFormat="1" ht="68.25" customHeight="1" thickBot="1" x14ac:dyDescent="0.3">
      <c r="A4" s="227"/>
      <c r="B4" s="199"/>
      <c r="C4" s="64" t="s">
        <v>2</v>
      </c>
      <c r="D4" s="15" t="s">
        <v>167</v>
      </c>
      <c r="E4" s="15" t="s">
        <v>104</v>
      </c>
      <c r="F4" s="15" t="s">
        <v>105</v>
      </c>
      <c r="G4" s="15" t="s">
        <v>87</v>
      </c>
      <c r="H4" s="15" t="s">
        <v>316</v>
      </c>
      <c r="I4" s="15" t="s">
        <v>273</v>
      </c>
      <c r="J4" s="15" t="s">
        <v>274</v>
      </c>
      <c r="K4" s="15" t="s">
        <v>275</v>
      </c>
      <c r="L4" s="64" t="s">
        <v>2</v>
      </c>
      <c r="M4" s="35" t="s">
        <v>165</v>
      </c>
      <c r="N4" s="35" t="s">
        <v>104</v>
      </c>
      <c r="O4" s="35" t="s">
        <v>105</v>
      </c>
      <c r="P4" s="35" t="s">
        <v>87</v>
      </c>
      <c r="Q4" s="89" t="s">
        <v>316</v>
      </c>
      <c r="R4" s="35" t="s">
        <v>273</v>
      </c>
      <c r="S4" s="35" t="s">
        <v>276</v>
      </c>
      <c r="T4" s="35" t="s">
        <v>277</v>
      </c>
      <c r="U4" s="227"/>
      <c r="V4" s="64" t="s">
        <v>2</v>
      </c>
      <c r="W4" s="23" t="s">
        <v>106</v>
      </c>
      <c r="X4" s="23" t="s">
        <v>104</v>
      </c>
      <c r="Y4" s="23" t="s">
        <v>105</v>
      </c>
      <c r="Z4" s="23" t="s">
        <v>87</v>
      </c>
      <c r="AA4" s="23" t="s">
        <v>316</v>
      </c>
      <c r="AB4" s="23" t="s">
        <v>281</v>
      </c>
      <c r="AC4" s="23" t="s">
        <v>279</v>
      </c>
      <c r="AD4" s="23" t="s">
        <v>280</v>
      </c>
      <c r="AE4" s="64" t="s">
        <v>2</v>
      </c>
      <c r="AF4" s="33" t="s">
        <v>165</v>
      </c>
      <c r="AG4" s="33" t="s">
        <v>104</v>
      </c>
      <c r="AH4" s="33" t="s">
        <v>105</v>
      </c>
      <c r="AI4" s="33" t="s">
        <v>87</v>
      </c>
      <c r="AJ4" s="90" t="s">
        <v>316</v>
      </c>
      <c r="AK4" s="33" t="s">
        <v>282</v>
      </c>
      <c r="AL4" s="33" t="s">
        <v>278</v>
      </c>
      <c r="AM4" s="33" t="s">
        <v>283</v>
      </c>
      <c r="AN4" s="227"/>
      <c r="AO4" s="64" t="s">
        <v>2</v>
      </c>
      <c r="AP4" s="23" t="s">
        <v>106</v>
      </c>
      <c r="AQ4" s="23" t="s">
        <v>104</v>
      </c>
      <c r="AR4" s="23" t="s">
        <v>105</v>
      </c>
      <c r="AS4" s="23" t="s">
        <v>87</v>
      </c>
      <c r="AT4" s="23" t="s">
        <v>316</v>
      </c>
      <c r="AU4" s="23" t="s">
        <v>282</v>
      </c>
      <c r="AV4" s="23" t="s">
        <v>279</v>
      </c>
      <c r="AW4" s="23" t="s">
        <v>280</v>
      </c>
      <c r="AX4" s="64" t="s">
        <v>2</v>
      </c>
      <c r="AY4" s="35" t="s">
        <v>166</v>
      </c>
      <c r="AZ4" s="35" t="s">
        <v>104</v>
      </c>
      <c r="BA4" s="35" t="s">
        <v>105</v>
      </c>
      <c r="BB4" s="35" t="s">
        <v>87</v>
      </c>
      <c r="BC4" s="89" t="s">
        <v>316</v>
      </c>
      <c r="BD4" s="35" t="s">
        <v>281</v>
      </c>
      <c r="BE4" s="35" t="s">
        <v>278</v>
      </c>
      <c r="BF4" s="35" t="s">
        <v>280</v>
      </c>
      <c r="BG4" s="227"/>
      <c r="BH4" s="64" t="s">
        <v>2</v>
      </c>
      <c r="BI4" s="35" t="s">
        <v>106</v>
      </c>
      <c r="BJ4" s="35" t="s">
        <v>104</v>
      </c>
      <c r="BK4" s="35" t="s">
        <v>105</v>
      </c>
      <c r="BL4" s="35" t="s">
        <v>87</v>
      </c>
      <c r="BM4" s="89" t="s">
        <v>316</v>
      </c>
      <c r="BN4" s="35" t="s">
        <v>282</v>
      </c>
      <c r="BO4" s="35" t="s">
        <v>278</v>
      </c>
      <c r="BP4" s="35" t="s">
        <v>283</v>
      </c>
      <c r="BQ4" s="64" t="s">
        <v>2</v>
      </c>
      <c r="BR4" s="33" t="s">
        <v>165</v>
      </c>
      <c r="BS4" s="33" t="s">
        <v>104</v>
      </c>
      <c r="BT4" s="33" t="s">
        <v>105</v>
      </c>
      <c r="BU4" s="33" t="s">
        <v>87</v>
      </c>
      <c r="BV4" s="89" t="s">
        <v>316</v>
      </c>
      <c r="BW4" s="33" t="s">
        <v>282</v>
      </c>
      <c r="BX4" s="33" t="s">
        <v>279</v>
      </c>
      <c r="BY4" s="50" t="s">
        <v>283</v>
      </c>
    </row>
    <row r="5" spans="1:78" s="7" customFormat="1" ht="53.1" customHeight="1" x14ac:dyDescent="0.25">
      <c r="A5" s="77" t="s">
        <v>225</v>
      </c>
      <c r="B5" s="141">
        <f>SUM(B6,B11)</f>
        <v>72533</v>
      </c>
      <c r="C5" s="141">
        <v>32</v>
      </c>
      <c r="D5" s="137">
        <v>32</v>
      </c>
      <c r="E5" s="137">
        <v>0</v>
      </c>
      <c r="F5" s="137">
        <v>0</v>
      </c>
      <c r="G5" s="137">
        <v>0</v>
      </c>
      <c r="H5" s="137">
        <v>0</v>
      </c>
      <c r="I5" s="137">
        <v>0</v>
      </c>
      <c r="J5" s="137">
        <v>0</v>
      </c>
      <c r="K5" s="137">
        <v>0</v>
      </c>
      <c r="L5" s="141">
        <v>1303</v>
      </c>
      <c r="M5" s="141">
        <v>1303</v>
      </c>
      <c r="N5" s="137">
        <v>0</v>
      </c>
      <c r="O5" s="137">
        <v>0</v>
      </c>
      <c r="P5" s="137">
        <v>0</v>
      </c>
      <c r="Q5" s="137">
        <v>0</v>
      </c>
      <c r="R5" s="137">
        <v>0</v>
      </c>
      <c r="S5" s="137">
        <v>0</v>
      </c>
      <c r="T5" s="137">
        <v>0</v>
      </c>
      <c r="U5" s="77" t="s">
        <v>225</v>
      </c>
      <c r="V5" s="141">
        <v>1407</v>
      </c>
      <c r="W5" s="141">
        <v>1398</v>
      </c>
      <c r="X5" s="141">
        <v>0</v>
      </c>
      <c r="Y5" s="141">
        <v>0</v>
      </c>
      <c r="Z5" s="141">
        <v>7</v>
      </c>
      <c r="AA5" s="141">
        <v>2</v>
      </c>
      <c r="AB5" s="141">
        <v>0</v>
      </c>
      <c r="AC5" s="141">
        <v>0</v>
      </c>
      <c r="AD5" s="141">
        <v>0</v>
      </c>
      <c r="AE5" s="141">
        <v>2154</v>
      </c>
      <c r="AF5" s="141">
        <v>1546</v>
      </c>
      <c r="AG5" s="141">
        <v>32</v>
      </c>
      <c r="AH5" s="141">
        <v>0</v>
      </c>
      <c r="AI5" s="141">
        <v>344</v>
      </c>
      <c r="AJ5" s="141">
        <v>0</v>
      </c>
      <c r="AK5" s="141">
        <v>89</v>
      </c>
      <c r="AL5" s="141">
        <v>59</v>
      </c>
      <c r="AM5" s="141">
        <v>84</v>
      </c>
      <c r="AN5" s="77" t="s">
        <v>225</v>
      </c>
      <c r="AO5" s="141">
        <v>0</v>
      </c>
      <c r="AP5" s="141">
        <v>0</v>
      </c>
      <c r="AQ5" s="141">
        <v>0</v>
      </c>
      <c r="AR5" s="141">
        <v>0</v>
      </c>
      <c r="AS5" s="141">
        <v>0</v>
      </c>
      <c r="AT5" s="141">
        <v>0</v>
      </c>
      <c r="AU5" s="141">
        <v>0</v>
      </c>
      <c r="AV5" s="141">
        <v>0</v>
      </c>
      <c r="AW5" s="141">
        <v>0</v>
      </c>
      <c r="AX5" s="141">
        <v>1664</v>
      </c>
      <c r="AY5" s="141">
        <v>1664</v>
      </c>
      <c r="AZ5" s="141">
        <v>0</v>
      </c>
      <c r="BA5" s="141">
        <v>0</v>
      </c>
      <c r="BB5" s="141">
        <v>0</v>
      </c>
      <c r="BC5" s="141">
        <v>0</v>
      </c>
      <c r="BD5" s="141">
        <v>0</v>
      </c>
      <c r="BE5" s="141">
        <v>0</v>
      </c>
      <c r="BF5" s="141">
        <v>0</v>
      </c>
      <c r="BG5" s="77" t="s">
        <v>225</v>
      </c>
      <c r="BH5" s="141">
        <v>147</v>
      </c>
      <c r="BI5" s="141">
        <v>119</v>
      </c>
      <c r="BJ5" s="141">
        <v>1</v>
      </c>
      <c r="BK5" s="141">
        <v>0</v>
      </c>
      <c r="BL5" s="141">
        <v>24</v>
      </c>
      <c r="BM5" s="141">
        <v>0</v>
      </c>
      <c r="BN5" s="141">
        <v>1</v>
      </c>
      <c r="BO5" s="141">
        <v>0</v>
      </c>
      <c r="BP5" s="141">
        <v>2</v>
      </c>
      <c r="BQ5" s="141">
        <v>65826</v>
      </c>
      <c r="BR5" s="141">
        <v>50104</v>
      </c>
      <c r="BS5" s="141">
        <v>840</v>
      </c>
      <c r="BT5" s="141">
        <v>2</v>
      </c>
      <c r="BU5" s="141">
        <v>11568</v>
      </c>
      <c r="BV5" s="141">
        <v>665</v>
      </c>
      <c r="BW5" s="141">
        <v>920</v>
      </c>
      <c r="BX5" s="141">
        <v>567</v>
      </c>
      <c r="BY5" s="141">
        <v>1160</v>
      </c>
      <c r="BZ5" s="68"/>
    </row>
    <row r="6" spans="1:78" s="7" customFormat="1" ht="50.1" customHeight="1" x14ac:dyDescent="0.25">
      <c r="A6" s="80" t="s">
        <v>179</v>
      </c>
      <c r="B6" s="141">
        <v>72074</v>
      </c>
      <c r="C6" s="141">
        <v>23</v>
      </c>
      <c r="D6" s="137">
        <v>23</v>
      </c>
      <c r="E6" s="137">
        <v>0</v>
      </c>
      <c r="F6" s="137">
        <v>0</v>
      </c>
      <c r="G6" s="137">
        <v>0</v>
      </c>
      <c r="H6" s="137">
        <v>0</v>
      </c>
      <c r="I6" s="137">
        <v>0</v>
      </c>
      <c r="J6" s="137">
        <v>0</v>
      </c>
      <c r="K6" s="137">
        <v>0</v>
      </c>
      <c r="L6" s="141">
        <v>1299</v>
      </c>
      <c r="M6" s="141">
        <v>1299</v>
      </c>
      <c r="N6" s="137">
        <v>0</v>
      </c>
      <c r="O6" s="137">
        <v>0</v>
      </c>
      <c r="P6" s="137">
        <v>0</v>
      </c>
      <c r="Q6" s="137">
        <v>0</v>
      </c>
      <c r="R6" s="137">
        <v>0</v>
      </c>
      <c r="S6" s="137">
        <v>0</v>
      </c>
      <c r="T6" s="137">
        <v>0</v>
      </c>
      <c r="U6" s="80" t="s">
        <v>179</v>
      </c>
      <c r="V6" s="141">
        <v>1401</v>
      </c>
      <c r="W6" s="141">
        <v>1392</v>
      </c>
      <c r="X6" s="141">
        <v>0</v>
      </c>
      <c r="Y6" s="141">
        <v>0</v>
      </c>
      <c r="Z6" s="141">
        <v>7</v>
      </c>
      <c r="AA6" s="141">
        <v>2</v>
      </c>
      <c r="AB6" s="141">
        <v>0</v>
      </c>
      <c r="AC6" s="141">
        <v>0</v>
      </c>
      <c r="AD6" s="141">
        <v>0</v>
      </c>
      <c r="AE6" s="141">
        <v>2111</v>
      </c>
      <c r="AF6" s="141">
        <v>1516</v>
      </c>
      <c r="AG6" s="141">
        <v>31</v>
      </c>
      <c r="AH6" s="141">
        <v>0</v>
      </c>
      <c r="AI6" s="141">
        <v>336</v>
      </c>
      <c r="AJ6" s="141">
        <v>0</v>
      </c>
      <c r="AK6" s="141">
        <v>87</v>
      </c>
      <c r="AL6" s="141">
        <v>57</v>
      </c>
      <c r="AM6" s="141">
        <v>84</v>
      </c>
      <c r="AN6" s="80" t="s">
        <v>179</v>
      </c>
      <c r="AO6" s="141">
        <v>0</v>
      </c>
      <c r="AP6" s="141">
        <v>0</v>
      </c>
      <c r="AQ6" s="141">
        <v>0</v>
      </c>
      <c r="AR6" s="141">
        <v>0</v>
      </c>
      <c r="AS6" s="141">
        <v>0</v>
      </c>
      <c r="AT6" s="141">
        <v>0</v>
      </c>
      <c r="AU6" s="141">
        <v>0</v>
      </c>
      <c r="AV6" s="141">
        <v>0</v>
      </c>
      <c r="AW6" s="141">
        <v>0</v>
      </c>
      <c r="AX6" s="141">
        <v>1643</v>
      </c>
      <c r="AY6" s="141">
        <v>1643</v>
      </c>
      <c r="AZ6" s="141">
        <v>0</v>
      </c>
      <c r="BA6" s="141">
        <v>0</v>
      </c>
      <c r="BB6" s="141">
        <v>0</v>
      </c>
      <c r="BC6" s="141">
        <v>0</v>
      </c>
      <c r="BD6" s="141">
        <v>0</v>
      </c>
      <c r="BE6" s="141">
        <v>0</v>
      </c>
      <c r="BF6" s="141">
        <v>0</v>
      </c>
      <c r="BG6" s="80" t="s">
        <v>179</v>
      </c>
      <c r="BH6" s="141">
        <v>140</v>
      </c>
      <c r="BI6" s="141">
        <v>113</v>
      </c>
      <c r="BJ6" s="141">
        <v>1</v>
      </c>
      <c r="BK6" s="141">
        <v>0</v>
      </c>
      <c r="BL6" s="141">
        <v>23</v>
      </c>
      <c r="BM6" s="141">
        <v>0</v>
      </c>
      <c r="BN6" s="141">
        <v>1</v>
      </c>
      <c r="BO6" s="141">
        <v>0</v>
      </c>
      <c r="BP6" s="141">
        <v>2</v>
      </c>
      <c r="BQ6" s="141">
        <v>65457</v>
      </c>
      <c r="BR6" s="141">
        <v>49829</v>
      </c>
      <c r="BS6" s="141">
        <v>836</v>
      </c>
      <c r="BT6" s="141">
        <v>2</v>
      </c>
      <c r="BU6" s="141">
        <v>11508</v>
      </c>
      <c r="BV6" s="141">
        <v>665</v>
      </c>
      <c r="BW6" s="141">
        <v>916</v>
      </c>
      <c r="BX6" s="141">
        <v>566</v>
      </c>
      <c r="BY6" s="141">
        <v>1135</v>
      </c>
    </row>
    <row r="7" spans="1:78" s="7" customFormat="1" ht="48" customHeight="1" x14ac:dyDescent="0.25">
      <c r="A7" s="67" t="s">
        <v>226</v>
      </c>
      <c r="B7" s="141">
        <v>5520</v>
      </c>
      <c r="C7" s="141">
        <v>1</v>
      </c>
      <c r="D7" s="137">
        <v>1</v>
      </c>
      <c r="E7" s="137">
        <v>0</v>
      </c>
      <c r="F7" s="137">
        <v>0</v>
      </c>
      <c r="G7" s="137">
        <v>0</v>
      </c>
      <c r="H7" s="137">
        <v>0</v>
      </c>
      <c r="I7" s="137">
        <v>0</v>
      </c>
      <c r="J7" s="137">
        <v>0</v>
      </c>
      <c r="K7" s="137">
        <v>0</v>
      </c>
      <c r="L7" s="141">
        <v>96</v>
      </c>
      <c r="M7" s="141">
        <v>96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137">
        <v>0</v>
      </c>
      <c r="U7" s="67" t="s">
        <v>226</v>
      </c>
      <c r="V7" s="141">
        <v>78</v>
      </c>
      <c r="W7" s="141">
        <v>78</v>
      </c>
      <c r="X7" s="141">
        <v>0</v>
      </c>
      <c r="Y7" s="141">
        <v>0</v>
      </c>
      <c r="Z7" s="141">
        <v>0</v>
      </c>
      <c r="AA7" s="141">
        <v>0</v>
      </c>
      <c r="AB7" s="141">
        <v>0</v>
      </c>
      <c r="AC7" s="141">
        <v>0</v>
      </c>
      <c r="AD7" s="141">
        <v>0</v>
      </c>
      <c r="AE7" s="141">
        <v>139</v>
      </c>
      <c r="AF7" s="141">
        <v>114</v>
      </c>
      <c r="AG7" s="141">
        <v>1</v>
      </c>
      <c r="AH7" s="141">
        <v>0</v>
      </c>
      <c r="AI7" s="141">
        <v>17</v>
      </c>
      <c r="AJ7" s="141">
        <v>0</v>
      </c>
      <c r="AK7" s="141">
        <v>6</v>
      </c>
      <c r="AL7" s="141">
        <v>0</v>
      </c>
      <c r="AM7" s="141">
        <v>1</v>
      </c>
      <c r="AN7" s="67" t="s">
        <v>226</v>
      </c>
      <c r="AO7" s="141">
        <v>0</v>
      </c>
      <c r="AP7" s="141">
        <v>0</v>
      </c>
      <c r="AQ7" s="141">
        <v>0</v>
      </c>
      <c r="AR7" s="141">
        <v>0</v>
      </c>
      <c r="AS7" s="141">
        <v>0</v>
      </c>
      <c r="AT7" s="141">
        <v>0</v>
      </c>
      <c r="AU7" s="141">
        <v>0</v>
      </c>
      <c r="AV7" s="141">
        <v>0</v>
      </c>
      <c r="AW7" s="141">
        <v>0</v>
      </c>
      <c r="AX7" s="141">
        <v>89</v>
      </c>
      <c r="AY7" s="141">
        <v>89</v>
      </c>
      <c r="AZ7" s="141">
        <v>0</v>
      </c>
      <c r="BA7" s="141">
        <v>0</v>
      </c>
      <c r="BB7" s="141">
        <v>0</v>
      </c>
      <c r="BC7" s="141">
        <v>0</v>
      </c>
      <c r="BD7" s="141">
        <v>0</v>
      </c>
      <c r="BE7" s="141">
        <v>0</v>
      </c>
      <c r="BF7" s="141">
        <v>0</v>
      </c>
      <c r="BG7" s="67" t="s">
        <v>226</v>
      </c>
      <c r="BH7" s="141">
        <v>67</v>
      </c>
      <c r="BI7" s="141">
        <v>61</v>
      </c>
      <c r="BJ7" s="141">
        <v>1</v>
      </c>
      <c r="BK7" s="141">
        <v>0</v>
      </c>
      <c r="BL7" s="141">
        <v>4</v>
      </c>
      <c r="BM7" s="141">
        <v>0</v>
      </c>
      <c r="BN7" s="141">
        <v>1</v>
      </c>
      <c r="BO7" s="141">
        <v>0</v>
      </c>
      <c r="BP7" s="141">
        <v>0</v>
      </c>
      <c r="BQ7" s="141">
        <v>5050</v>
      </c>
      <c r="BR7" s="141">
        <v>4329</v>
      </c>
      <c r="BS7" s="141">
        <v>100</v>
      </c>
      <c r="BT7" s="141">
        <v>1</v>
      </c>
      <c r="BU7" s="141">
        <v>492</v>
      </c>
      <c r="BV7" s="141">
        <v>27</v>
      </c>
      <c r="BW7" s="141">
        <v>83</v>
      </c>
      <c r="BX7" s="141">
        <v>8</v>
      </c>
      <c r="BY7" s="141">
        <v>10</v>
      </c>
    </row>
    <row r="8" spans="1:78" s="7" customFormat="1" ht="48" customHeight="1" x14ac:dyDescent="0.25">
      <c r="A8" s="67" t="s">
        <v>229</v>
      </c>
      <c r="B8" s="141">
        <v>28064</v>
      </c>
      <c r="C8" s="141">
        <v>12</v>
      </c>
      <c r="D8" s="137">
        <v>12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  <c r="K8" s="137">
        <v>0</v>
      </c>
      <c r="L8" s="141">
        <v>717</v>
      </c>
      <c r="M8" s="141">
        <v>717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137">
        <v>0</v>
      </c>
      <c r="U8" s="67" t="s">
        <v>229</v>
      </c>
      <c r="V8" s="141">
        <v>664</v>
      </c>
      <c r="W8" s="141">
        <v>664</v>
      </c>
      <c r="X8" s="141">
        <v>0</v>
      </c>
      <c r="Y8" s="141">
        <v>0</v>
      </c>
      <c r="Z8" s="141">
        <v>0</v>
      </c>
      <c r="AA8" s="141">
        <v>0</v>
      </c>
      <c r="AB8" s="141">
        <v>0</v>
      </c>
      <c r="AC8" s="141">
        <v>0</v>
      </c>
      <c r="AD8" s="141">
        <v>0</v>
      </c>
      <c r="AE8" s="141">
        <v>783</v>
      </c>
      <c r="AF8" s="141">
        <v>622</v>
      </c>
      <c r="AG8" s="141">
        <v>29</v>
      </c>
      <c r="AH8" s="141">
        <v>0</v>
      </c>
      <c r="AI8" s="141">
        <v>86</v>
      </c>
      <c r="AJ8" s="141">
        <v>0</v>
      </c>
      <c r="AK8" s="141">
        <v>23</v>
      </c>
      <c r="AL8" s="141">
        <v>17</v>
      </c>
      <c r="AM8" s="141">
        <v>6</v>
      </c>
      <c r="AN8" s="67" t="s">
        <v>229</v>
      </c>
      <c r="AO8" s="141">
        <v>0</v>
      </c>
      <c r="AP8" s="141">
        <v>0</v>
      </c>
      <c r="AQ8" s="141">
        <v>0</v>
      </c>
      <c r="AR8" s="141">
        <v>0</v>
      </c>
      <c r="AS8" s="141">
        <v>0</v>
      </c>
      <c r="AT8" s="141">
        <v>0</v>
      </c>
      <c r="AU8" s="141">
        <v>0</v>
      </c>
      <c r="AV8" s="141">
        <v>0</v>
      </c>
      <c r="AW8" s="141">
        <v>0</v>
      </c>
      <c r="AX8" s="141">
        <v>390</v>
      </c>
      <c r="AY8" s="141">
        <v>390</v>
      </c>
      <c r="AZ8" s="141">
        <v>0</v>
      </c>
      <c r="BA8" s="141">
        <v>0</v>
      </c>
      <c r="BB8" s="141">
        <v>0</v>
      </c>
      <c r="BC8" s="141">
        <v>0</v>
      </c>
      <c r="BD8" s="141">
        <v>0</v>
      </c>
      <c r="BE8" s="141">
        <v>0</v>
      </c>
      <c r="BF8" s="141">
        <v>0</v>
      </c>
      <c r="BG8" s="67" t="s">
        <v>229</v>
      </c>
      <c r="BH8" s="141">
        <v>35</v>
      </c>
      <c r="BI8" s="141">
        <v>30</v>
      </c>
      <c r="BJ8" s="141">
        <v>0</v>
      </c>
      <c r="BK8" s="141">
        <v>0</v>
      </c>
      <c r="BL8" s="141">
        <v>5</v>
      </c>
      <c r="BM8" s="141">
        <v>0</v>
      </c>
      <c r="BN8" s="141">
        <v>0</v>
      </c>
      <c r="BO8" s="141">
        <v>0</v>
      </c>
      <c r="BP8" s="141">
        <v>0</v>
      </c>
      <c r="BQ8" s="141">
        <v>25463</v>
      </c>
      <c r="BR8" s="141">
        <v>20637</v>
      </c>
      <c r="BS8" s="141">
        <v>568</v>
      </c>
      <c r="BT8" s="141">
        <v>0</v>
      </c>
      <c r="BU8" s="141">
        <v>3864</v>
      </c>
      <c r="BV8" s="141">
        <v>50</v>
      </c>
      <c r="BW8" s="141">
        <v>122</v>
      </c>
      <c r="BX8" s="141">
        <v>52</v>
      </c>
      <c r="BY8" s="141">
        <v>170</v>
      </c>
    </row>
    <row r="9" spans="1:78" s="7" customFormat="1" ht="48" customHeight="1" x14ac:dyDescent="0.25">
      <c r="A9" s="67" t="s">
        <v>91</v>
      </c>
      <c r="B9" s="141">
        <v>33989</v>
      </c>
      <c r="C9" s="141">
        <v>10</v>
      </c>
      <c r="D9" s="137">
        <v>10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</v>
      </c>
      <c r="K9" s="137">
        <v>0</v>
      </c>
      <c r="L9" s="141">
        <v>451</v>
      </c>
      <c r="M9" s="141">
        <v>451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137">
        <v>0</v>
      </c>
      <c r="U9" s="67" t="s">
        <v>91</v>
      </c>
      <c r="V9" s="141">
        <v>630</v>
      </c>
      <c r="W9" s="141">
        <v>630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0</v>
      </c>
      <c r="AD9" s="141">
        <v>0</v>
      </c>
      <c r="AE9" s="141">
        <v>1189</v>
      </c>
      <c r="AF9" s="141">
        <v>780</v>
      </c>
      <c r="AG9" s="141">
        <v>1</v>
      </c>
      <c r="AH9" s="141">
        <v>0</v>
      </c>
      <c r="AI9" s="141">
        <v>233</v>
      </c>
      <c r="AJ9" s="141">
        <v>0</v>
      </c>
      <c r="AK9" s="141">
        <v>58</v>
      </c>
      <c r="AL9" s="141">
        <v>40</v>
      </c>
      <c r="AM9" s="141">
        <v>77</v>
      </c>
      <c r="AN9" s="67" t="s">
        <v>91</v>
      </c>
      <c r="AO9" s="141">
        <v>0</v>
      </c>
      <c r="AP9" s="141">
        <v>0</v>
      </c>
      <c r="AQ9" s="141">
        <v>0</v>
      </c>
      <c r="AR9" s="141">
        <v>0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1021</v>
      </c>
      <c r="AY9" s="141">
        <v>1021</v>
      </c>
      <c r="AZ9" s="141">
        <v>0</v>
      </c>
      <c r="BA9" s="141">
        <v>0</v>
      </c>
      <c r="BB9" s="141">
        <v>0</v>
      </c>
      <c r="BC9" s="141">
        <v>0</v>
      </c>
      <c r="BD9" s="141">
        <v>0</v>
      </c>
      <c r="BE9" s="141">
        <v>0</v>
      </c>
      <c r="BF9" s="141">
        <v>0</v>
      </c>
      <c r="BG9" s="67" t="s">
        <v>91</v>
      </c>
      <c r="BH9" s="141">
        <v>38</v>
      </c>
      <c r="BI9" s="141">
        <v>22</v>
      </c>
      <c r="BJ9" s="141">
        <v>0</v>
      </c>
      <c r="BK9" s="141">
        <v>0</v>
      </c>
      <c r="BL9" s="141">
        <v>14</v>
      </c>
      <c r="BM9" s="141">
        <v>0</v>
      </c>
      <c r="BN9" s="141">
        <v>0</v>
      </c>
      <c r="BO9" s="141">
        <v>0</v>
      </c>
      <c r="BP9" s="141">
        <v>2</v>
      </c>
      <c r="BQ9" s="141">
        <v>30650</v>
      </c>
      <c r="BR9" s="141">
        <v>21921</v>
      </c>
      <c r="BS9" s="141">
        <v>97</v>
      </c>
      <c r="BT9" s="141">
        <v>0</v>
      </c>
      <c r="BU9" s="141">
        <v>6223</v>
      </c>
      <c r="BV9" s="141">
        <v>249</v>
      </c>
      <c r="BW9" s="141">
        <v>699</v>
      </c>
      <c r="BX9" s="141">
        <v>506</v>
      </c>
      <c r="BY9" s="141">
        <v>955</v>
      </c>
    </row>
    <row r="10" spans="1:78" s="7" customFormat="1" ht="48" customHeight="1" x14ac:dyDescent="0.25">
      <c r="A10" s="67" t="s">
        <v>103</v>
      </c>
      <c r="B10" s="141">
        <v>4501</v>
      </c>
      <c r="C10" s="141">
        <v>0</v>
      </c>
      <c r="D10" s="137">
        <v>0</v>
      </c>
      <c r="E10" s="137">
        <v>0</v>
      </c>
      <c r="F10" s="137">
        <v>0</v>
      </c>
      <c r="G10" s="137">
        <v>0</v>
      </c>
      <c r="H10" s="137">
        <v>0</v>
      </c>
      <c r="I10" s="137">
        <v>0</v>
      </c>
      <c r="J10" s="137">
        <v>0</v>
      </c>
      <c r="K10" s="137">
        <v>0</v>
      </c>
      <c r="L10" s="141">
        <v>35</v>
      </c>
      <c r="M10" s="141">
        <v>35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137">
        <v>0</v>
      </c>
      <c r="U10" s="67" t="s">
        <v>103</v>
      </c>
      <c r="V10" s="141">
        <v>29</v>
      </c>
      <c r="W10" s="141">
        <v>20</v>
      </c>
      <c r="X10" s="141">
        <v>0</v>
      </c>
      <c r="Y10" s="141">
        <v>0</v>
      </c>
      <c r="Z10" s="141" t="s">
        <v>333</v>
      </c>
      <c r="AA10" s="141">
        <v>2</v>
      </c>
      <c r="AB10" s="141">
        <v>0</v>
      </c>
      <c r="AC10" s="141">
        <v>0</v>
      </c>
      <c r="AD10" s="141">
        <v>0</v>
      </c>
      <c r="AE10" s="141">
        <v>0</v>
      </c>
      <c r="AF10" s="141">
        <v>0</v>
      </c>
      <c r="AG10" s="141">
        <v>0</v>
      </c>
      <c r="AH10" s="141">
        <v>0</v>
      </c>
      <c r="AI10" s="141">
        <v>0</v>
      </c>
      <c r="AJ10" s="141">
        <v>0</v>
      </c>
      <c r="AK10" s="141">
        <v>0</v>
      </c>
      <c r="AL10" s="141">
        <v>0</v>
      </c>
      <c r="AM10" s="141">
        <v>0</v>
      </c>
      <c r="AN10" s="67" t="s">
        <v>103</v>
      </c>
      <c r="AO10" s="141">
        <v>0</v>
      </c>
      <c r="AP10" s="141">
        <v>0</v>
      </c>
      <c r="AQ10" s="141">
        <v>0</v>
      </c>
      <c r="AR10" s="141">
        <v>0</v>
      </c>
      <c r="AS10" s="141">
        <v>0</v>
      </c>
      <c r="AT10" s="141">
        <v>0</v>
      </c>
      <c r="AU10" s="141">
        <v>0</v>
      </c>
      <c r="AV10" s="141">
        <v>0</v>
      </c>
      <c r="AW10" s="141">
        <v>0</v>
      </c>
      <c r="AX10" s="141">
        <v>143</v>
      </c>
      <c r="AY10" s="141">
        <v>143</v>
      </c>
      <c r="AZ10" s="141">
        <v>0</v>
      </c>
      <c r="BA10" s="141">
        <v>0</v>
      </c>
      <c r="BB10" s="141">
        <v>0</v>
      </c>
      <c r="BC10" s="141">
        <v>0</v>
      </c>
      <c r="BD10" s="141">
        <v>0</v>
      </c>
      <c r="BE10" s="141">
        <v>0</v>
      </c>
      <c r="BF10" s="141">
        <v>0</v>
      </c>
      <c r="BG10" s="67" t="s">
        <v>103</v>
      </c>
      <c r="BH10" s="141">
        <v>0</v>
      </c>
      <c r="BI10" s="141">
        <v>0</v>
      </c>
      <c r="BJ10" s="141">
        <v>0</v>
      </c>
      <c r="BK10" s="141">
        <v>0</v>
      </c>
      <c r="BL10" s="141">
        <v>0</v>
      </c>
      <c r="BM10" s="141">
        <v>0</v>
      </c>
      <c r="BN10" s="141">
        <v>0</v>
      </c>
      <c r="BO10" s="141">
        <v>0</v>
      </c>
      <c r="BP10" s="141">
        <v>0</v>
      </c>
      <c r="BQ10" s="141">
        <v>4294</v>
      </c>
      <c r="BR10" s="141">
        <v>2942</v>
      </c>
      <c r="BS10" s="141">
        <v>71</v>
      </c>
      <c r="BT10" s="141">
        <v>1</v>
      </c>
      <c r="BU10" s="141">
        <v>929</v>
      </c>
      <c r="BV10" s="141">
        <v>339</v>
      </c>
      <c r="BW10" s="141">
        <v>12</v>
      </c>
      <c r="BX10" s="141">
        <v>0</v>
      </c>
      <c r="BY10" s="141">
        <v>0</v>
      </c>
    </row>
    <row r="11" spans="1:78" s="7" customFormat="1" ht="50.1" customHeight="1" x14ac:dyDescent="0.25">
      <c r="A11" s="80" t="s">
        <v>227</v>
      </c>
      <c r="B11" s="141">
        <v>459</v>
      </c>
      <c r="C11" s="141">
        <v>9</v>
      </c>
      <c r="D11" s="137">
        <v>9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137">
        <v>0</v>
      </c>
      <c r="L11" s="141">
        <v>4</v>
      </c>
      <c r="M11" s="141">
        <v>4</v>
      </c>
      <c r="N11" s="137">
        <v>0</v>
      </c>
      <c r="O11" s="137">
        <v>0</v>
      </c>
      <c r="P11" s="137">
        <v>0</v>
      </c>
      <c r="Q11" s="137">
        <v>0</v>
      </c>
      <c r="R11" s="137">
        <v>0</v>
      </c>
      <c r="S11" s="137">
        <v>0</v>
      </c>
      <c r="T11" s="137">
        <v>0</v>
      </c>
      <c r="U11" s="80" t="s">
        <v>227</v>
      </c>
      <c r="V11" s="141">
        <v>6</v>
      </c>
      <c r="W11" s="141">
        <v>6</v>
      </c>
      <c r="X11" s="141">
        <v>0</v>
      </c>
      <c r="Y11" s="141">
        <v>0</v>
      </c>
      <c r="Z11" s="141">
        <v>0</v>
      </c>
      <c r="AA11" s="141">
        <v>0</v>
      </c>
      <c r="AB11" s="141">
        <v>0</v>
      </c>
      <c r="AC11" s="141">
        <v>0</v>
      </c>
      <c r="AD11" s="141">
        <v>0</v>
      </c>
      <c r="AE11" s="141">
        <v>43</v>
      </c>
      <c r="AF11" s="141">
        <v>30</v>
      </c>
      <c r="AG11" s="141">
        <v>1</v>
      </c>
      <c r="AH11" s="141">
        <v>0</v>
      </c>
      <c r="AI11" s="141">
        <v>8</v>
      </c>
      <c r="AJ11" s="141">
        <v>0</v>
      </c>
      <c r="AK11" s="141">
        <v>2</v>
      </c>
      <c r="AL11" s="141">
        <v>2</v>
      </c>
      <c r="AM11" s="141">
        <v>0</v>
      </c>
      <c r="AN11" s="80" t="s">
        <v>227</v>
      </c>
      <c r="AO11" s="141">
        <v>0</v>
      </c>
      <c r="AP11" s="141">
        <v>0</v>
      </c>
      <c r="AQ11" s="141">
        <v>0</v>
      </c>
      <c r="AR11" s="141">
        <v>0</v>
      </c>
      <c r="AS11" s="141">
        <v>0</v>
      </c>
      <c r="AT11" s="141">
        <v>0</v>
      </c>
      <c r="AU11" s="141">
        <v>0</v>
      </c>
      <c r="AV11" s="141">
        <v>0</v>
      </c>
      <c r="AW11" s="141">
        <v>0</v>
      </c>
      <c r="AX11" s="141">
        <v>21</v>
      </c>
      <c r="AY11" s="141">
        <v>21</v>
      </c>
      <c r="AZ11" s="141">
        <v>0</v>
      </c>
      <c r="BA11" s="141">
        <v>0</v>
      </c>
      <c r="BB11" s="141">
        <v>0</v>
      </c>
      <c r="BC11" s="141">
        <v>0</v>
      </c>
      <c r="BD11" s="141">
        <v>0</v>
      </c>
      <c r="BE11" s="141">
        <v>0</v>
      </c>
      <c r="BF11" s="141">
        <v>0</v>
      </c>
      <c r="BG11" s="80" t="s">
        <v>227</v>
      </c>
      <c r="BH11" s="141">
        <v>7</v>
      </c>
      <c r="BI11" s="141">
        <v>6</v>
      </c>
      <c r="BJ11" s="141">
        <v>0</v>
      </c>
      <c r="BK11" s="141">
        <v>0</v>
      </c>
      <c r="BL11" s="141">
        <v>1</v>
      </c>
      <c r="BM11" s="141">
        <v>0</v>
      </c>
      <c r="BN11" s="141">
        <v>0</v>
      </c>
      <c r="BO11" s="141">
        <v>0</v>
      </c>
      <c r="BP11" s="141">
        <v>0</v>
      </c>
      <c r="BQ11" s="141">
        <v>369</v>
      </c>
      <c r="BR11" s="141">
        <v>275</v>
      </c>
      <c r="BS11" s="141">
        <v>4</v>
      </c>
      <c r="BT11" s="141">
        <v>0</v>
      </c>
      <c r="BU11" s="141">
        <v>60</v>
      </c>
      <c r="BV11" s="141">
        <v>0</v>
      </c>
      <c r="BW11" s="141">
        <v>4</v>
      </c>
      <c r="BX11" s="141">
        <v>1</v>
      </c>
      <c r="BY11" s="141">
        <v>25</v>
      </c>
      <c r="BZ11" s="6"/>
    </row>
    <row r="12" spans="1:78" s="7" customFormat="1" ht="48.95" customHeight="1" x14ac:dyDescent="0.25">
      <c r="A12" s="78" t="s">
        <v>228</v>
      </c>
      <c r="B12" s="144">
        <v>0.64</v>
      </c>
      <c r="C12" s="144">
        <v>39.130000000000003</v>
      </c>
      <c r="D12" s="144">
        <v>39.130000000000003</v>
      </c>
      <c r="E12" s="137">
        <v>0</v>
      </c>
      <c r="F12" s="137">
        <v>0</v>
      </c>
      <c r="G12" s="137">
        <v>0</v>
      </c>
      <c r="H12" s="137">
        <v>0</v>
      </c>
      <c r="I12" s="139">
        <v>0</v>
      </c>
      <c r="J12" s="139">
        <v>0</v>
      </c>
      <c r="K12" s="139">
        <v>0</v>
      </c>
      <c r="L12" s="144">
        <v>0.31</v>
      </c>
      <c r="M12" s="144">
        <v>0.31</v>
      </c>
      <c r="N12" s="139">
        <v>0</v>
      </c>
      <c r="O12" s="137">
        <v>0</v>
      </c>
      <c r="P12" s="137">
        <v>0</v>
      </c>
      <c r="Q12" s="137">
        <v>0</v>
      </c>
      <c r="R12" s="137">
        <v>0</v>
      </c>
      <c r="S12" s="137">
        <v>0</v>
      </c>
      <c r="T12" s="137">
        <v>0</v>
      </c>
      <c r="U12" s="78" t="s">
        <v>228</v>
      </c>
      <c r="V12" s="144">
        <v>0.43</v>
      </c>
      <c r="W12" s="144">
        <v>0.43</v>
      </c>
      <c r="X12" s="141">
        <v>0</v>
      </c>
      <c r="Y12" s="141">
        <v>0</v>
      </c>
      <c r="Z12" s="141">
        <v>0</v>
      </c>
      <c r="AA12" s="141">
        <v>0</v>
      </c>
      <c r="AB12" s="141">
        <v>0</v>
      </c>
      <c r="AC12" s="141">
        <v>0</v>
      </c>
      <c r="AD12" s="141">
        <v>0</v>
      </c>
      <c r="AE12" s="144">
        <v>1.97</v>
      </c>
      <c r="AF12" s="144">
        <v>1.98</v>
      </c>
      <c r="AG12" s="144">
        <v>3.23</v>
      </c>
      <c r="AH12" s="141">
        <v>0</v>
      </c>
      <c r="AI12" s="144">
        <v>2.38</v>
      </c>
      <c r="AJ12" s="141">
        <v>0</v>
      </c>
      <c r="AK12" s="144">
        <v>2.2999999999999998</v>
      </c>
      <c r="AL12" s="144">
        <v>3.51</v>
      </c>
      <c r="AM12" s="141">
        <v>0</v>
      </c>
      <c r="AN12" s="78" t="s">
        <v>228</v>
      </c>
      <c r="AO12" s="141">
        <v>0</v>
      </c>
      <c r="AP12" s="141">
        <v>0</v>
      </c>
      <c r="AQ12" s="141">
        <v>0</v>
      </c>
      <c r="AR12" s="141">
        <v>0</v>
      </c>
      <c r="AS12" s="141">
        <v>0</v>
      </c>
      <c r="AT12" s="141">
        <v>0</v>
      </c>
      <c r="AU12" s="141">
        <v>0</v>
      </c>
      <c r="AV12" s="141">
        <v>0</v>
      </c>
      <c r="AW12" s="141">
        <v>0</v>
      </c>
      <c r="AX12" s="144">
        <v>1.28</v>
      </c>
      <c r="AY12" s="144">
        <v>1.28</v>
      </c>
      <c r="AZ12" s="141">
        <v>0</v>
      </c>
      <c r="BA12" s="141">
        <v>0</v>
      </c>
      <c r="BB12" s="141">
        <v>0</v>
      </c>
      <c r="BC12" s="141">
        <v>0</v>
      </c>
      <c r="BD12" s="141">
        <v>0</v>
      </c>
      <c r="BE12" s="141">
        <v>0</v>
      </c>
      <c r="BF12" s="141">
        <v>0</v>
      </c>
      <c r="BG12" s="78" t="s">
        <v>228</v>
      </c>
      <c r="BH12" s="144">
        <v>5</v>
      </c>
      <c r="BI12" s="144">
        <v>5.31</v>
      </c>
      <c r="BJ12" s="141">
        <v>0</v>
      </c>
      <c r="BK12" s="141">
        <v>0</v>
      </c>
      <c r="BL12" s="144">
        <v>4.3499999999999996</v>
      </c>
      <c r="BM12" s="141">
        <v>0</v>
      </c>
      <c r="BN12" s="141">
        <v>0</v>
      </c>
      <c r="BO12" s="141">
        <v>0</v>
      </c>
      <c r="BP12" s="141">
        <v>0</v>
      </c>
      <c r="BQ12" s="144">
        <v>0.56000000000000005</v>
      </c>
      <c r="BR12" s="144">
        <v>0.55000000000000004</v>
      </c>
      <c r="BS12" s="144">
        <v>0.48</v>
      </c>
      <c r="BT12" s="141">
        <v>0</v>
      </c>
      <c r="BU12" s="144">
        <v>0.52</v>
      </c>
      <c r="BV12" s="141">
        <v>0</v>
      </c>
      <c r="BW12" s="144">
        <v>0.44</v>
      </c>
      <c r="BX12" s="144">
        <v>0.18</v>
      </c>
      <c r="BY12" s="144">
        <v>2.2000000000000002</v>
      </c>
    </row>
    <row r="13" spans="1:78" s="7" customFormat="1" ht="48" customHeight="1" x14ac:dyDescent="0.25">
      <c r="A13" s="67" t="s">
        <v>226</v>
      </c>
      <c r="B13" s="141">
        <v>81</v>
      </c>
      <c r="C13" s="141">
        <v>0</v>
      </c>
      <c r="D13" s="137">
        <v>0</v>
      </c>
      <c r="E13" s="137">
        <v>0</v>
      </c>
      <c r="F13" s="137">
        <v>0</v>
      </c>
      <c r="G13" s="137">
        <v>0</v>
      </c>
      <c r="H13" s="137">
        <v>0</v>
      </c>
      <c r="I13" s="137">
        <v>0</v>
      </c>
      <c r="J13" s="137">
        <v>0</v>
      </c>
      <c r="K13" s="137">
        <v>0</v>
      </c>
      <c r="L13" s="141">
        <v>1</v>
      </c>
      <c r="M13" s="141">
        <v>1</v>
      </c>
      <c r="N13" s="137">
        <v>0</v>
      </c>
      <c r="O13" s="137">
        <v>0</v>
      </c>
      <c r="P13" s="137">
        <v>0</v>
      </c>
      <c r="Q13" s="137">
        <v>0</v>
      </c>
      <c r="R13" s="137">
        <v>0</v>
      </c>
      <c r="S13" s="137">
        <v>0</v>
      </c>
      <c r="T13" s="137">
        <v>0</v>
      </c>
      <c r="U13" s="67" t="s">
        <v>226</v>
      </c>
      <c r="V13" s="141">
        <v>1</v>
      </c>
      <c r="W13" s="141">
        <v>1</v>
      </c>
      <c r="X13" s="141">
        <v>0</v>
      </c>
      <c r="Y13" s="141">
        <v>0</v>
      </c>
      <c r="Z13" s="141">
        <v>0</v>
      </c>
      <c r="AA13" s="141">
        <v>0</v>
      </c>
      <c r="AB13" s="141">
        <v>0</v>
      </c>
      <c r="AC13" s="141">
        <v>0</v>
      </c>
      <c r="AD13" s="141">
        <v>0</v>
      </c>
      <c r="AE13" s="141">
        <v>11</v>
      </c>
      <c r="AF13" s="141">
        <v>8</v>
      </c>
      <c r="AG13" s="141">
        <v>1</v>
      </c>
      <c r="AH13" s="141">
        <v>0</v>
      </c>
      <c r="AI13" s="141">
        <v>0</v>
      </c>
      <c r="AJ13" s="141">
        <v>0</v>
      </c>
      <c r="AK13" s="141">
        <v>2</v>
      </c>
      <c r="AL13" s="141">
        <v>0</v>
      </c>
      <c r="AM13" s="141">
        <v>0</v>
      </c>
      <c r="AN13" s="67" t="s">
        <v>226</v>
      </c>
      <c r="AO13" s="141">
        <v>0</v>
      </c>
      <c r="AP13" s="141">
        <v>0</v>
      </c>
      <c r="AQ13" s="141">
        <v>0</v>
      </c>
      <c r="AR13" s="141">
        <v>0</v>
      </c>
      <c r="AS13" s="141">
        <v>0</v>
      </c>
      <c r="AT13" s="141">
        <v>0</v>
      </c>
      <c r="AU13" s="141">
        <v>0</v>
      </c>
      <c r="AV13" s="141">
        <v>0</v>
      </c>
      <c r="AW13" s="141">
        <v>0</v>
      </c>
      <c r="AX13" s="141">
        <v>1</v>
      </c>
      <c r="AY13" s="141">
        <v>1</v>
      </c>
      <c r="AZ13" s="141">
        <v>0</v>
      </c>
      <c r="BA13" s="141">
        <v>0</v>
      </c>
      <c r="BB13" s="141">
        <v>0</v>
      </c>
      <c r="BC13" s="141">
        <v>0</v>
      </c>
      <c r="BD13" s="141">
        <v>0</v>
      </c>
      <c r="BE13" s="141">
        <v>0</v>
      </c>
      <c r="BF13" s="141">
        <v>0</v>
      </c>
      <c r="BG13" s="67" t="s">
        <v>226</v>
      </c>
      <c r="BH13" s="141">
        <v>3</v>
      </c>
      <c r="BI13" s="141">
        <v>3</v>
      </c>
      <c r="BJ13" s="141">
        <v>0</v>
      </c>
      <c r="BK13" s="141">
        <v>0</v>
      </c>
      <c r="BL13" s="141">
        <v>0</v>
      </c>
      <c r="BM13" s="141">
        <v>0</v>
      </c>
      <c r="BN13" s="141">
        <v>0</v>
      </c>
      <c r="BO13" s="141">
        <v>0</v>
      </c>
      <c r="BP13" s="141">
        <v>0</v>
      </c>
      <c r="BQ13" s="141">
        <v>64</v>
      </c>
      <c r="BR13" s="141">
        <v>56</v>
      </c>
      <c r="BS13" s="141">
        <v>2</v>
      </c>
      <c r="BT13" s="141">
        <v>0</v>
      </c>
      <c r="BU13" s="141">
        <v>5</v>
      </c>
      <c r="BV13" s="141">
        <v>0</v>
      </c>
      <c r="BW13" s="141">
        <v>1</v>
      </c>
      <c r="BX13" s="141">
        <v>0</v>
      </c>
      <c r="BY13" s="141">
        <v>0</v>
      </c>
    </row>
    <row r="14" spans="1:78" s="7" customFormat="1" ht="48" customHeight="1" x14ac:dyDescent="0.25">
      <c r="A14" s="67" t="s">
        <v>229</v>
      </c>
      <c r="B14" s="141">
        <v>176</v>
      </c>
      <c r="C14" s="141">
        <v>4</v>
      </c>
      <c r="D14" s="137">
        <v>4</v>
      </c>
      <c r="E14" s="137">
        <v>0</v>
      </c>
      <c r="F14" s="137">
        <v>0</v>
      </c>
      <c r="G14" s="137">
        <v>0</v>
      </c>
      <c r="H14" s="137">
        <v>0</v>
      </c>
      <c r="I14" s="137">
        <v>0</v>
      </c>
      <c r="J14" s="137">
        <v>0</v>
      </c>
      <c r="K14" s="137">
        <v>0</v>
      </c>
      <c r="L14" s="141">
        <v>0</v>
      </c>
      <c r="M14" s="141">
        <v>0</v>
      </c>
      <c r="N14" s="137">
        <v>0</v>
      </c>
      <c r="O14" s="137">
        <v>0</v>
      </c>
      <c r="P14" s="137">
        <v>0</v>
      </c>
      <c r="Q14" s="137">
        <v>0</v>
      </c>
      <c r="R14" s="137">
        <v>0</v>
      </c>
      <c r="S14" s="137">
        <v>0</v>
      </c>
      <c r="T14" s="137">
        <v>0</v>
      </c>
      <c r="U14" s="67" t="s">
        <v>229</v>
      </c>
      <c r="V14" s="141">
        <v>4</v>
      </c>
      <c r="W14" s="141">
        <v>4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0</v>
      </c>
      <c r="AE14" s="141">
        <v>9</v>
      </c>
      <c r="AF14" s="141">
        <v>5</v>
      </c>
      <c r="AG14" s="141">
        <v>0</v>
      </c>
      <c r="AH14" s="141">
        <v>0</v>
      </c>
      <c r="AI14" s="141">
        <v>4</v>
      </c>
      <c r="AJ14" s="141">
        <v>0</v>
      </c>
      <c r="AK14" s="141">
        <v>0</v>
      </c>
      <c r="AL14" s="141">
        <v>0</v>
      </c>
      <c r="AM14" s="141">
        <v>0</v>
      </c>
      <c r="AN14" s="67" t="s">
        <v>229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9</v>
      </c>
      <c r="AY14" s="141">
        <v>9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0</v>
      </c>
      <c r="BF14" s="141">
        <v>0</v>
      </c>
      <c r="BG14" s="67" t="s">
        <v>229</v>
      </c>
      <c r="BH14" s="141">
        <v>3</v>
      </c>
      <c r="BI14" s="141">
        <v>3</v>
      </c>
      <c r="BJ14" s="141">
        <v>0</v>
      </c>
      <c r="BK14" s="141">
        <v>0</v>
      </c>
      <c r="BL14" s="141">
        <v>0</v>
      </c>
      <c r="BM14" s="141">
        <v>0</v>
      </c>
      <c r="BN14" s="141">
        <v>0</v>
      </c>
      <c r="BO14" s="141">
        <v>0</v>
      </c>
      <c r="BP14" s="141">
        <v>0</v>
      </c>
      <c r="BQ14" s="141">
        <v>147</v>
      </c>
      <c r="BR14" s="141">
        <v>112</v>
      </c>
      <c r="BS14" s="141">
        <v>2</v>
      </c>
      <c r="BT14" s="141">
        <v>0</v>
      </c>
      <c r="BU14" s="141">
        <v>27</v>
      </c>
      <c r="BV14" s="141">
        <v>0</v>
      </c>
      <c r="BW14" s="141">
        <v>1</v>
      </c>
      <c r="BX14" s="141">
        <v>0</v>
      </c>
      <c r="BY14" s="141">
        <v>5</v>
      </c>
    </row>
    <row r="15" spans="1:78" s="7" customFormat="1" ht="48" customHeight="1" x14ac:dyDescent="0.25">
      <c r="A15" s="67" t="s">
        <v>91</v>
      </c>
      <c r="B15" s="141">
        <v>166</v>
      </c>
      <c r="C15" s="141">
        <v>5</v>
      </c>
      <c r="D15" s="137">
        <v>5</v>
      </c>
      <c r="E15" s="137">
        <v>0</v>
      </c>
      <c r="F15" s="137">
        <v>0</v>
      </c>
      <c r="G15" s="137">
        <v>0</v>
      </c>
      <c r="H15" s="137">
        <v>0</v>
      </c>
      <c r="I15" s="137">
        <v>0</v>
      </c>
      <c r="J15" s="137">
        <v>0</v>
      </c>
      <c r="K15" s="137">
        <v>0</v>
      </c>
      <c r="L15" s="141">
        <v>3</v>
      </c>
      <c r="M15" s="141">
        <v>3</v>
      </c>
      <c r="N15" s="137">
        <v>0</v>
      </c>
      <c r="O15" s="137">
        <v>0</v>
      </c>
      <c r="P15" s="137">
        <v>0</v>
      </c>
      <c r="Q15" s="137">
        <v>0</v>
      </c>
      <c r="R15" s="137">
        <v>0</v>
      </c>
      <c r="S15" s="137">
        <v>0</v>
      </c>
      <c r="T15" s="137">
        <v>0</v>
      </c>
      <c r="U15" s="67" t="s">
        <v>91</v>
      </c>
      <c r="V15" s="141">
        <v>1</v>
      </c>
      <c r="W15" s="141">
        <v>1</v>
      </c>
      <c r="X15" s="141">
        <v>0</v>
      </c>
      <c r="Y15" s="141">
        <v>0</v>
      </c>
      <c r="Z15" s="141">
        <v>0</v>
      </c>
      <c r="AA15" s="141">
        <v>0</v>
      </c>
      <c r="AB15" s="141">
        <v>0</v>
      </c>
      <c r="AC15" s="141">
        <v>0</v>
      </c>
      <c r="AD15" s="141">
        <v>0</v>
      </c>
      <c r="AE15" s="141">
        <v>23</v>
      </c>
      <c r="AF15" s="141">
        <v>17</v>
      </c>
      <c r="AG15" s="141">
        <v>0</v>
      </c>
      <c r="AH15" s="141">
        <v>0</v>
      </c>
      <c r="AI15" s="141">
        <v>4</v>
      </c>
      <c r="AJ15" s="141">
        <v>0</v>
      </c>
      <c r="AK15" s="141">
        <v>0</v>
      </c>
      <c r="AL15" s="141">
        <v>2</v>
      </c>
      <c r="AM15" s="141">
        <v>0</v>
      </c>
      <c r="AN15" s="67" t="s">
        <v>91</v>
      </c>
      <c r="AO15" s="141">
        <v>0</v>
      </c>
      <c r="AP15" s="141">
        <v>0</v>
      </c>
      <c r="AQ15" s="141">
        <v>0</v>
      </c>
      <c r="AR15" s="141">
        <v>0</v>
      </c>
      <c r="AS15" s="141">
        <v>0</v>
      </c>
      <c r="AT15" s="141">
        <v>0</v>
      </c>
      <c r="AU15" s="141">
        <v>0</v>
      </c>
      <c r="AV15" s="141">
        <v>0</v>
      </c>
      <c r="AW15" s="141">
        <v>0</v>
      </c>
      <c r="AX15" s="141">
        <v>11</v>
      </c>
      <c r="AY15" s="141">
        <v>11</v>
      </c>
      <c r="AZ15" s="141">
        <v>0</v>
      </c>
      <c r="BA15" s="141">
        <v>0</v>
      </c>
      <c r="BB15" s="141">
        <v>0</v>
      </c>
      <c r="BC15" s="141">
        <v>0</v>
      </c>
      <c r="BD15" s="141">
        <v>0</v>
      </c>
      <c r="BE15" s="141">
        <v>0</v>
      </c>
      <c r="BF15" s="141">
        <v>0</v>
      </c>
      <c r="BG15" s="67" t="s">
        <v>91</v>
      </c>
      <c r="BH15" s="141">
        <v>1</v>
      </c>
      <c r="BI15" s="141">
        <v>0</v>
      </c>
      <c r="BJ15" s="141">
        <v>0</v>
      </c>
      <c r="BK15" s="141">
        <v>0</v>
      </c>
      <c r="BL15" s="141">
        <v>1</v>
      </c>
      <c r="BM15" s="141">
        <v>0</v>
      </c>
      <c r="BN15" s="141">
        <v>0</v>
      </c>
      <c r="BO15" s="141">
        <v>0</v>
      </c>
      <c r="BP15" s="141">
        <v>0</v>
      </c>
      <c r="BQ15" s="141">
        <v>122</v>
      </c>
      <c r="BR15" s="141">
        <v>78</v>
      </c>
      <c r="BS15" s="141">
        <v>0</v>
      </c>
      <c r="BT15" s="141">
        <v>0</v>
      </c>
      <c r="BU15" s="141">
        <v>22</v>
      </c>
      <c r="BV15" s="141">
        <v>0</v>
      </c>
      <c r="BW15" s="141">
        <v>1</v>
      </c>
      <c r="BX15" s="141">
        <v>1</v>
      </c>
      <c r="BY15" s="141">
        <v>20</v>
      </c>
    </row>
    <row r="16" spans="1:78" s="7" customFormat="1" ht="48" customHeight="1" thickBot="1" x14ac:dyDescent="0.3">
      <c r="A16" s="79" t="s">
        <v>103</v>
      </c>
      <c r="B16" s="146">
        <v>36</v>
      </c>
      <c r="C16" s="147">
        <v>0</v>
      </c>
      <c r="D16" s="136">
        <v>0</v>
      </c>
      <c r="E16" s="136">
        <v>0</v>
      </c>
      <c r="F16" s="136">
        <v>0</v>
      </c>
      <c r="G16" s="136">
        <v>0</v>
      </c>
      <c r="H16" s="136">
        <v>0</v>
      </c>
      <c r="I16" s="136">
        <v>0</v>
      </c>
      <c r="J16" s="136">
        <v>0</v>
      </c>
      <c r="K16" s="136">
        <v>0</v>
      </c>
      <c r="L16" s="147">
        <v>0</v>
      </c>
      <c r="M16" s="147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79" t="s">
        <v>103</v>
      </c>
      <c r="V16" s="141">
        <v>0</v>
      </c>
      <c r="W16" s="141">
        <v>0</v>
      </c>
      <c r="X16" s="141">
        <v>0</v>
      </c>
      <c r="Y16" s="141">
        <v>0</v>
      </c>
      <c r="Z16" s="141">
        <v>0</v>
      </c>
      <c r="AA16" s="141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79" t="s">
        <v>103</v>
      </c>
      <c r="AO16" s="146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79" t="s">
        <v>103</v>
      </c>
      <c r="BH16" s="146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36</v>
      </c>
      <c r="BR16" s="147">
        <v>29</v>
      </c>
      <c r="BS16" s="147">
        <v>0</v>
      </c>
      <c r="BT16" s="147">
        <v>0</v>
      </c>
      <c r="BU16" s="147">
        <v>6</v>
      </c>
      <c r="BV16" s="147">
        <v>0</v>
      </c>
      <c r="BW16" s="147">
        <v>1</v>
      </c>
      <c r="BX16" s="147">
        <v>0</v>
      </c>
      <c r="BY16" s="147">
        <v>0</v>
      </c>
    </row>
    <row r="17" spans="1:77" s="7" customFormat="1" ht="39" customHeight="1" x14ac:dyDescent="0.15">
      <c r="A17" s="192" t="s">
        <v>534</v>
      </c>
      <c r="B17" s="192"/>
      <c r="C17" s="192"/>
      <c r="D17" s="192"/>
      <c r="E17" s="192"/>
      <c r="F17" s="192"/>
      <c r="G17" s="192"/>
      <c r="H17" s="192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243"/>
      <c r="V17" s="243"/>
      <c r="W17" s="243"/>
      <c r="X17" s="243"/>
      <c r="Y17" s="243"/>
      <c r="Z17" s="243"/>
      <c r="AA17" s="243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8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</row>
    <row r="18" spans="1:77" s="7" customFormat="1" ht="21" customHeight="1" x14ac:dyDescent="0.15">
      <c r="A18" s="32"/>
      <c r="U18" s="32"/>
      <c r="AN18" s="32"/>
      <c r="BG18" s="32"/>
    </row>
    <row r="19" spans="1:77" s="7" customFormat="1" ht="11.25" customHeight="1" x14ac:dyDescent="0.15">
      <c r="A19" s="235" t="s">
        <v>514</v>
      </c>
      <c r="B19" s="236"/>
      <c r="C19" s="236"/>
      <c r="D19" s="236"/>
      <c r="E19" s="236"/>
      <c r="F19" s="236"/>
      <c r="G19" s="236"/>
      <c r="H19" s="236"/>
      <c r="I19" s="236"/>
      <c r="J19" s="236"/>
      <c r="K19" s="236"/>
      <c r="L19" s="235" t="s">
        <v>515</v>
      </c>
      <c r="M19" s="236"/>
      <c r="N19" s="236"/>
      <c r="O19" s="236"/>
      <c r="P19" s="236"/>
      <c r="Q19" s="236"/>
      <c r="R19" s="236"/>
      <c r="S19" s="236"/>
      <c r="T19" s="236"/>
      <c r="U19" s="172" t="s">
        <v>516</v>
      </c>
      <c r="V19" s="172"/>
      <c r="W19" s="172"/>
      <c r="X19" s="172"/>
      <c r="Y19" s="172"/>
      <c r="Z19" s="172"/>
      <c r="AA19" s="172"/>
      <c r="AB19" s="172"/>
      <c r="AC19" s="190"/>
      <c r="AD19" s="190"/>
      <c r="AE19" s="235" t="s">
        <v>517</v>
      </c>
      <c r="AF19" s="235"/>
      <c r="AG19" s="235"/>
      <c r="AH19" s="235"/>
      <c r="AI19" s="235"/>
      <c r="AJ19" s="235"/>
      <c r="AK19" s="235"/>
      <c r="AL19" s="235"/>
      <c r="AM19" s="235"/>
      <c r="AN19" s="172" t="s">
        <v>481</v>
      </c>
      <c r="AO19" s="172"/>
      <c r="AP19" s="172"/>
      <c r="AQ19" s="172"/>
      <c r="AR19" s="172"/>
      <c r="AS19" s="172"/>
      <c r="AT19" s="172"/>
      <c r="AU19" s="172"/>
      <c r="AV19" s="190"/>
      <c r="AW19" s="190"/>
      <c r="AX19" s="235" t="s">
        <v>518</v>
      </c>
      <c r="AY19" s="235"/>
      <c r="AZ19" s="235"/>
      <c r="BA19" s="235"/>
      <c r="BB19" s="235"/>
      <c r="BC19" s="235"/>
      <c r="BD19" s="235"/>
      <c r="BE19" s="235"/>
      <c r="BF19" s="235"/>
      <c r="BG19" s="234" t="s">
        <v>482</v>
      </c>
      <c r="BH19" s="234"/>
      <c r="BI19" s="234"/>
      <c r="BJ19" s="234"/>
      <c r="BK19" s="234"/>
      <c r="BL19" s="234"/>
      <c r="BM19" s="234"/>
      <c r="BN19" s="234"/>
      <c r="BO19" s="190"/>
      <c r="BP19" s="190"/>
      <c r="BQ19" s="235" t="s">
        <v>483</v>
      </c>
      <c r="BR19" s="236"/>
      <c r="BS19" s="236"/>
      <c r="BT19" s="236"/>
      <c r="BU19" s="236"/>
      <c r="BV19" s="236"/>
      <c r="BW19" s="236"/>
      <c r="BX19" s="236"/>
      <c r="BY19" s="236"/>
    </row>
  </sheetData>
  <mergeCells count="39">
    <mergeCell ref="A19:K19"/>
    <mergeCell ref="L19:T19"/>
    <mergeCell ref="U19:AD19"/>
    <mergeCell ref="AE19:AM19"/>
    <mergeCell ref="AX3:BF3"/>
    <mergeCell ref="AN19:AW19"/>
    <mergeCell ref="AX19:BF19"/>
    <mergeCell ref="A17:H17"/>
    <mergeCell ref="U17:AA17"/>
    <mergeCell ref="A3:A4"/>
    <mergeCell ref="C3:K3"/>
    <mergeCell ref="L3:T3"/>
    <mergeCell ref="U3:U4"/>
    <mergeCell ref="V3:AD3"/>
    <mergeCell ref="AE3:AM3"/>
    <mergeCell ref="B3:B4"/>
    <mergeCell ref="A1:K1"/>
    <mergeCell ref="U1:AD1"/>
    <mergeCell ref="A2:K2"/>
    <mergeCell ref="L2:S2"/>
    <mergeCell ref="U2:AD2"/>
    <mergeCell ref="BQ1:BY1"/>
    <mergeCell ref="AX1:BF1"/>
    <mergeCell ref="L1:T1"/>
    <mergeCell ref="AN3:AN4"/>
    <mergeCell ref="AN2:AW2"/>
    <mergeCell ref="AX2:BE2"/>
    <mergeCell ref="BG2:BP2"/>
    <mergeCell ref="AE2:AL2"/>
    <mergeCell ref="BQ2:BX2"/>
    <mergeCell ref="AE1:AM1"/>
    <mergeCell ref="AN1:AW1"/>
    <mergeCell ref="BG1:BP1"/>
    <mergeCell ref="BG19:BP19"/>
    <mergeCell ref="BQ19:BY19"/>
    <mergeCell ref="BH3:BP3"/>
    <mergeCell ref="BQ3:BY3"/>
    <mergeCell ref="AO3:AW3"/>
    <mergeCell ref="BG3:BG4"/>
  </mergeCells>
  <phoneticPr fontId="5" type="noConversion"/>
  <dataValidations count="1">
    <dataValidation type="whole" allowBlank="1" showInputMessage="1" showErrorMessage="1" errorTitle="嘿嘿！你粉混喔" error="數字必須素整數而且不得小於 0 也應該不會大於 50000000 吧" sqref="BI13:BP16 AY7:AY10 BI7:BP10 AO5:AW16 AK7:AM10 D13:K16 D7:K10 Z12:AA16 M13:N16 BR13:BY16 AK13:AM16 AB5:AD16 BR7:BY10 M7:N10 W7:W10 W13:W16 X5:Y16 Z7:AA10 AF13:AI16 AF7:AI10 AY13:AY16 AZ5:BF16 BJ12" xr:uid="{00000000-0002-0000-0400-000000000000}">
      <formula1>0</formula1>
      <formula2>50000000</formula2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9" scale="104" orientation="portrait" r:id="rId1"/>
  <colBreaks count="7" manualBreakCount="7">
    <brk id="11" max="1048575" man="1"/>
    <brk id="20" max="18" man="1"/>
    <brk id="30" max="1048575" man="1"/>
    <brk id="39" max="1048575" man="1"/>
    <brk id="49" max="1048575" man="1"/>
    <brk id="58" max="1048575" man="1"/>
    <brk id="6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I31"/>
  <sheetViews>
    <sheetView view="pageBreakPreview" topLeftCell="A16" zoomScale="110" zoomScaleNormal="110" zoomScaleSheetLayoutView="110" workbookViewId="0">
      <pane xSplit="1" topLeftCell="B1" activePane="topRight" state="frozen"/>
      <selection activeCell="K13" sqref="K13"/>
      <selection pane="topRight" activeCell="A23" sqref="A23:G23"/>
    </sheetView>
  </sheetViews>
  <sheetFormatPr defaultRowHeight="16.5" x14ac:dyDescent="0.25"/>
  <cols>
    <col min="1" max="1" width="24.5" style="46" customWidth="1"/>
    <col min="2" max="2" width="10.875" style="9" customWidth="1"/>
    <col min="3" max="3" width="9.25" style="9" customWidth="1"/>
    <col min="4" max="4" width="10.625" style="9" customWidth="1"/>
    <col min="5" max="5" width="10.125" style="9" customWidth="1"/>
    <col min="6" max="6" width="10.25" style="9" customWidth="1"/>
    <col min="7" max="7" width="9.875" style="9" customWidth="1"/>
    <col min="8" max="8" width="11" style="9" customWidth="1"/>
    <col min="9" max="10" width="11.75" style="9" customWidth="1"/>
    <col min="11" max="11" width="12.25" style="9" customWidth="1"/>
    <col min="12" max="12" width="12.5" style="9" customWidth="1"/>
    <col min="13" max="13" width="12.25" style="9" customWidth="1"/>
    <col min="14" max="14" width="11.625" style="9" customWidth="1"/>
    <col min="15" max="15" width="12.625" style="9" customWidth="1"/>
    <col min="16" max="16" width="25.5" style="46" customWidth="1"/>
    <col min="17" max="17" width="8.75" style="9" customWidth="1"/>
    <col min="18" max="18" width="8.5" style="9" customWidth="1"/>
    <col min="19" max="19" width="8.75" style="9" customWidth="1"/>
    <col min="20" max="20" width="7.625" style="9" customWidth="1"/>
    <col min="21" max="21" width="9" style="9" customWidth="1"/>
    <col min="22" max="22" width="8.25" style="9" customWidth="1"/>
    <col min="23" max="23" width="8.5" style="9" customWidth="1"/>
    <col min="24" max="24" width="8.875" style="9" customWidth="1"/>
    <col min="25" max="25" width="8.25" style="9" customWidth="1"/>
    <col min="26" max="26" width="8" style="9" customWidth="1"/>
    <col min="27" max="27" width="10.375" style="9" customWidth="1"/>
    <col min="28" max="28" width="10.25" style="9" customWidth="1"/>
    <col min="29" max="29" width="10.75" style="9" customWidth="1"/>
    <col min="30" max="30" width="11" style="9" customWidth="1"/>
    <col min="31" max="31" width="10.5" style="9" customWidth="1"/>
    <col min="32" max="32" width="10.875" style="9" customWidth="1"/>
    <col min="33" max="33" width="10.625" style="9" customWidth="1"/>
    <col min="34" max="16384" width="9" style="9"/>
  </cols>
  <sheetData>
    <row r="1" spans="1:35" s="2" customFormat="1" ht="65.099999999999994" customHeight="1" x14ac:dyDescent="0.25">
      <c r="A1" s="187" t="s">
        <v>241</v>
      </c>
      <c r="B1" s="187"/>
      <c r="C1" s="187"/>
      <c r="D1" s="187"/>
      <c r="E1" s="187"/>
      <c r="F1" s="187"/>
      <c r="G1" s="187"/>
      <c r="H1" s="187"/>
      <c r="I1" s="189" t="s">
        <v>498</v>
      </c>
      <c r="J1" s="189"/>
      <c r="K1" s="189"/>
      <c r="L1" s="189"/>
      <c r="M1" s="189"/>
      <c r="N1" s="189"/>
      <c r="O1" s="189"/>
      <c r="P1" s="187" t="s">
        <v>242</v>
      </c>
      <c r="Q1" s="187"/>
      <c r="R1" s="187"/>
      <c r="S1" s="187"/>
      <c r="T1" s="187"/>
      <c r="U1" s="187"/>
      <c r="V1" s="187"/>
      <c r="W1" s="187"/>
      <c r="X1" s="187"/>
      <c r="Y1" s="189" t="s">
        <v>204</v>
      </c>
      <c r="Z1" s="189"/>
      <c r="AA1" s="189"/>
      <c r="AB1" s="189"/>
      <c r="AC1" s="189"/>
      <c r="AD1" s="189"/>
      <c r="AE1" s="189"/>
      <c r="AF1" s="189"/>
      <c r="AG1" s="189"/>
    </row>
    <row r="2" spans="1:35" s="4" customFormat="1" ht="12.75" customHeight="1" thickBot="1" x14ac:dyDescent="0.2">
      <c r="A2" s="175"/>
      <c r="B2" s="175"/>
      <c r="C2" s="175"/>
      <c r="D2" s="175"/>
      <c r="E2" s="175"/>
      <c r="F2" s="175"/>
      <c r="G2" s="175"/>
      <c r="H2" s="120" t="s">
        <v>388</v>
      </c>
      <c r="I2" s="183" t="s">
        <v>307</v>
      </c>
      <c r="J2" s="183"/>
      <c r="K2" s="183"/>
      <c r="L2" s="183"/>
      <c r="M2" s="183"/>
      <c r="N2" s="183"/>
      <c r="O2" s="3" t="s">
        <v>7</v>
      </c>
      <c r="P2" s="255" t="s">
        <v>6</v>
      </c>
      <c r="Q2" s="255"/>
      <c r="R2" s="255"/>
      <c r="S2" s="255"/>
      <c r="T2" s="255"/>
      <c r="U2" s="255"/>
      <c r="V2" s="255"/>
      <c r="W2" s="255"/>
      <c r="X2" s="255"/>
      <c r="Y2" s="183" t="s">
        <v>307</v>
      </c>
      <c r="Z2" s="183"/>
      <c r="AA2" s="183"/>
      <c r="AB2" s="183"/>
      <c r="AC2" s="183"/>
      <c r="AD2" s="183"/>
      <c r="AE2" s="183"/>
      <c r="AF2" s="183"/>
      <c r="AG2" s="3" t="s">
        <v>7</v>
      </c>
    </row>
    <row r="3" spans="1:35" s="42" customFormat="1" ht="24" customHeight="1" x14ac:dyDescent="0.25">
      <c r="A3" s="215" t="s">
        <v>199</v>
      </c>
      <c r="B3" s="244" t="s">
        <v>115</v>
      </c>
      <c r="C3" s="246" t="s">
        <v>129</v>
      </c>
      <c r="D3" s="231"/>
      <c r="E3" s="231"/>
      <c r="F3" s="231"/>
      <c r="G3" s="231"/>
      <c r="H3" s="127"/>
      <c r="I3" s="231" t="s">
        <v>240</v>
      </c>
      <c r="J3" s="231"/>
      <c r="K3" s="231"/>
      <c r="L3" s="231"/>
      <c r="M3" s="231"/>
      <c r="N3" s="231"/>
      <c r="O3" s="231"/>
      <c r="P3" s="215" t="s">
        <v>199</v>
      </c>
      <c r="Q3" s="248" t="s">
        <v>131</v>
      </c>
      <c r="R3" s="231"/>
      <c r="S3" s="231"/>
      <c r="T3" s="231"/>
      <c r="U3" s="231"/>
      <c r="V3" s="231"/>
      <c r="W3" s="231"/>
      <c r="X3" s="231"/>
      <c r="Y3" s="225" t="s">
        <v>130</v>
      </c>
      <c r="Z3" s="225"/>
      <c r="AA3" s="253" t="s">
        <v>88</v>
      </c>
      <c r="AB3" s="253" t="s">
        <v>89</v>
      </c>
      <c r="AC3" s="253" t="s">
        <v>86</v>
      </c>
      <c r="AD3" s="253" t="s">
        <v>315</v>
      </c>
      <c r="AE3" s="253" t="s">
        <v>267</v>
      </c>
      <c r="AF3" s="249" t="s">
        <v>272</v>
      </c>
      <c r="AG3" s="251" t="s">
        <v>269</v>
      </c>
    </row>
    <row r="4" spans="1:35" s="5" customFormat="1" ht="54" customHeight="1" thickBot="1" x14ac:dyDescent="0.3">
      <c r="A4" s="216"/>
      <c r="B4" s="245"/>
      <c r="C4" s="69" t="s">
        <v>2</v>
      </c>
      <c r="D4" s="70" t="s">
        <v>40</v>
      </c>
      <c r="E4" s="70" t="s">
        <v>308</v>
      </c>
      <c r="F4" s="70" t="s">
        <v>43</v>
      </c>
      <c r="G4" s="70" t="s">
        <v>44</v>
      </c>
      <c r="H4" s="70" t="s">
        <v>387</v>
      </c>
      <c r="I4" s="70" t="s">
        <v>8</v>
      </c>
      <c r="J4" s="70" t="s">
        <v>49</v>
      </c>
      <c r="K4" s="70" t="s">
        <v>9</v>
      </c>
      <c r="L4" s="70" t="s">
        <v>10</v>
      </c>
      <c r="M4" s="59" t="s">
        <v>11</v>
      </c>
      <c r="N4" s="59" t="s">
        <v>12</v>
      </c>
      <c r="O4" s="70" t="s">
        <v>13</v>
      </c>
      <c r="P4" s="216"/>
      <c r="Q4" s="58" t="s">
        <v>14</v>
      </c>
      <c r="R4" s="49" t="s">
        <v>15</v>
      </c>
      <c r="S4" s="49" t="s">
        <v>45</v>
      </c>
      <c r="T4" s="49" t="s">
        <v>16</v>
      </c>
      <c r="U4" s="49" t="s">
        <v>17</v>
      </c>
      <c r="V4" s="49" t="s">
        <v>18</v>
      </c>
      <c r="W4" s="49" t="s">
        <v>19</v>
      </c>
      <c r="X4" s="48" t="s">
        <v>41</v>
      </c>
      <c r="Y4" s="58" t="s">
        <v>20</v>
      </c>
      <c r="Z4" s="58" t="s">
        <v>21</v>
      </c>
      <c r="AA4" s="254"/>
      <c r="AB4" s="254"/>
      <c r="AC4" s="254"/>
      <c r="AD4" s="254"/>
      <c r="AE4" s="254"/>
      <c r="AF4" s="250"/>
      <c r="AG4" s="252"/>
    </row>
    <row r="5" spans="1:35" s="7" customFormat="1" ht="33" customHeight="1" x14ac:dyDescent="0.25">
      <c r="A5" s="81" t="s">
        <v>200</v>
      </c>
      <c r="B5" s="138">
        <v>65826</v>
      </c>
      <c r="C5" s="138">
        <v>50104</v>
      </c>
      <c r="D5" s="138">
        <v>2332</v>
      </c>
      <c r="E5" s="138">
        <v>85</v>
      </c>
      <c r="F5" s="138">
        <v>3762</v>
      </c>
      <c r="G5" s="138">
        <v>4427</v>
      </c>
      <c r="H5" s="138">
        <v>4692</v>
      </c>
      <c r="I5" s="138">
        <v>822</v>
      </c>
      <c r="J5" s="138">
        <v>11364</v>
      </c>
      <c r="K5" s="138">
        <v>1343</v>
      </c>
      <c r="L5" s="138">
        <v>1591</v>
      </c>
      <c r="M5" s="138">
        <v>3288</v>
      </c>
      <c r="N5" s="138">
        <v>424</v>
      </c>
      <c r="O5" s="138">
        <v>12323</v>
      </c>
      <c r="P5" s="81" t="s">
        <v>200</v>
      </c>
      <c r="Q5" s="138">
        <v>1299</v>
      </c>
      <c r="R5" s="138">
        <v>1004</v>
      </c>
      <c r="S5" s="138">
        <v>67</v>
      </c>
      <c r="T5" s="138">
        <v>306</v>
      </c>
      <c r="U5" s="138">
        <v>47</v>
      </c>
      <c r="V5" s="138">
        <v>200</v>
      </c>
      <c r="W5" s="138">
        <v>383</v>
      </c>
      <c r="X5" s="138">
        <v>215</v>
      </c>
      <c r="Y5" s="138">
        <v>94</v>
      </c>
      <c r="Z5" s="138">
        <v>36</v>
      </c>
      <c r="AA5" s="138">
        <v>840</v>
      </c>
      <c r="AB5" s="138">
        <v>2</v>
      </c>
      <c r="AC5" s="138">
        <v>11568</v>
      </c>
      <c r="AD5" s="138">
        <v>665</v>
      </c>
      <c r="AE5" s="138">
        <v>920</v>
      </c>
      <c r="AF5" s="138">
        <v>567</v>
      </c>
      <c r="AG5" s="138">
        <v>1160</v>
      </c>
    </row>
    <row r="6" spans="1:35" s="7" customFormat="1" ht="27" customHeight="1" x14ac:dyDescent="0.25">
      <c r="A6" s="67" t="s">
        <v>233</v>
      </c>
      <c r="B6" s="137">
        <v>65272</v>
      </c>
      <c r="C6" s="137">
        <v>49668</v>
      </c>
      <c r="D6" s="138">
        <v>2294</v>
      </c>
      <c r="E6" s="138">
        <v>81</v>
      </c>
      <c r="F6" s="138">
        <v>3730</v>
      </c>
      <c r="G6" s="138">
        <v>4400</v>
      </c>
      <c r="H6" s="138">
        <v>4660</v>
      </c>
      <c r="I6" s="138">
        <v>812</v>
      </c>
      <c r="J6" s="138">
        <v>11212</v>
      </c>
      <c r="K6" s="138">
        <v>1324</v>
      </c>
      <c r="L6" s="138">
        <v>1584</v>
      </c>
      <c r="M6" s="138">
        <v>3276</v>
      </c>
      <c r="N6" s="138">
        <v>410</v>
      </c>
      <c r="O6" s="138">
        <v>12270</v>
      </c>
      <c r="P6" s="67" t="s">
        <v>233</v>
      </c>
      <c r="Q6" s="138">
        <v>1294</v>
      </c>
      <c r="R6" s="138">
        <v>995</v>
      </c>
      <c r="S6" s="138">
        <v>67</v>
      </c>
      <c r="T6" s="138">
        <v>301</v>
      </c>
      <c r="U6" s="138">
        <v>47</v>
      </c>
      <c r="V6" s="138">
        <v>196</v>
      </c>
      <c r="W6" s="138">
        <v>377</v>
      </c>
      <c r="X6" s="138">
        <v>210</v>
      </c>
      <c r="Y6" s="138">
        <v>92</v>
      </c>
      <c r="Z6" s="138">
        <v>36</v>
      </c>
      <c r="AA6" s="138">
        <v>834</v>
      </c>
      <c r="AB6" s="138">
        <v>2</v>
      </c>
      <c r="AC6" s="138">
        <v>11511</v>
      </c>
      <c r="AD6" s="138">
        <v>653</v>
      </c>
      <c r="AE6" s="138">
        <v>906</v>
      </c>
      <c r="AF6" s="138">
        <v>563</v>
      </c>
      <c r="AG6" s="138">
        <v>1135</v>
      </c>
    </row>
    <row r="7" spans="1:35" s="7" customFormat="1" ht="27" customHeight="1" x14ac:dyDescent="0.25">
      <c r="A7" s="67" t="s">
        <v>234</v>
      </c>
      <c r="B7" s="137">
        <v>554</v>
      </c>
      <c r="C7" s="137">
        <v>436</v>
      </c>
      <c r="D7" s="138">
        <v>38</v>
      </c>
      <c r="E7" s="138">
        <v>4</v>
      </c>
      <c r="F7" s="138">
        <v>32</v>
      </c>
      <c r="G7" s="138">
        <v>27</v>
      </c>
      <c r="H7" s="138">
        <v>32</v>
      </c>
      <c r="I7" s="138">
        <v>10</v>
      </c>
      <c r="J7" s="138">
        <v>152</v>
      </c>
      <c r="K7" s="138">
        <v>19</v>
      </c>
      <c r="L7" s="138">
        <v>7</v>
      </c>
      <c r="M7" s="138">
        <v>12</v>
      </c>
      <c r="N7" s="138">
        <v>14</v>
      </c>
      <c r="O7" s="138">
        <v>53</v>
      </c>
      <c r="P7" s="67" t="s">
        <v>234</v>
      </c>
      <c r="Q7" s="138">
        <v>5</v>
      </c>
      <c r="R7" s="138">
        <v>9</v>
      </c>
      <c r="S7" s="139">
        <v>0</v>
      </c>
      <c r="T7" s="138">
        <v>5</v>
      </c>
      <c r="U7" s="139">
        <v>0</v>
      </c>
      <c r="V7" s="138">
        <v>4</v>
      </c>
      <c r="W7" s="138">
        <v>6</v>
      </c>
      <c r="X7" s="138">
        <v>5</v>
      </c>
      <c r="Y7" s="138">
        <v>2</v>
      </c>
      <c r="Z7" s="139">
        <v>0</v>
      </c>
      <c r="AA7" s="138">
        <v>6</v>
      </c>
      <c r="AB7" s="139">
        <v>0</v>
      </c>
      <c r="AC7" s="138">
        <v>57</v>
      </c>
      <c r="AD7" s="138">
        <v>12</v>
      </c>
      <c r="AE7" s="138">
        <v>14</v>
      </c>
      <c r="AF7" s="138">
        <v>4</v>
      </c>
      <c r="AG7" s="138">
        <v>25</v>
      </c>
      <c r="AH7" s="6"/>
      <c r="AI7" s="6"/>
    </row>
    <row r="8" spans="1:35" s="7" customFormat="1" ht="30.95" customHeight="1" x14ac:dyDescent="0.25">
      <c r="A8" s="67" t="s">
        <v>235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67" t="s">
        <v>235</v>
      </c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</row>
    <row r="9" spans="1:35" s="7" customFormat="1" ht="27" customHeight="1" x14ac:dyDescent="0.25">
      <c r="A9" s="67" t="s">
        <v>236</v>
      </c>
      <c r="B9" s="139">
        <v>99.16</v>
      </c>
      <c r="C9" s="139">
        <v>99.13</v>
      </c>
      <c r="D9" s="139">
        <v>98.37</v>
      </c>
      <c r="E9" s="139">
        <v>95.29</v>
      </c>
      <c r="F9" s="139">
        <v>99.15</v>
      </c>
      <c r="G9" s="139">
        <v>99.39</v>
      </c>
      <c r="H9" s="139">
        <v>99.32</v>
      </c>
      <c r="I9" s="139">
        <v>98.78</v>
      </c>
      <c r="J9" s="139">
        <v>98.66</v>
      </c>
      <c r="K9" s="139">
        <v>98.59</v>
      </c>
      <c r="L9" s="139">
        <v>99.56</v>
      </c>
      <c r="M9" s="139">
        <v>99.64</v>
      </c>
      <c r="N9" s="139">
        <v>96.7</v>
      </c>
      <c r="O9" s="139">
        <v>99.57</v>
      </c>
      <c r="P9" s="67" t="s">
        <v>236</v>
      </c>
      <c r="Q9" s="139">
        <v>99.62</v>
      </c>
      <c r="R9" s="139">
        <v>99.1</v>
      </c>
      <c r="S9" s="139">
        <v>100</v>
      </c>
      <c r="T9" s="139">
        <v>98.37</v>
      </c>
      <c r="U9" s="139">
        <v>100</v>
      </c>
      <c r="V9" s="139">
        <v>98</v>
      </c>
      <c r="W9" s="139">
        <v>98.43</v>
      </c>
      <c r="X9" s="139">
        <v>97.67</v>
      </c>
      <c r="Y9" s="139">
        <v>97.87</v>
      </c>
      <c r="Z9" s="149">
        <v>100</v>
      </c>
      <c r="AA9" s="139">
        <v>99.29</v>
      </c>
      <c r="AB9" s="149">
        <v>100</v>
      </c>
      <c r="AC9" s="139">
        <v>99.51</v>
      </c>
      <c r="AD9" s="139">
        <v>98.2</v>
      </c>
      <c r="AE9" s="139">
        <v>98.48</v>
      </c>
      <c r="AF9" s="139">
        <v>99.29</v>
      </c>
      <c r="AG9" s="139">
        <v>97.84</v>
      </c>
    </row>
    <row r="10" spans="1:35" s="7" customFormat="1" ht="27" customHeight="1" x14ac:dyDescent="0.25">
      <c r="A10" s="67" t="s">
        <v>237</v>
      </c>
      <c r="B10" s="139">
        <v>0.84</v>
      </c>
      <c r="C10" s="139">
        <v>0.87</v>
      </c>
      <c r="D10" s="139">
        <v>1.63</v>
      </c>
      <c r="E10" s="139">
        <v>4.71</v>
      </c>
      <c r="F10" s="139">
        <v>0.85</v>
      </c>
      <c r="G10" s="139">
        <v>0.61</v>
      </c>
      <c r="H10" s="139">
        <v>0.68</v>
      </c>
      <c r="I10" s="139">
        <v>1.22</v>
      </c>
      <c r="J10" s="139">
        <v>1.34</v>
      </c>
      <c r="K10" s="139">
        <v>1.41</v>
      </c>
      <c r="L10" s="139">
        <v>0.44</v>
      </c>
      <c r="M10" s="139">
        <v>0.36</v>
      </c>
      <c r="N10" s="139">
        <v>3.3</v>
      </c>
      <c r="O10" s="139">
        <v>0.43</v>
      </c>
      <c r="P10" s="67" t="s">
        <v>237</v>
      </c>
      <c r="Q10" s="139">
        <v>0.38</v>
      </c>
      <c r="R10" s="139">
        <v>0.9</v>
      </c>
      <c r="S10" s="139">
        <v>0</v>
      </c>
      <c r="T10" s="139">
        <v>1.63</v>
      </c>
      <c r="U10" s="139">
        <v>0</v>
      </c>
      <c r="V10" s="139">
        <v>2</v>
      </c>
      <c r="W10" s="139">
        <v>1.57</v>
      </c>
      <c r="X10" s="139">
        <v>2.33</v>
      </c>
      <c r="Y10" s="139">
        <v>2.13</v>
      </c>
      <c r="Z10" s="149">
        <v>0</v>
      </c>
      <c r="AA10" s="139">
        <v>0.71</v>
      </c>
      <c r="AB10" s="149">
        <v>0</v>
      </c>
      <c r="AC10" s="139">
        <v>0.49</v>
      </c>
      <c r="AD10" s="139">
        <v>1.8</v>
      </c>
      <c r="AE10" s="139">
        <v>1.52</v>
      </c>
      <c r="AF10" s="139">
        <v>0.71</v>
      </c>
      <c r="AG10" s="139">
        <v>2.16</v>
      </c>
    </row>
    <row r="11" spans="1:35" s="7" customFormat="1" ht="30.95" customHeight="1" x14ac:dyDescent="0.25">
      <c r="A11" s="67" t="s">
        <v>238</v>
      </c>
      <c r="B11" s="137"/>
      <c r="C11" s="137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67" t="s">
        <v>238</v>
      </c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</row>
    <row r="12" spans="1:35" s="7" customFormat="1" ht="27" customHeight="1" x14ac:dyDescent="0.25">
      <c r="A12" s="67" t="s">
        <v>233</v>
      </c>
      <c r="B12" s="148">
        <v>5038</v>
      </c>
      <c r="C12" s="148">
        <v>4318</v>
      </c>
      <c r="D12" s="138">
        <v>305</v>
      </c>
      <c r="E12" s="138">
        <v>9</v>
      </c>
      <c r="F12" s="140">
        <v>337</v>
      </c>
      <c r="G12" s="140">
        <v>415</v>
      </c>
      <c r="H12" s="140">
        <v>155</v>
      </c>
      <c r="I12" s="140">
        <v>76</v>
      </c>
      <c r="J12" s="138">
        <v>1167</v>
      </c>
      <c r="K12" s="138">
        <v>200</v>
      </c>
      <c r="L12" s="138">
        <v>122</v>
      </c>
      <c r="M12" s="138">
        <v>518</v>
      </c>
      <c r="N12" s="138">
        <v>110</v>
      </c>
      <c r="O12" s="138">
        <v>396</v>
      </c>
      <c r="P12" s="67" t="s">
        <v>233</v>
      </c>
      <c r="Q12" s="138">
        <v>210</v>
      </c>
      <c r="R12" s="138">
        <v>140</v>
      </c>
      <c r="S12" s="138">
        <v>13</v>
      </c>
      <c r="T12" s="138">
        <v>37</v>
      </c>
      <c r="U12" s="138">
        <v>13</v>
      </c>
      <c r="V12" s="138">
        <v>22</v>
      </c>
      <c r="W12" s="138">
        <v>38</v>
      </c>
      <c r="X12" s="138">
        <v>10</v>
      </c>
      <c r="Y12" s="138">
        <v>18</v>
      </c>
      <c r="Z12" s="138">
        <v>7</v>
      </c>
      <c r="AA12" s="138">
        <v>100</v>
      </c>
      <c r="AB12" s="138">
        <v>1</v>
      </c>
      <c r="AC12" s="138">
        <v>491</v>
      </c>
      <c r="AD12" s="138">
        <v>27</v>
      </c>
      <c r="AE12" s="138">
        <v>83</v>
      </c>
      <c r="AF12" s="138">
        <v>8</v>
      </c>
      <c r="AG12" s="140">
        <v>10</v>
      </c>
    </row>
    <row r="13" spans="1:35" s="7" customFormat="1" ht="27" customHeight="1" x14ac:dyDescent="0.25">
      <c r="A13" s="67" t="s">
        <v>234</v>
      </c>
      <c r="B13" s="148">
        <v>76</v>
      </c>
      <c r="C13" s="148">
        <v>67</v>
      </c>
      <c r="D13" s="138">
        <v>13</v>
      </c>
      <c r="E13" s="138">
        <v>1</v>
      </c>
      <c r="F13" s="140">
        <v>1</v>
      </c>
      <c r="G13" s="140">
        <v>3</v>
      </c>
      <c r="H13" s="140">
        <v>0</v>
      </c>
      <c r="I13" s="140">
        <v>2</v>
      </c>
      <c r="J13" s="138">
        <v>32</v>
      </c>
      <c r="K13" s="138">
        <v>2</v>
      </c>
      <c r="L13" s="140">
        <v>0</v>
      </c>
      <c r="M13" s="138">
        <v>5</v>
      </c>
      <c r="N13" s="140">
        <v>0</v>
      </c>
      <c r="O13" s="140">
        <v>0</v>
      </c>
      <c r="P13" s="67" t="s">
        <v>234</v>
      </c>
      <c r="Q13" s="138">
        <v>2</v>
      </c>
      <c r="R13" s="138">
        <v>2</v>
      </c>
      <c r="S13" s="139">
        <v>0</v>
      </c>
      <c r="T13" s="139">
        <v>0</v>
      </c>
      <c r="U13" s="139">
        <v>0</v>
      </c>
      <c r="V13" s="138">
        <v>2</v>
      </c>
      <c r="W13" s="138">
        <v>2</v>
      </c>
      <c r="X13" s="139">
        <v>0</v>
      </c>
      <c r="Y13" s="139">
        <v>0</v>
      </c>
      <c r="Z13" s="139">
        <v>0</v>
      </c>
      <c r="AA13" s="138">
        <v>2</v>
      </c>
      <c r="AB13" s="139">
        <v>0</v>
      </c>
      <c r="AC13" s="138">
        <v>6</v>
      </c>
      <c r="AD13" s="139">
        <v>0</v>
      </c>
      <c r="AE13" s="138">
        <v>1</v>
      </c>
      <c r="AF13" s="139">
        <v>0</v>
      </c>
      <c r="AG13" s="140">
        <v>0</v>
      </c>
    </row>
    <row r="14" spans="1:35" s="7" customFormat="1" ht="30.95" customHeight="1" x14ac:dyDescent="0.25">
      <c r="A14" s="67" t="s">
        <v>229</v>
      </c>
      <c r="B14" s="137"/>
      <c r="C14" s="137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67" t="s">
        <v>229</v>
      </c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</row>
    <row r="15" spans="1:35" s="7" customFormat="1" ht="27" customHeight="1" x14ac:dyDescent="0.25">
      <c r="A15" s="67" t="s">
        <v>233</v>
      </c>
      <c r="B15" s="137">
        <v>25385</v>
      </c>
      <c r="C15" s="137">
        <v>20557</v>
      </c>
      <c r="D15" s="138">
        <v>1032</v>
      </c>
      <c r="E15" s="137">
        <v>55</v>
      </c>
      <c r="F15" s="138">
        <v>1332</v>
      </c>
      <c r="G15" s="138">
        <v>1404</v>
      </c>
      <c r="H15" s="138">
        <v>1509</v>
      </c>
      <c r="I15" s="138">
        <v>418</v>
      </c>
      <c r="J15" s="138">
        <v>5572</v>
      </c>
      <c r="K15" s="138">
        <v>464</v>
      </c>
      <c r="L15" s="138">
        <v>419</v>
      </c>
      <c r="M15" s="138">
        <v>1776</v>
      </c>
      <c r="N15" s="138">
        <v>133</v>
      </c>
      <c r="O15" s="138">
        <v>4883</v>
      </c>
      <c r="P15" s="67" t="s">
        <v>233</v>
      </c>
      <c r="Q15" s="138">
        <v>525</v>
      </c>
      <c r="R15" s="138">
        <v>417</v>
      </c>
      <c r="S15" s="138">
        <v>36</v>
      </c>
      <c r="T15" s="138">
        <v>183</v>
      </c>
      <c r="U15" s="138">
        <v>10</v>
      </c>
      <c r="V15" s="138">
        <v>109</v>
      </c>
      <c r="W15" s="138">
        <v>117</v>
      </c>
      <c r="X15" s="138">
        <v>113</v>
      </c>
      <c r="Y15" s="138">
        <v>46</v>
      </c>
      <c r="Z15" s="140">
        <v>4</v>
      </c>
      <c r="AA15" s="140">
        <v>567</v>
      </c>
      <c r="AB15" s="139">
        <v>0</v>
      </c>
      <c r="AC15" s="138">
        <v>3869</v>
      </c>
      <c r="AD15" s="138">
        <v>50</v>
      </c>
      <c r="AE15" s="138">
        <v>120</v>
      </c>
      <c r="AF15" s="138">
        <v>52</v>
      </c>
      <c r="AG15" s="138">
        <v>170</v>
      </c>
    </row>
    <row r="16" spans="1:35" s="7" customFormat="1" ht="27" customHeight="1" x14ac:dyDescent="0.25">
      <c r="A16" s="67" t="s">
        <v>234</v>
      </c>
      <c r="B16" s="137">
        <v>225</v>
      </c>
      <c r="C16" s="137">
        <v>192</v>
      </c>
      <c r="D16" s="138">
        <v>14</v>
      </c>
      <c r="E16" s="137">
        <v>3</v>
      </c>
      <c r="F16" s="138">
        <v>16</v>
      </c>
      <c r="G16" s="138">
        <v>14</v>
      </c>
      <c r="H16" s="138">
        <v>11</v>
      </c>
      <c r="I16" s="138">
        <v>4</v>
      </c>
      <c r="J16" s="138">
        <v>57</v>
      </c>
      <c r="K16" s="138">
        <v>5</v>
      </c>
      <c r="L16" s="138">
        <v>2</v>
      </c>
      <c r="M16" s="138">
        <v>7</v>
      </c>
      <c r="N16" s="138">
        <v>7</v>
      </c>
      <c r="O16" s="138">
        <v>34</v>
      </c>
      <c r="P16" s="67" t="s">
        <v>234</v>
      </c>
      <c r="Q16" s="138">
        <v>2</v>
      </c>
      <c r="R16" s="138">
        <v>6</v>
      </c>
      <c r="S16" s="139">
        <v>0</v>
      </c>
      <c r="T16" s="138">
        <v>3</v>
      </c>
      <c r="U16" s="139">
        <v>0</v>
      </c>
      <c r="V16" s="139">
        <v>0</v>
      </c>
      <c r="W16" s="138">
        <v>2</v>
      </c>
      <c r="X16" s="138">
        <v>5</v>
      </c>
      <c r="Y16" s="139">
        <v>0</v>
      </c>
      <c r="Z16" s="140">
        <v>0</v>
      </c>
      <c r="AA16" s="140">
        <v>3</v>
      </c>
      <c r="AB16" s="139">
        <v>0</v>
      </c>
      <c r="AC16" s="138">
        <v>22</v>
      </c>
      <c r="AD16" s="139">
        <v>0</v>
      </c>
      <c r="AE16" s="138">
        <v>3</v>
      </c>
      <c r="AF16" s="139">
        <v>0</v>
      </c>
      <c r="AG16" s="138">
        <v>5</v>
      </c>
    </row>
    <row r="17" spans="1:33" s="7" customFormat="1" ht="30.95" customHeight="1" x14ac:dyDescent="0.25">
      <c r="A17" s="67" t="s">
        <v>91</v>
      </c>
      <c r="B17" s="137"/>
      <c r="C17" s="137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67" t="s">
        <v>91</v>
      </c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</row>
    <row r="18" spans="1:33" s="7" customFormat="1" ht="27" customHeight="1" x14ac:dyDescent="0.25">
      <c r="A18" s="67" t="s">
        <v>233</v>
      </c>
      <c r="B18" s="137">
        <v>30573</v>
      </c>
      <c r="C18" s="137">
        <v>21860</v>
      </c>
      <c r="D18" s="138">
        <v>911</v>
      </c>
      <c r="E18" s="138">
        <v>17</v>
      </c>
      <c r="F18" s="138">
        <v>1806</v>
      </c>
      <c r="G18" s="138">
        <v>2033</v>
      </c>
      <c r="H18" s="138">
        <v>2474</v>
      </c>
      <c r="I18" s="138">
        <v>314</v>
      </c>
      <c r="J18" s="138">
        <v>3681</v>
      </c>
      <c r="K18" s="138">
        <v>552</v>
      </c>
      <c r="L18" s="138">
        <v>1009</v>
      </c>
      <c r="M18" s="140">
        <v>865</v>
      </c>
      <c r="N18" s="140">
        <v>157</v>
      </c>
      <c r="O18" s="138">
        <v>6737</v>
      </c>
      <c r="P18" s="67" t="s">
        <v>233</v>
      </c>
      <c r="Q18" s="138">
        <v>477</v>
      </c>
      <c r="R18" s="138">
        <v>359</v>
      </c>
      <c r="S18" s="138">
        <v>18</v>
      </c>
      <c r="T18" s="138">
        <v>76</v>
      </c>
      <c r="U18" s="138">
        <v>8</v>
      </c>
      <c r="V18" s="138">
        <v>61</v>
      </c>
      <c r="W18" s="138">
        <v>212</v>
      </c>
      <c r="X18" s="138">
        <v>76</v>
      </c>
      <c r="Y18" s="138">
        <v>17</v>
      </c>
      <c r="Z18" s="140">
        <v>0</v>
      </c>
      <c r="AA18" s="138">
        <v>97</v>
      </c>
      <c r="AB18" s="139">
        <v>0</v>
      </c>
      <c r="AC18" s="138">
        <v>6223</v>
      </c>
      <c r="AD18" s="140">
        <v>244</v>
      </c>
      <c r="AE18" s="140">
        <v>691</v>
      </c>
      <c r="AF18" s="138">
        <v>503</v>
      </c>
      <c r="AG18" s="138">
        <v>955</v>
      </c>
    </row>
    <row r="19" spans="1:33" s="7" customFormat="1" ht="27" customHeight="1" x14ac:dyDescent="0.25">
      <c r="A19" s="67" t="s">
        <v>234</v>
      </c>
      <c r="B19" s="137">
        <v>199</v>
      </c>
      <c r="C19" s="137">
        <v>139</v>
      </c>
      <c r="D19" s="138">
        <v>11</v>
      </c>
      <c r="E19" s="140">
        <v>0</v>
      </c>
      <c r="F19" s="138">
        <v>13</v>
      </c>
      <c r="G19" s="138">
        <v>6</v>
      </c>
      <c r="H19" s="138">
        <v>16</v>
      </c>
      <c r="I19" s="138">
        <v>4</v>
      </c>
      <c r="J19" s="138">
        <v>53</v>
      </c>
      <c r="K19" s="138">
        <v>3</v>
      </c>
      <c r="L19" s="138">
        <v>5</v>
      </c>
      <c r="M19" s="140">
        <v>0</v>
      </c>
      <c r="N19" s="140">
        <v>7</v>
      </c>
      <c r="O19" s="138">
        <v>14</v>
      </c>
      <c r="P19" s="67" t="s">
        <v>234</v>
      </c>
      <c r="Q19" s="138">
        <v>1</v>
      </c>
      <c r="R19" s="139">
        <v>0</v>
      </c>
      <c r="S19" s="139">
        <v>0</v>
      </c>
      <c r="T19" s="138">
        <v>2</v>
      </c>
      <c r="U19" s="139">
        <v>0</v>
      </c>
      <c r="V19" s="138">
        <v>2</v>
      </c>
      <c r="W19" s="138">
        <v>2</v>
      </c>
      <c r="X19" s="139">
        <v>0</v>
      </c>
      <c r="Y19" s="139">
        <v>0</v>
      </c>
      <c r="Z19" s="140">
        <v>0</v>
      </c>
      <c r="AA19" s="140">
        <v>0</v>
      </c>
      <c r="AB19" s="139">
        <v>0</v>
      </c>
      <c r="AC19" s="138">
        <v>22</v>
      </c>
      <c r="AD19" s="140">
        <v>5</v>
      </c>
      <c r="AE19" s="140">
        <v>9</v>
      </c>
      <c r="AF19" s="138">
        <v>4</v>
      </c>
      <c r="AG19" s="138">
        <v>20</v>
      </c>
    </row>
    <row r="20" spans="1:33" s="7" customFormat="1" ht="30.95" customHeight="1" x14ac:dyDescent="0.25">
      <c r="A20" s="67" t="s">
        <v>239</v>
      </c>
      <c r="B20" s="137"/>
      <c r="C20" s="137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67" t="s">
        <v>239</v>
      </c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</row>
    <row r="21" spans="1:33" s="7" customFormat="1" ht="27" customHeight="1" x14ac:dyDescent="0.25">
      <c r="A21" s="67" t="s">
        <v>233</v>
      </c>
      <c r="B21" s="137">
        <v>4276</v>
      </c>
      <c r="C21" s="137">
        <v>2933</v>
      </c>
      <c r="D21" s="138">
        <v>46</v>
      </c>
      <c r="E21" s="137">
        <v>0</v>
      </c>
      <c r="F21" s="138">
        <v>255</v>
      </c>
      <c r="G21" s="138">
        <v>548</v>
      </c>
      <c r="H21" s="138">
        <v>522</v>
      </c>
      <c r="I21" s="140">
        <v>4</v>
      </c>
      <c r="J21" s="138">
        <v>792</v>
      </c>
      <c r="K21" s="138">
        <v>108</v>
      </c>
      <c r="L21" s="140">
        <v>34</v>
      </c>
      <c r="M21" s="140">
        <v>117</v>
      </c>
      <c r="N21" s="140">
        <v>10</v>
      </c>
      <c r="O21" s="140">
        <v>254</v>
      </c>
      <c r="P21" s="67" t="s">
        <v>233</v>
      </c>
      <c r="Q21" s="138">
        <v>82</v>
      </c>
      <c r="R21" s="138">
        <v>79</v>
      </c>
      <c r="S21" s="139">
        <v>0</v>
      </c>
      <c r="T21" s="140">
        <v>5</v>
      </c>
      <c r="U21" s="140">
        <v>16</v>
      </c>
      <c r="V21" s="140">
        <v>4</v>
      </c>
      <c r="W21" s="140">
        <v>10</v>
      </c>
      <c r="X21" s="140">
        <v>11</v>
      </c>
      <c r="Y21" s="140">
        <v>11</v>
      </c>
      <c r="Z21" s="140">
        <v>25</v>
      </c>
      <c r="AA21" s="140">
        <v>70</v>
      </c>
      <c r="AB21" s="140">
        <v>1</v>
      </c>
      <c r="AC21" s="140">
        <v>928</v>
      </c>
      <c r="AD21" s="140">
        <v>332</v>
      </c>
      <c r="AE21" s="140">
        <v>12</v>
      </c>
      <c r="AF21" s="140">
        <v>0</v>
      </c>
      <c r="AG21" s="140">
        <v>0</v>
      </c>
    </row>
    <row r="22" spans="1:33" s="7" customFormat="1" ht="27" customHeight="1" thickBot="1" x14ac:dyDescent="0.3">
      <c r="A22" s="67" t="s">
        <v>234</v>
      </c>
      <c r="B22" s="137">
        <v>54</v>
      </c>
      <c r="C22" s="137">
        <v>38</v>
      </c>
      <c r="D22" s="140">
        <v>0</v>
      </c>
      <c r="E22" s="137">
        <v>0</v>
      </c>
      <c r="F22" s="138">
        <v>2</v>
      </c>
      <c r="G22" s="138">
        <v>4</v>
      </c>
      <c r="H22" s="138">
        <v>5</v>
      </c>
      <c r="I22" s="140">
        <v>0</v>
      </c>
      <c r="J22" s="138">
        <v>10</v>
      </c>
      <c r="K22" s="138">
        <v>9</v>
      </c>
      <c r="L22" s="140">
        <v>0</v>
      </c>
      <c r="M22" s="140">
        <v>0</v>
      </c>
      <c r="N22" s="140">
        <v>0</v>
      </c>
      <c r="O22" s="140">
        <v>5</v>
      </c>
      <c r="P22" s="67" t="s">
        <v>234</v>
      </c>
      <c r="Q22" s="139">
        <v>0</v>
      </c>
      <c r="R22" s="138">
        <v>1</v>
      </c>
      <c r="S22" s="139">
        <v>0</v>
      </c>
      <c r="T22" s="140">
        <v>0</v>
      </c>
      <c r="U22" s="140">
        <v>0</v>
      </c>
      <c r="V22" s="140">
        <v>0</v>
      </c>
      <c r="W22" s="140">
        <v>0</v>
      </c>
      <c r="X22" s="140">
        <v>0</v>
      </c>
      <c r="Y22" s="140">
        <v>2</v>
      </c>
      <c r="Z22" s="140">
        <v>0</v>
      </c>
      <c r="AA22" s="140">
        <v>1</v>
      </c>
      <c r="AB22" s="139">
        <v>0</v>
      </c>
      <c r="AC22" s="140">
        <v>7</v>
      </c>
      <c r="AD22" s="140">
        <v>7</v>
      </c>
      <c r="AE22" s="140">
        <v>1</v>
      </c>
      <c r="AF22" s="140">
        <v>0</v>
      </c>
      <c r="AG22" s="140">
        <v>0</v>
      </c>
    </row>
    <row r="23" spans="1:33" s="7" customFormat="1" ht="42" customHeight="1" x14ac:dyDescent="0.15">
      <c r="A23" s="207" t="s">
        <v>533</v>
      </c>
      <c r="B23" s="207"/>
      <c r="C23" s="207"/>
      <c r="D23" s="207"/>
      <c r="E23" s="207"/>
      <c r="F23" s="207"/>
      <c r="G23" s="207"/>
      <c r="H23" s="125"/>
      <c r="I23" s="12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</row>
    <row r="24" spans="1:33" s="7" customFormat="1" ht="15.75" customHeight="1" x14ac:dyDescent="0.25">
      <c r="A24" s="43"/>
      <c r="P24" s="43"/>
    </row>
    <row r="25" spans="1:33" s="21" customFormat="1" ht="12" customHeight="1" x14ac:dyDescent="0.25">
      <c r="A25" s="208" t="s">
        <v>519</v>
      </c>
      <c r="B25" s="247"/>
      <c r="C25" s="247"/>
      <c r="D25" s="247"/>
      <c r="E25" s="247"/>
      <c r="F25" s="247"/>
      <c r="G25" s="247"/>
      <c r="H25" s="129"/>
      <c r="I25" s="208" t="s">
        <v>484</v>
      </c>
      <c r="J25" s="247"/>
      <c r="K25" s="247"/>
      <c r="L25" s="247"/>
      <c r="M25" s="247"/>
      <c r="N25" s="247"/>
      <c r="O25" s="247"/>
      <c r="P25" s="208" t="s">
        <v>485</v>
      </c>
      <c r="Q25" s="208"/>
      <c r="R25" s="208"/>
      <c r="S25" s="208"/>
      <c r="T25" s="208"/>
      <c r="U25" s="208"/>
      <c r="V25" s="208"/>
      <c r="W25" s="208"/>
      <c r="X25" s="208"/>
      <c r="Y25" s="208" t="s">
        <v>520</v>
      </c>
      <c r="Z25" s="208"/>
      <c r="AA25" s="208"/>
      <c r="AB25" s="208"/>
      <c r="AC25" s="208"/>
      <c r="AD25" s="208"/>
      <c r="AE25" s="208"/>
      <c r="AF25" s="208"/>
      <c r="AG25" s="208"/>
    </row>
    <row r="26" spans="1:33" x14ac:dyDescent="0.25">
      <c r="A26" s="43"/>
      <c r="P26" s="43"/>
    </row>
    <row r="27" spans="1:33" x14ac:dyDescent="0.25">
      <c r="A27" s="43"/>
      <c r="P27" s="43"/>
    </row>
    <row r="28" spans="1:33" x14ac:dyDescent="0.25">
      <c r="A28" s="43"/>
      <c r="P28" s="43"/>
    </row>
    <row r="29" spans="1:33" x14ac:dyDescent="0.25">
      <c r="A29" s="44"/>
      <c r="P29" s="44"/>
    </row>
    <row r="30" spans="1:33" x14ac:dyDescent="0.25">
      <c r="A30" s="45"/>
      <c r="P30" s="45"/>
    </row>
    <row r="31" spans="1:33" x14ac:dyDescent="0.25">
      <c r="A31" s="44"/>
      <c r="P31" s="44"/>
    </row>
  </sheetData>
  <mergeCells count="27">
    <mergeCell ref="I1:O1"/>
    <mergeCell ref="P1:X1"/>
    <mergeCell ref="A2:G2"/>
    <mergeCell ref="I2:N2"/>
    <mergeCell ref="P2:X2"/>
    <mergeCell ref="A1:H1"/>
    <mergeCell ref="Y2:AF2"/>
    <mergeCell ref="Y1:AG1"/>
    <mergeCell ref="AF3:AF4"/>
    <mergeCell ref="AG3:AG4"/>
    <mergeCell ref="Y3:Z3"/>
    <mergeCell ref="AA3:AA4"/>
    <mergeCell ref="AB3:AB4"/>
    <mergeCell ref="AC3:AC4"/>
    <mergeCell ref="AD3:AD4"/>
    <mergeCell ref="AE3:AE4"/>
    <mergeCell ref="I25:O25"/>
    <mergeCell ref="P25:X25"/>
    <mergeCell ref="Y25:AG25"/>
    <mergeCell ref="I3:O3"/>
    <mergeCell ref="P3:P4"/>
    <mergeCell ref="Q3:X3"/>
    <mergeCell ref="A3:A4"/>
    <mergeCell ref="B3:B4"/>
    <mergeCell ref="C3:G3"/>
    <mergeCell ref="A23:G23"/>
    <mergeCell ref="A25:G25"/>
  </mergeCells>
  <phoneticPr fontId="2" type="noConversion"/>
  <dataValidations count="1">
    <dataValidation type="whole" allowBlank="1" showInputMessage="1" showErrorMessage="1" errorTitle="嘿嘿！你粉混喔" error="數字必須素整數而且不得小於 0 也應該不會大於 50000000 吧" sqref="F12:O22 D12:D22 E19:E20 E14 E17 R20:S22 S14:S15 S17:S18 Q12:Q22 R12:R18 U20:U22 S12:U12 T14:T22 U14:U15 U17:U18 V17:V22 V12:V15 W12:W22 X14:X18 X20:Y22 X12:Y12 Y14:Y15 Y17:Y18 Z12:AG22" xr:uid="{00000000-0002-0000-0500-000000000000}">
      <formula1>0</formula1>
      <formula2>50000000</formula2>
    </dataValidation>
  </dataValidations>
  <printOptions horizontalCentered="1"/>
  <pageMargins left="0.15748031496062992" right="0.15748031496062992" top="0.15748031496062992" bottom="0.15748031496062992" header="0.15748031496062992" footer="0.1968503937007874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25"/>
  <sheetViews>
    <sheetView view="pageBreakPreview" topLeftCell="A13" zoomScaleNormal="100" zoomScaleSheetLayoutView="100" workbookViewId="0">
      <pane xSplit="1" topLeftCell="B1" activePane="topRight" state="frozen"/>
      <selection activeCell="K13" sqref="K13"/>
      <selection pane="topRight" activeCell="Z26" sqref="Z26"/>
    </sheetView>
  </sheetViews>
  <sheetFormatPr defaultRowHeight="16.5" x14ac:dyDescent="0.25"/>
  <cols>
    <col min="1" max="1" width="23.375" style="9" customWidth="1"/>
    <col min="2" max="2" width="11.75" style="9" customWidth="1"/>
    <col min="3" max="3" width="10.625" style="9" customWidth="1"/>
    <col min="4" max="4" width="10.125" style="9" customWidth="1"/>
    <col min="5" max="8" width="11.125" style="9" customWidth="1"/>
    <col min="9" max="9" width="12" style="9" customWidth="1"/>
    <col min="10" max="10" width="12.125" style="9" customWidth="1"/>
    <col min="11" max="11" width="12.375" style="9" customWidth="1"/>
    <col min="12" max="12" width="12.125" style="9" customWidth="1"/>
    <col min="13" max="14" width="12" style="9" customWidth="1"/>
    <col min="15" max="15" width="11.75" style="9" customWidth="1"/>
    <col min="16" max="16" width="12" style="9" customWidth="1"/>
    <col min="17" max="17" width="23.875" style="9" customWidth="1"/>
    <col min="18" max="18" width="8.25" style="9" customWidth="1"/>
    <col min="19" max="21" width="7.875" style="9" customWidth="1"/>
    <col min="22" max="23" width="7.75" style="9" customWidth="1"/>
    <col min="24" max="24" width="8.25" style="9" customWidth="1"/>
    <col min="25" max="25" width="8.125" style="9" customWidth="1"/>
    <col min="26" max="27" width="7.75" style="9" customWidth="1"/>
    <col min="28" max="29" width="10.625" style="9" customWidth="1"/>
    <col min="30" max="30" width="12.25" style="9" customWidth="1"/>
    <col min="31" max="31" width="12.125" style="9" customWidth="1"/>
    <col min="32" max="32" width="10.75" style="9" customWidth="1"/>
    <col min="33" max="33" width="10.375" style="9" customWidth="1"/>
    <col min="34" max="34" width="10" style="9" customWidth="1"/>
    <col min="35" max="16384" width="9" style="9"/>
  </cols>
  <sheetData>
    <row r="1" spans="1:34" s="2" customFormat="1" ht="60.95" customHeight="1" x14ac:dyDescent="0.25">
      <c r="A1" s="187" t="s">
        <v>243</v>
      </c>
      <c r="B1" s="187"/>
      <c r="C1" s="187"/>
      <c r="D1" s="187"/>
      <c r="E1" s="187"/>
      <c r="F1" s="187"/>
      <c r="G1" s="187"/>
      <c r="H1" s="187"/>
      <c r="I1" s="189" t="s">
        <v>496</v>
      </c>
      <c r="J1" s="189"/>
      <c r="K1" s="189"/>
      <c r="L1" s="189"/>
      <c r="M1" s="189"/>
      <c r="N1" s="189"/>
      <c r="O1" s="189"/>
      <c r="P1" s="189"/>
      <c r="Q1" s="187" t="s">
        <v>243</v>
      </c>
      <c r="R1" s="187"/>
      <c r="S1" s="187"/>
      <c r="T1" s="187"/>
      <c r="U1" s="187"/>
      <c r="V1" s="187"/>
      <c r="W1" s="187"/>
      <c r="X1" s="187"/>
      <c r="Y1" s="187"/>
      <c r="Z1" s="189" t="s">
        <v>245</v>
      </c>
      <c r="AA1" s="189"/>
      <c r="AB1" s="189"/>
      <c r="AC1" s="189"/>
      <c r="AD1" s="189"/>
      <c r="AE1" s="189"/>
      <c r="AF1" s="189"/>
      <c r="AG1" s="189"/>
      <c r="AH1" s="189"/>
    </row>
    <row r="2" spans="1:34" s="4" customFormat="1" ht="12.75" customHeight="1" thickBot="1" x14ac:dyDescent="0.2">
      <c r="A2" s="182" t="s">
        <v>6</v>
      </c>
      <c r="B2" s="182"/>
      <c r="C2" s="182"/>
      <c r="D2" s="182"/>
      <c r="E2" s="182"/>
      <c r="F2" s="182"/>
      <c r="G2" s="182"/>
      <c r="H2" s="182"/>
      <c r="I2" s="131" t="s">
        <v>305</v>
      </c>
      <c r="J2" s="183"/>
      <c r="K2" s="183"/>
      <c r="L2" s="183"/>
      <c r="M2" s="183"/>
      <c r="N2" s="183"/>
      <c r="O2" s="183"/>
      <c r="P2" s="3" t="s">
        <v>0</v>
      </c>
      <c r="Q2" s="182" t="s">
        <v>6</v>
      </c>
      <c r="R2" s="182"/>
      <c r="S2" s="182"/>
      <c r="T2" s="182"/>
      <c r="U2" s="182"/>
      <c r="V2" s="182"/>
      <c r="W2" s="182"/>
      <c r="X2" s="182"/>
      <c r="Y2" s="182"/>
      <c r="Z2" s="183" t="s">
        <v>307</v>
      </c>
      <c r="AA2" s="183"/>
      <c r="AB2" s="183"/>
      <c r="AC2" s="183"/>
      <c r="AD2" s="183"/>
      <c r="AE2" s="183"/>
      <c r="AF2" s="183"/>
      <c r="AG2" s="183"/>
      <c r="AH2" s="3" t="s">
        <v>0</v>
      </c>
    </row>
    <row r="3" spans="1:34" s="42" customFormat="1" ht="24" customHeight="1" x14ac:dyDescent="0.25">
      <c r="A3" s="257" t="s">
        <v>248</v>
      </c>
      <c r="B3" s="259" t="s">
        <v>146</v>
      </c>
      <c r="C3" s="260" t="s">
        <v>311</v>
      </c>
      <c r="D3" s="246" t="s">
        <v>132</v>
      </c>
      <c r="E3" s="231"/>
      <c r="F3" s="231"/>
      <c r="G3" s="231"/>
      <c r="H3" s="231"/>
      <c r="I3" s="133"/>
      <c r="J3" s="231" t="s">
        <v>247</v>
      </c>
      <c r="K3" s="231"/>
      <c r="L3" s="231"/>
      <c r="M3" s="231"/>
      <c r="N3" s="231"/>
      <c r="O3" s="231"/>
      <c r="P3" s="231"/>
      <c r="Q3" s="257" t="s">
        <v>248</v>
      </c>
      <c r="R3" s="248" t="s">
        <v>246</v>
      </c>
      <c r="S3" s="231"/>
      <c r="T3" s="231"/>
      <c r="U3" s="231"/>
      <c r="V3" s="231"/>
      <c r="W3" s="231"/>
      <c r="X3" s="231"/>
      <c r="Y3" s="231"/>
      <c r="Z3" s="231" t="s">
        <v>145</v>
      </c>
      <c r="AA3" s="232"/>
      <c r="AB3" s="253" t="s">
        <v>88</v>
      </c>
      <c r="AC3" s="253" t="s">
        <v>89</v>
      </c>
      <c r="AD3" s="253" t="s">
        <v>92</v>
      </c>
      <c r="AE3" s="253" t="s">
        <v>306</v>
      </c>
      <c r="AF3" s="253" t="s">
        <v>267</v>
      </c>
      <c r="AG3" s="249" t="s">
        <v>271</v>
      </c>
      <c r="AH3" s="251" t="s">
        <v>269</v>
      </c>
    </row>
    <row r="4" spans="1:34" s="5" customFormat="1" ht="51.75" customHeight="1" thickBot="1" x14ac:dyDescent="0.3">
      <c r="A4" s="258"/>
      <c r="B4" s="245"/>
      <c r="C4" s="261"/>
      <c r="D4" s="69" t="s">
        <v>2</v>
      </c>
      <c r="E4" s="157" t="s">
        <v>491</v>
      </c>
      <c r="F4" s="134" t="s">
        <v>303</v>
      </c>
      <c r="G4" s="134" t="s">
        <v>46</v>
      </c>
      <c r="H4" s="134" t="s">
        <v>47</v>
      </c>
      <c r="I4" s="134" t="s">
        <v>304</v>
      </c>
      <c r="J4" s="134" t="s">
        <v>22</v>
      </c>
      <c r="K4" s="134" t="s">
        <v>50</v>
      </c>
      <c r="L4" s="134" t="s">
        <v>23</v>
      </c>
      <c r="M4" s="69" t="s">
        <v>24</v>
      </c>
      <c r="N4" s="134" t="s">
        <v>25</v>
      </c>
      <c r="O4" s="134" t="s">
        <v>26</v>
      </c>
      <c r="P4" s="134" t="s">
        <v>27</v>
      </c>
      <c r="Q4" s="258"/>
      <c r="R4" s="49" t="s">
        <v>28</v>
      </c>
      <c r="S4" s="49" t="s">
        <v>29</v>
      </c>
      <c r="T4" s="49" t="s">
        <v>48</v>
      </c>
      <c r="U4" s="49" t="s">
        <v>30</v>
      </c>
      <c r="V4" s="49" t="s">
        <v>31</v>
      </c>
      <c r="W4" s="49" t="s">
        <v>32</v>
      </c>
      <c r="X4" s="49" t="s">
        <v>33</v>
      </c>
      <c r="Y4" s="48" t="s">
        <v>34</v>
      </c>
      <c r="Z4" s="58" t="s">
        <v>35</v>
      </c>
      <c r="AA4" s="58" t="s">
        <v>36</v>
      </c>
      <c r="AB4" s="254"/>
      <c r="AC4" s="254"/>
      <c r="AD4" s="254"/>
      <c r="AE4" s="254"/>
      <c r="AF4" s="254"/>
      <c r="AG4" s="250"/>
      <c r="AH4" s="252"/>
    </row>
    <row r="5" spans="1:34" s="7" customFormat="1" ht="45.75" customHeight="1" x14ac:dyDescent="0.25">
      <c r="A5" s="81" t="s">
        <v>293</v>
      </c>
      <c r="B5" s="137">
        <v>5362</v>
      </c>
      <c r="C5" s="150"/>
      <c r="D5" s="137">
        <f>SUM(D7:D22)</f>
        <v>4472</v>
      </c>
      <c r="E5" s="137">
        <v>324</v>
      </c>
      <c r="F5" s="137">
        <v>0</v>
      </c>
      <c r="G5" s="137">
        <v>309</v>
      </c>
      <c r="H5" s="137">
        <v>459</v>
      </c>
      <c r="I5" s="137">
        <v>112</v>
      </c>
      <c r="J5" s="137">
        <v>80</v>
      </c>
      <c r="K5" s="137">
        <v>1256</v>
      </c>
      <c r="L5" s="137">
        <v>202</v>
      </c>
      <c r="M5" s="137">
        <v>146</v>
      </c>
      <c r="N5" s="137">
        <v>543</v>
      </c>
      <c r="O5" s="137">
        <v>115</v>
      </c>
      <c r="P5" s="137">
        <v>398</v>
      </c>
      <c r="Q5" s="81" t="s">
        <v>244</v>
      </c>
      <c r="R5" s="137">
        <v>222</v>
      </c>
      <c r="S5" s="137">
        <v>149</v>
      </c>
      <c r="T5" s="137">
        <v>14</v>
      </c>
      <c r="U5" s="137">
        <v>39</v>
      </c>
      <c r="V5" s="137">
        <v>13</v>
      </c>
      <c r="W5" s="137">
        <v>26</v>
      </c>
      <c r="X5" s="137">
        <v>28</v>
      </c>
      <c r="Y5" s="137">
        <v>11</v>
      </c>
      <c r="Z5" s="137">
        <v>18</v>
      </c>
      <c r="AA5" s="137">
        <v>8</v>
      </c>
      <c r="AB5" s="137">
        <v>113</v>
      </c>
      <c r="AC5" s="137">
        <v>45</v>
      </c>
      <c r="AD5" s="137">
        <v>563</v>
      </c>
      <c r="AE5" s="137">
        <v>33</v>
      </c>
      <c r="AF5" s="137">
        <v>114</v>
      </c>
      <c r="AG5" s="137">
        <v>8</v>
      </c>
      <c r="AH5" s="137">
        <v>14</v>
      </c>
    </row>
    <row r="6" spans="1:34" s="7" customFormat="1" ht="40.5" customHeight="1" x14ac:dyDescent="0.25">
      <c r="A6" s="65" t="s">
        <v>294</v>
      </c>
      <c r="B6" s="140"/>
      <c r="C6" s="139">
        <v>100</v>
      </c>
      <c r="D6" s="139">
        <v>83.4</v>
      </c>
      <c r="E6" s="139">
        <v>6.04</v>
      </c>
      <c r="F6" s="137">
        <v>0</v>
      </c>
      <c r="G6" s="139">
        <v>5.76</v>
      </c>
      <c r="H6" s="139">
        <v>8.56</v>
      </c>
      <c r="I6" s="139">
        <v>2.09</v>
      </c>
      <c r="J6" s="139">
        <v>1.49</v>
      </c>
      <c r="K6" s="139">
        <v>23.47</v>
      </c>
      <c r="L6" s="139">
        <v>3.77</v>
      </c>
      <c r="M6" s="139">
        <v>2.72</v>
      </c>
      <c r="N6" s="139">
        <v>10.119999999999999</v>
      </c>
      <c r="O6" s="139">
        <v>2.14</v>
      </c>
      <c r="P6" s="139">
        <v>7.42</v>
      </c>
      <c r="Q6" s="65" t="s">
        <v>294</v>
      </c>
      <c r="R6" s="139">
        <v>4.1399999999999997</v>
      </c>
      <c r="S6" s="139">
        <v>2.78</v>
      </c>
      <c r="T6" s="139">
        <v>0.26</v>
      </c>
      <c r="U6" s="139">
        <v>0.73</v>
      </c>
      <c r="V6" s="139">
        <v>0.24</v>
      </c>
      <c r="W6" s="139">
        <v>0.48</v>
      </c>
      <c r="X6" s="139">
        <v>0.52</v>
      </c>
      <c r="Y6" s="139">
        <v>0.21</v>
      </c>
      <c r="Z6" s="139">
        <v>0.34</v>
      </c>
      <c r="AA6" s="139">
        <v>0.15</v>
      </c>
      <c r="AB6" s="139">
        <v>2.11</v>
      </c>
      <c r="AC6" s="139">
        <v>0.84</v>
      </c>
      <c r="AD6" s="139">
        <v>10.49</v>
      </c>
      <c r="AE6" s="139">
        <v>0.62</v>
      </c>
      <c r="AF6" s="139">
        <v>2.12</v>
      </c>
      <c r="AG6" s="139">
        <v>0.15</v>
      </c>
      <c r="AH6" s="139">
        <v>0.26</v>
      </c>
    </row>
    <row r="7" spans="1:34" s="7" customFormat="1" ht="36" customHeight="1" x14ac:dyDescent="0.25">
      <c r="A7" s="65" t="s">
        <v>392</v>
      </c>
      <c r="B7" s="137">
        <v>219</v>
      </c>
      <c r="C7" s="139">
        <f>(B7/$B$5)*100</f>
        <v>4.0842969041402464</v>
      </c>
      <c r="D7" s="137">
        <f>SUM(E7:AA7)</f>
        <v>185</v>
      </c>
      <c r="E7" s="137">
        <v>3</v>
      </c>
      <c r="F7" s="137">
        <v>0</v>
      </c>
      <c r="G7" s="137">
        <v>21</v>
      </c>
      <c r="H7" s="137">
        <v>19</v>
      </c>
      <c r="I7" s="137">
        <v>6</v>
      </c>
      <c r="J7" s="137">
        <v>0</v>
      </c>
      <c r="K7" s="137">
        <v>56</v>
      </c>
      <c r="L7" s="137">
        <v>5</v>
      </c>
      <c r="M7" s="137">
        <v>13</v>
      </c>
      <c r="N7" s="137">
        <v>26</v>
      </c>
      <c r="O7" s="137">
        <v>5</v>
      </c>
      <c r="P7" s="137">
        <v>20</v>
      </c>
      <c r="Q7" s="65" t="s">
        <v>392</v>
      </c>
      <c r="R7" s="141">
        <v>4</v>
      </c>
      <c r="S7" s="141">
        <v>4</v>
      </c>
      <c r="T7" s="141">
        <v>1</v>
      </c>
      <c r="U7" s="141">
        <v>0</v>
      </c>
      <c r="V7" s="141">
        <v>0</v>
      </c>
      <c r="W7" s="141">
        <v>2</v>
      </c>
      <c r="X7" s="141">
        <v>0</v>
      </c>
      <c r="Y7" s="141">
        <v>0</v>
      </c>
      <c r="Z7" s="141">
        <v>0</v>
      </c>
      <c r="AA7" s="137">
        <v>0</v>
      </c>
      <c r="AB7" s="137">
        <v>4</v>
      </c>
      <c r="AC7" s="137">
        <v>3</v>
      </c>
      <c r="AD7" s="137">
        <v>25</v>
      </c>
      <c r="AE7" s="137">
        <v>0</v>
      </c>
      <c r="AF7" s="137">
        <v>2</v>
      </c>
      <c r="AG7" s="137">
        <v>0</v>
      </c>
      <c r="AH7" s="137">
        <v>0</v>
      </c>
    </row>
    <row r="8" spans="1:34" s="7" customFormat="1" ht="36" customHeight="1" x14ac:dyDescent="0.25">
      <c r="A8" s="65" t="s">
        <v>391</v>
      </c>
      <c r="B8" s="137">
        <v>231</v>
      </c>
      <c r="C8" s="139">
        <f t="shared" ref="C8:C22" si="0">(B8/$B$5)*100</f>
        <v>4.3080939947780683</v>
      </c>
      <c r="D8" s="137">
        <f t="shared" ref="D8:D22" si="1">SUM(E8:AA8)</f>
        <v>155</v>
      </c>
      <c r="E8" s="137">
        <v>6</v>
      </c>
      <c r="F8" s="137">
        <v>0</v>
      </c>
      <c r="G8" s="137">
        <v>18</v>
      </c>
      <c r="H8" s="137">
        <v>7</v>
      </c>
      <c r="I8" s="137">
        <v>9</v>
      </c>
      <c r="J8" s="137">
        <v>2</v>
      </c>
      <c r="K8" s="137">
        <v>32</v>
      </c>
      <c r="L8" s="137">
        <v>5</v>
      </c>
      <c r="M8" s="137">
        <v>36</v>
      </c>
      <c r="N8" s="137">
        <v>5</v>
      </c>
      <c r="O8" s="137">
        <v>0</v>
      </c>
      <c r="P8" s="137">
        <v>19</v>
      </c>
      <c r="Q8" s="65" t="s">
        <v>391</v>
      </c>
      <c r="R8" s="141">
        <v>11</v>
      </c>
      <c r="S8" s="141">
        <v>0</v>
      </c>
      <c r="T8" s="141">
        <v>0</v>
      </c>
      <c r="U8" s="141">
        <v>3</v>
      </c>
      <c r="V8" s="141">
        <v>0</v>
      </c>
      <c r="W8" s="141">
        <v>2</v>
      </c>
      <c r="X8" s="141">
        <v>0</v>
      </c>
      <c r="Y8" s="141">
        <v>0</v>
      </c>
      <c r="Z8" s="141">
        <v>0</v>
      </c>
      <c r="AA8" s="137">
        <v>0</v>
      </c>
      <c r="AB8" s="137">
        <v>3</v>
      </c>
      <c r="AC8" s="137">
        <v>0</v>
      </c>
      <c r="AD8" s="137">
        <v>73</v>
      </c>
      <c r="AE8" s="137">
        <v>0</v>
      </c>
      <c r="AF8" s="137">
        <v>0</v>
      </c>
      <c r="AG8" s="137">
        <v>0</v>
      </c>
      <c r="AH8" s="137">
        <v>0</v>
      </c>
    </row>
    <row r="9" spans="1:34" s="7" customFormat="1" ht="36" customHeight="1" x14ac:dyDescent="0.25">
      <c r="A9" s="65" t="s">
        <v>393</v>
      </c>
      <c r="B9" s="137">
        <v>549</v>
      </c>
      <c r="C9" s="139">
        <f t="shared" si="0"/>
        <v>10.238716896680343</v>
      </c>
      <c r="D9" s="137">
        <f t="shared" si="1"/>
        <v>449</v>
      </c>
      <c r="E9" s="137">
        <v>26</v>
      </c>
      <c r="F9" s="137">
        <v>0</v>
      </c>
      <c r="G9" s="137">
        <v>29</v>
      </c>
      <c r="H9" s="137">
        <v>47</v>
      </c>
      <c r="I9" s="137">
        <v>19</v>
      </c>
      <c r="J9" s="137">
        <v>3</v>
      </c>
      <c r="K9" s="137">
        <v>81</v>
      </c>
      <c r="L9" s="137">
        <v>22</v>
      </c>
      <c r="M9" s="137">
        <v>8</v>
      </c>
      <c r="N9" s="137">
        <v>26</v>
      </c>
      <c r="O9" s="137">
        <v>1</v>
      </c>
      <c r="P9" s="137">
        <v>131</v>
      </c>
      <c r="Q9" s="65" t="s">
        <v>393</v>
      </c>
      <c r="R9" s="141">
        <v>20</v>
      </c>
      <c r="S9" s="141">
        <v>5</v>
      </c>
      <c r="T9" s="141">
        <v>7</v>
      </c>
      <c r="U9" s="141">
        <v>13</v>
      </c>
      <c r="V9" s="141">
        <v>0</v>
      </c>
      <c r="W9" s="141">
        <v>3</v>
      </c>
      <c r="X9" s="141">
        <v>3</v>
      </c>
      <c r="Y9" s="141">
        <v>3</v>
      </c>
      <c r="Z9" s="141">
        <v>2</v>
      </c>
      <c r="AA9" s="137">
        <v>0</v>
      </c>
      <c r="AB9" s="137">
        <v>8</v>
      </c>
      <c r="AC9" s="137">
        <v>11</v>
      </c>
      <c r="AD9" s="137">
        <v>75</v>
      </c>
      <c r="AE9" s="137">
        <v>0</v>
      </c>
      <c r="AF9" s="137">
        <v>2</v>
      </c>
      <c r="AG9" s="137">
        <v>3</v>
      </c>
      <c r="AH9" s="137">
        <v>1</v>
      </c>
    </row>
    <row r="10" spans="1:34" s="7" customFormat="1" ht="36" customHeight="1" x14ac:dyDescent="0.25">
      <c r="A10" s="65" t="s">
        <v>394</v>
      </c>
      <c r="B10" s="137">
        <v>877</v>
      </c>
      <c r="C10" s="139">
        <f t="shared" si="0"/>
        <v>16.355837374114138</v>
      </c>
      <c r="D10" s="137">
        <f t="shared" si="1"/>
        <v>783</v>
      </c>
      <c r="E10" s="137">
        <v>18</v>
      </c>
      <c r="F10" s="137">
        <v>0</v>
      </c>
      <c r="G10" s="137">
        <v>73</v>
      </c>
      <c r="H10" s="137">
        <v>60</v>
      </c>
      <c r="I10" s="137">
        <v>3</v>
      </c>
      <c r="J10" s="137">
        <v>8</v>
      </c>
      <c r="K10" s="137">
        <v>201</v>
      </c>
      <c r="L10" s="137">
        <v>35</v>
      </c>
      <c r="M10" s="137">
        <v>41</v>
      </c>
      <c r="N10" s="137">
        <v>215</v>
      </c>
      <c r="O10" s="137">
        <v>41</v>
      </c>
      <c r="P10" s="137">
        <v>52</v>
      </c>
      <c r="Q10" s="65" t="s">
        <v>394</v>
      </c>
      <c r="R10" s="141">
        <v>21</v>
      </c>
      <c r="S10" s="141">
        <v>13</v>
      </c>
      <c r="T10" s="141">
        <v>0</v>
      </c>
      <c r="U10" s="141">
        <v>0</v>
      </c>
      <c r="V10" s="141">
        <v>0</v>
      </c>
      <c r="W10" s="141">
        <v>2</v>
      </c>
      <c r="X10" s="141">
        <v>0</v>
      </c>
      <c r="Y10" s="141">
        <v>0</v>
      </c>
      <c r="Z10" s="141">
        <v>0</v>
      </c>
      <c r="AA10" s="141">
        <v>0</v>
      </c>
      <c r="AB10" s="141">
        <v>2</v>
      </c>
      <c r="AC10" s="141">
        <v>11</v>
      </c>
      <c r="AD10" s="141">
        <v>55</v>
      </c>
      <c r="AE10" s="141">
        <v>16</v>
      </c>
      <c r="AF10" s="141">
        <v>6</v>
      </c>
      <c r="AG10" s="141">
        <v>0</v>
      </c>
      <c r="AH10" s="141">
        <v>4</v>
      </c>
    </row>
    <row r="11" spans="1:34" s="7" customFormat="1" ht="36" customHeight="1" x14ac:dyDescent="0.25">
      <c r="A11" s="65" t="s">
        <v>395</v>
      </c>
      <c r="B11" s="137">
        <v>9</v>
      </c>
      <c r="C11" s="139">
        <f t="shared" si="0"/>
        <v>0.16784781797836629</v>
      </c>
      <c r="D11" s="137">
        <f t="shared" si="1"/>
        <v>8</v>
      </c>
      <c r="E11" s="137">
        <v>0</v>
      </c>
      <c r="F11" s="137">
        <v>0</v>
      </c>
      <c r="G11" s="137">
        <v>2</v>
      </c>
      <c r="H11" s="137">
        <v>1</v>
      </c>
      <c r="I11" s="137">
        <v>0</v>
      </c>
      <c r="J11" s="137">
        <v>0</v>
      </c>
      <c r="K11" s="137">
        <v>2</v>
      </c>
      <c r="L11" s="137">
        <v>2</v>
      </c>
      <c r="M11" s="137">
        <v>0</v>
      </c>
      <c r="N11" s="137">
        <v>0</v>
      </c>
      <c r="O11" s="137">
        <v>1</v>
      </c>
      <c r="P11" s="137">
        <v>0</v>
      </c>
      <c r="Q11" s="65" t="s">
        <v>395</v>
      </c>
      <c r="R11" s="141">
        <v>0</v>
      </c>
      <c r="S11" s="141">
        <v>0</v>
      </c>
      <c r="T11" s="141">
        <v>0</v>
      </c>
      <c r="U11" s="141">
        <v>0</v>
      </c>
      <c r="V11" s="141">
        <v>0</v>
      </c>
      <c r="W11" s="141">
        <v>0</v>
      </c>
      <c r="X11" s="141">
        <v>0</v>
      </c>
      <c r="Y11" s="141">
        <v>0</v>
      </c>
      <c r="Z11" s="141">
        <v>0</v>
      </c>
      <c r="AA11" s="141">
        <v>0</v>
      </c>
      <c r="AB11" s="141">
        <v>0</v>
      </c>
      <c r="AC11" s="141">
        <v>0</v>
      </c>
      <c r="AD11" s="141">
        <v>1</v>
      </c>
      <c r="AE11" s="141">
        <v>0</v>
      </c>
      <c r="AF11" s="141">
        <v>0</v>
      </c>
      <c r="AG11" s="141">
        <v>0</v>
      </c>
      <c r="AH11" s="141">
        <v>0</v>
      </c>
    </row>
    <row r="12" spans="1:34" s="7" customFormat="1" ht="36" customHeight="1" x14ac:dyDescent="0.25">
      <c r="A12" s="65" t="s">
        <v>396</v>
      </c>
      <c r="B12" s="137">
        <v>80</v>
      </c>
      <c r="C12" s="139">
        <f t="shared" si="0"/>
        <v>1.4919806042521446</v>
      </c>
      <c r="D12" s="137">
        <f t="shared" si="1"/>
        <v>71</v>
      </c>
      <c r="E12" s="137">
        <v>1</v>
      </c>
      <c r="F12" s="137">
        <v>0</v>
      </c>
      <c r="G12" s="137">
        <v>0</v>
      </c>
      <c r="H12" s="137">
        <v>49</v>
      </c>
      <c r="I12" s="137">
        <v>9</v>
      </c>
      <c r="J12" s="137">
        <v>0</v>
      </c>
      <c r="K12" s="137">
        <v>5</v>
      </c>
      <c r="L12" s="137">
        <v>1</v>
      </c>
      <c r="M12" s="137">
        <v>0</v>
      </c>
      <c r="N12" s="137">
        <v>0</v>
      </c>
      <c r="O12" s="137">
        <v>0</v>
      </c>
      <c r="P12" s="137">
        <v>6</v>
      </c>
      <c r="Q12" s="65" t="s">
        <v>396</v>
      </c>
      <c r="R12" s="141">
        <v>0</v>
      </c>
      <c r="S12" s="141">
        <v>0</v>
      </c>
      <c r="T12" s="141">
        <v>0</v>
      </c>
      <c r="U12" s="141">
        <v>0</v>
      </c>
      <c r="V12" s="141">
        <v>0</v>
      </c>
      <c r="W12" s="141">
        <v>0</v>
      </c>
      <c r="X12" s="141">
        <v>0</v>
      </c>
      <c r="Y12" s="141">
        <v>0</v>
      </c>
      <c r="Z12" s="141">
        <v>0</v>
      </c>
      <c r="AA12" s="141">
        <v>0</v>
      </c>
      <c r="AB12" s="141">
        <v>0</v>
      </c>
      <c r="AC12" s="141">
        <v>0</v>
      </c>
      <c r="AD12" s="141">
        <v>9</v>
      </c>
      <c r="AE12" s="141">
        <v>0</v>
      </c>
      <c r="AF12" s="141">
        <v>0</v>
      </c>
      <c r="AG12" s="141">
        <v>0</v>
      </c>
      <c r="AH12" s="141">
        <v>0</v>
      </c>
    </row>
    <row r="13" spans="1:34" s="7" customFormat="1" ht="36" customHeight="1" x14ac:dyDescent="0.25">
      <c r="A13" s="65" t="s">
        <v>397</v>
      </c>
      <c r="B13" s="137">
        <v>17</v>
      </c>
      <c r="C13" s="139">
        <f t="shared" si="0"/>
        <v>0.31704587840358073</v>
      </c>
      <c r="D13" s="137">
        <f t="shared" si="1"/>
        <v>13</v>
      </c>
      <c r="E13" s="137">
        <v>0</v>
      </c>
      <c r="F13" s="137">
        <v>0</v>
      </c>
      <c r="G13" s="137">
        <v>0</v>
      </c>
      <c r="H13" s="137">
        <v>2</v>
      </c>
      <c r="I13" s="137">
        <v>1</v>
      </c>
      <c r="J13" s="137">
        <v>1</v>
      </c>
      <c r="K13" s="137">
        <v>0</v>
      </c>
      <c r="L13" s="137">
        <v>2</v>
      </c>
      <c r="M13" s="137">
        <v>0</v>
      </c>
      <c r="N13" s="137">
        <v>0</v>
      </c>
      <c r="O13" s="137">
        <v>0</v>
      </c>
      <c r="P13" s="137">
        <v>4</v>
      </c>
      <c r="Q13" s="65" t="s">
        <v>397</v>
      </c>
      <c r="R13" s="137">
        <v>2</v>
      </c>
      <c r="S13" s="137">
        <v>1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0</v>
      </c>
      <c r="AA13" s="137">
        <v>0</v>
      </c>
      <c r="AB13" s="137">
        <v>1</v>
      </c>
      <c r="AC13" s="137">
        <v>0</v>
      </c>
      <c r="AD13" s="137">
        <v>2</v>
      </c>
      <c r="AE13" s="137">
        <v>0</v>
      </c>
      <c r="AF13" s="137">
        <v>1</v>
      </c>
      <c r="AG13" s="137">
        <v>0</v>
      </c>
      <c r="AH13" s="137">
        <v>0</v>
      </c>
    </row>
    <row r="14" spans="1:34" s="7" customFormat="1" ht="36" customHeight="1" x14ac:dyDescent="0.25">
      <c r="A14" s="65" t="s">
        <v>398</v>
      </c>
      <c r="B14" s="137">
        <v>580</v>
      </c>
      <c r="C14" s="139">
        <f t="shared" si="0"/>
        <v>10.816859380828049</v>
      </c>
      <c r="D14" s="137">
        <f t="shared" si="1"/>
        <v>479</v>
      </c>
      <c r="E14" s="137">
        <v>100</v>
      </c>
      <c r="F14" s="137">
        <v>0</v>
      </c>
      <c r="G14" s="137">
        <v>10</v>
      </c>
      <c r="H14" s="137">
        <v>50</v>
      </c>
      <c r="I14" s="137">
        <v>6</v>
      </c>
      <c r="J14" s="137">
        <v>7</v>
      </c>
      <c r="K14" s="137">
        <v>149</v>
      </c>
      <c r="L14" s="137">
        <v>50</v>
      </c>
      <c r="M14" s="137">
        <v>1</v>
      </c>
      <c r="N14" s="137">
        <v>23</v>
      </c>
      <c r="O14" s="137">
        <v>1</v>
      </c>
      <c r="P14" s="137">
        <v>3</v>
      </c>
      <c r="Q14" s="65" t="s">
        <v>398</v>
      </c>
      <c r="R14" s="137">
        <v>54</v>
      </c>
      <c r="S14" s="137">
        <v>7</v>
      </c>
      <c r="T14" s="137">
        <v>0</v>
      </c>
      <c r="U14" s="137">
        <v>4</v>
      </c>
      <c r="V14" s="137">
        <v>0</v>
      </c>
      <c r="W14" s="137">
        <v>6</v>
      </c>
      <c r="X14" s="137">
        <v>8</v>
      </c>
      <c r="Y14" s="137">
        <v>0</v>
      </c>
      <c r="Z14" s="137">
        <v>0</v>
      </c>
      <c r="AA14" s="137">
        <v>0</v>
      </c>
      <c r="AB14" s="137">
        <v>19</v>
      </c>
      <c r="AC14" s="137">
        <v>1</v>
      </c>
      <c r="AD14" s="137">
        <v>29</v>
      </c>
      <c r="AE14" s="137">
        <v>4</v>
      </c>
      <c r="AF14" s="137">
        <v>43</v>
      </c>
      <c r="AG14" s="137">
        <v>2</v>
      </c>
      <c r="AH14" s="137">
        <v>3</v>
      </c>
    </row>
    <row r="15" spans="1:34" s="7" customFormat="1" ht="36" customHeight="1" x14ac:dyDescent="0.25">
      <c r="A15" s="65" t="s">
        <v>399</v>
      </c>
      <c r="B15" s="137">
        <v>327</v>
      </c>
      <c r="C15" s="139">
        <f t="shared" si="0"/>
        <v>6.0984707198806412</v>
      </c>
      <c r="D15" s="137">
        <f t="shared" si="1"/>
        <v>252</v>
      </c>
      <c r="E15" s="137">
        <v>7</v>
      </c>
      <c r="F15" s="137">
        <v>0</v>
      </c>
      <c r="G15" s="137">
        <v>12</v>
      </c>
      <c r="H15" s="137">
        <v>37</v>
      </c>
      <c r="I15" s="137">
        <v>9</v>
      </c>
      <c r="J15" s="137">
        <v>4</v>
      </c>
      <c r="K15" s="137">
        <v>50</v>
      </c>
      <c r="L15" s="137">
        <v>18</v>
      </c>
      <c r="M15" s="137">
        <v>1</v>
      </c>
      <c r="N15" s="137">
        <v>13</v>
      </c>
      <c r="O15" s="137">
        <v>5</v>
      </c>
      <c r="P15" s="137">
        <v>33</v>
      </c>
      <c r="Q15" s="65" t="s">
        <v>399</v>
      </c>
      <c r="R15" s="137">
        <v>11</v>
      </c>
      <c r="S15" s="137">
        <v>29</v>
      </c>
      <c r="T15" s="137">
        <v>2</v>
      </c>
      <c r="U15" s="137">
        <v>0</v>
      </c>
      <c r="V15" s="137">
        <v>4</v>
      </c>
      <c r="W15" s="137">
        <v>1</v>
      </c>
      <c r="X15" s="137">
        <v>1</v>
      </c>
      <c r="Y15" s="137">
        <v>2</v>
      </c>
      <c r="Z15" s="137">
        <v>9</v>
      </c>
      <c r="AA15" s="137">
        <v>4</v>
      </c>
      <c r="AB15" s="137">
        <v>8</v>
      </c>
      <c r="AC15" s="137">
        <v>2</v>
      </c>
      <c r="AD15" s="137">
        <v>51</v>
      </c>
      <c r="AE15" s="137">
        <v>5</v>
      </c>
      <c r="AF15" s="137">
        <v>4</v>
      </c>
      <c r="AG15" s="137">
        <v>1</v>
      </c>
      <c r="AH15" s="137">
        <v>4</v>
      </c>
    </row>
    <row r="16" spans="1:34" s="7" customFormat="1" ht="36" customHeight="1" x14ac:dyDescent="0.25">
      <c r="A16" s="65" t="s">
        <v>401</v>
      </c>
      <c r="B16" s="137">
        <v>740</v>
      </c>
      <c r="C16" s="139">
        <f t="shared" si="0"/>
        <v>13.800820589332337</v>
      </c>
      <c r="D16" s="137">
        <f t="shared" si="1"/>
        <v>639</v>
      </c>
      <c r="E16" s="137">
        <v>52</v>
      </c>
      <c r="F16" s="137">
        <v>0</v>
      </c>
      <c r="G16" s="137">
        <v>5</v>
      </c>
      <c r="H16" s="137">
        <v>69</v>
      </c>
      <c r="I16" s="137">
        <v>28</v>
      </c>
      <c r="J16" s="137">
        <v>9</v>
      </c>
      <c r="K16" s="137">
        <v>353</v>
      </c>
      <c r="L16" s="137">
        <v>29</v>
      </c>
      <c r="M16" s="137">
        <v>0</v>
      </c>
      <c r="N16" s="137">
        <v>8</v>
      </c>
      <c r="O16" s="137">
        <v>0</v>
      </c>
      <c r="P16" s="137">
        <v>34</v>
      </c>
      <c r="Q16" s="65" t="s">
        <v>401</v>
      </c>
      <c r="R16" s="137">
        <v>39</v>
      </c>
      <c r="S16" s="137">
        <v>7</v>
      </c>
      <c r="T16" s="137">
        <v>0</v>
      </c>
      <c r="U16" s="137">
        <v>2</v>
      </c>
      <c r="V16" s="137">
        <v>1</v>
      </c>
      <c r="W16" s="137">
        <v>2</v>
      </c>
      <c r="X16" s="137">
        <v>1</v>
      </c>
      <c r="Y16" s="137">
        <v>0</v>
      </c>
      <c r="Z16" s="137">
        <v>0</v>
      </c>
      <c r="AA16" s="137">
        <v>0</v>
      </c>
      <c r="AB16" s="137">
        <v>0</v>
      </c>
      <c r="AC16" s="137">
        <v>2</v>
      </c>
      <c r="AD16" s="137">
        <v>92</v>
      </c>
      <c r="AE16" s="137">
        <v>5</v>
      </c>
      <c r="AF16" s="137">
        <v>1</v>
      </c>
      <c r="AG16" s="137">
        <v>0</v>
      </c>
      <c r="AH16" s="137">
        <v>1</v>
      </c>
    </row>
    <row r="17" spans="1:34" s="7" customFormat="1" ht="36" customHeight="1" x14ac:dyDescent="0.25">
      <c r="A17" s="65" t="s">
        <v>400</v>
      </c>
      <c r="B17" s="137">
        <v>0</v>
      </c>
      <c r="C17" s="139">
        <f t="shared" si="0"/>
        <v>0</v>
      </c>
      <c r="D17" s="137">
        <f t="shared" si="1"/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7">
        <v>0</v>
      </c>
      <c r="P17" s="137">
        <v>0</v>
      </c>
      <c r="Q17" s="65" t="s">
        <v>400</v>
      </c>
      <c r="R17" s="137">
        <v>0</v>
      </c>
      <c r="S17" s="137">
        <v>0</v>
      </c>
      <c r="T17" s="137">
        <v>0</v>
      </c>
      <c r="U17" s="137">
        <v>0</v>
      </c>
      <c r="V17" s="137">
        <v>0</v>
      </c>
      <c r="W17" s="137">
        <v>0</v>
      </c>
      <c r="X17" s="137">
        <v>0</v>
      </c>
      <c r="Y17" s="137">
        <v>0</v>
      </c>
      <c r="Z17" s="137">
        <v>0</v>
      </c>
      <c r="AA17" s="137">
        <v>0</v>
      </c>
      <c r="AB17" s="137">
        <v>0</v>
      </c>
      <c r="AC17" s="137">
        <v>0</v>
      </c>
      <c r="AD17" s="137">
        <v>0</v>
      </c>
      <c r="AE17" s="137">
        <v>0</v>
      </c>
      <c r="AF17" s="137">
        <v>0</v>
      </c>
      <c r="AG17" s="137">
        <v>0</v>
      </c>
      <c r="AH17" s="137">
        <v>0</v>
      </c>
    </row>
    <row r="18" spans="1:34" s="7" customFormat="1" ht="36" customHeight="1" x14ac:dyDescent="0.25">
      <c r="A18" s="65" t="s">
        <v>402</v>
      </c>
      <c r="B18" s="137">
        <v>1731</v>
      </c>
      <c r="C18" s="139">
        <f t="shared" si="0"/>
        <v>32.282730324505785</v>
      </c>
      <c r="D18" s="137">
        <f t="shared" si="1"/>
        <v>1437</v>
      </c>
      <c r="E18" s="137">
        <v>111</v>
      </c>
      <c r="F18" s="137">
        <v>0</v>
      </c>
      <c r="G18" s="137">
        <v>139</v>
      </c>
      <c r="H18" s="137">
        <v>118</v>
      </c>
      <c r="I18" s="137">
        <v>22</v>
      </c>
      <c r="J18" s="137">
        <v>46</v>
      </c>
      <c r="K18" s="137">
        <v>327</v>
      </c>
      <c r="L18" s="137">
        <v>33</v>
      </c>
      <c r="M18" s="137">
        <v>45</v>
      </c>
      <c r="N18" s="137">
        <v>227</v>
      </c>
      <c r="O18" s="137">
        <v>61</v>
      </c>
      <c r="P18" s="137">
        <v>96</v>
      </c>
      <c r="Q18" s="65" t="s">
        <v>402</v>
      </c>
      <c r="R18" s="137">
        <v>60</v>
      </c>
      <c r="S18" s="137">
        <v>83</v>
      </c>
      <c r="T18" s="137">
        <v>4</v>
      </c>
      <c r="U18" s="137">
        <v>17</v>
      </c>
      <c r="V18" s="137">
        <v>8</v>
      </c>
      <c r="W18" s="137">
        <v>8</v>
      </c>
      <c r="X18" s="137">
        <v>15</v>
      </c>
      <c r="Y18" s="137">
        <v>6</v>
      </c>
      <c r="Z18" s="137">
        <v>7</v>
      </c>
      <c r="AA18" s="137">
        <v>4</v>
      </c>
      <c r="AB18" s="137">
        <v>68</v>
      </c>
      <c r="AC18" s="137">
        <v>15</v>
      </c>
      <c r="AD18" s="137">
        <v>150</v>
      </c>
      <c r="AE18" s="137">
        <v>3</v>
      </c>
      <c r="AF18" s="137">
        <v>55</v>
      </c>
      <c r="AG18" s="137">
        <v>2</v>
      </c>
      <c r="AH18" s="137">
        <v>1</v>
      </c>
    </row>
    <row r="19" spans="1:34" s="7" customFormat="1" ht="36" customHeight="1" x14ac:dyDescent="0.25">
      <c r="A19" s="65" t="s">
        <v>403</v>
      </c>
      <c r="B19" s="137">
        <v>2</v>
      </c>
      <c r="C19" s="139">
        <f t="shared" si="0"/>
        <v>3.7299515106303617E-2</v>
      </c>
      <c r="D19" s="137">
        <f t="shared" si="1"/>
        <v>1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>
        <v>0</v>
      </c>
      <c r="L19" s="137">
        <v>0</v>
      </c>
      <c r="M19" s="137">
        <v>1</v>
      </c>
      <c r="N19" s="137">
        <v>0</v>
      </c>
      <c r="O19" s="137">
        <v>0</v>
      </c>
      <c r="P19" s="137">
        <v>0</v>
      </c>
      <c r="Q19" s="65" t="s">
        <v>403</v>
      </c>
      <c r="R19" s="137">
        <v>0</v>
      </c>
      <c r="S19" s="137">
        <v>0</v>
      </c>
      <c r="T19" s="137">
        <v>0</v>
      </c>
      <c r="U19" s="137">
        <v>0</v>
      </c>
      <c r="V19" s="137">
        <v>0</v>
      </c>
      <c r="W19" s="137">
        <v>0</v>
      </c>
      <c r="X19" s="137">
        <v>0</v>
      </c>
      <c r="Y19" s="137">
        <v>0</v>
      </c>
      <c r="Z19" s="137">
        <v>0</v>
      </c>
      <c r="AA19" s="137">
        <v>0</v>
      </c>
      <c r="AB19" s="137">
        <v>0</v>
      </c>
      <c r="AC19" s="137">
        <v>0</v>
      </c>
      <c r="AD19" s="137">
        <v>1</v>
      </c>
      <c r="AE19" s="137">
        <v>0</v>
      </c>
      <c r="AF19" s="137">
        <v>0</v>
      </c>
      <c r="AG19" s="137">
        <v>0</v>
      </c>
      <c r="AH19" s="137">
        <v>0</v>
      </c>
    </row>
    <row r="20" spans="1:34" s="7" customFormat="1" ht="36" customHeight="1" x14ac:dyDescent="0.25">
      <c r="A20" s="65" t="s">
        <v>404</v>
      </c>
      <c r="B20" s="137">
        <v>0</v>
      </c>
      <c r="C20" s="139">
        <f t="shared" si="0"/>
        <v>0</v>
      </c>
      <c r="D20" s="137">
        <f t="shared" si="1"/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  <c r="O20" s="137">
        <v>0</v>
      </c>
      <c r="P20" s="137">
        <v>0</v>
      </c>
      <c r="Q20" s="65" t="s">
        <v>404</v>
      </c>
      <c r="R20" s="137">
        <v>0</v>
      </c>
      <c r="S20" s="137">
        <v>0</v>
      </c>
      <c r="T20" s="137">
        <v>0</v>
      </c>
      <c r="U20" s="137">
        <v>0</v>
      </c>
      <c r="V20" s="137">
        <v>0</v>
      </c>
      <c r="W20" s="137">
        <v>0</v>
      </c>
      <c r="X20" s="137">
        <v>0</v>
      </c>
      <c r="Y20" s="137">
        <v>0</v>
      </c>
      <c r="Z20" s="137">
        <v>0</v>
      </c>
      <c r="AA20" s="137">
        <v>0</v>
      </c>
      <c r="AB20" s="137">
        <v>0</v>
      </c>
      <c r="AC20" s="137">
        <v>0</v>
      </c>
      <c r="AD20" s="137">
        <v>0</v>
      </c>
      <c r="AE20" s="137">
        <v>0</v>
      </c>
      <c r="AF20" s="137">
        <v>0</v>
      </c>
      <c r="AG20" s="137">
        <v>0</v>
      </c>
      <c r="AH20" s="137">
        <v>0</v>
      </c>
    </row>
    <row r="21" spans="1:34" s="7" customFormat="1" ht="36" customHeight="1" x14ac:dyDescent="0.25">
      <c r="A21" s="65" t="s">
        <v>405</v>
      </c>
      <c r="B21" s="137">
        <v>0</v>
      </c>
      <c r="C21" s="139">
        <f t="shared" si="0"/>
        <v>0</v>
      </c>
      <c r="D21" s="137">
        <f t="shared" si="1"/>
        <v>0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>
        <v>0</v>
      </c>
      <c r="Q21" s="65" t="s">
        <v>405</v>
      </c>
      <c r="R21" s="137">
        <v>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0</v>
      </c>
      <c r="Z21" s="137">
        <v>0</v>
      </c>
      <c r="AA21" s="137">
        <v>0</v>
      </c>
      <c r="AB21" s="137">
        <v>0</v>
      </c>
      <c r="AC21" s="137">
        <v>0</v>
      </c>
      <c r="AD21" s="137">
        <v>0</v>
      </c>
      <c r="AE21" s="137">
        <v>0</v>
      </c>
      <c r="AF21" s="137">
        <v>0</v>
      </c>
      <c r="AG21" s="137">
        <v>0</v>
      </c>
      <c r="AH21" s="137">
        <v>0</v>
      </c>
    </row>
    <row r="22" spans="1:34" s="7" customFormat="1" ht="36" customHeight="1" thickBot="1" x14ac:dyDescent="0.3">
      <c r="A22" s="65" t="s">
        <v>406</v>
      </c>
      <c r="B22" s="137">
        <v>0</v>
      </c>
      <c r="C22" s="139">
        <f t="shared" si="0"/>
        <v>0</v>
      </c>
      <c r="D22" s="137">
        <f t="shared" si="1"/>
        <v>0</v>
      </c>
      <c r="E22" s="137">
        <v>0</v>
      </c>
      <c r="F22" s="137">
        <v>0</v>
      </c>
      <c r="G22" s="137">
        <v>0</v>
      </c>
      <c r="H22" s="137">
        <v>0</v>
      </c>
      <c r="I22" s="137">
        <v>0</v>
      </c>
      <c r="J22" s="137">
        <v>0</v>
      </c>
      <c r="K22" s="137">
        <v>0</v>
      </c>
      <c r="L22" s="137">
        <v>0</v>
      </c>
      <c r="M22" s="137">
        <v>0</v>
      </c>
      <c r="N22" s="137">
        <v>0</v>
      </c>
      <c r="O22" s="137">
        <v>0</v>
      </c>
      <c r="P22" s="137">
        <v>0</v>
      </c>
      <c r="Q22" s="65" t="s">
        <v>406</v>
      </c>
      <c r="R22" s="137">
        <v>0</v>
      </c>
      <c r="S22" s="137">
        <v>0</v>
      </c>
      <c r="T22" s="137">
        <v>0</v>
      </c>
      <c r="U22" s="137">
        <v>0</v>
      </c>
      <c r="V22" s="137">
        <v>0</v>
      </c>
      <c r="W22" s="137">
        <v>0</v>
      </c>
      <c r="X22" s="137">
        <v>0</v>
      </c>
      <c r="Y22" s="137">
        <v>0</v>
      </c>
      <c r="Z22" s="137">
        <v>0</v>
      </c>
      <c r="AA22" s="137">
        <v>0</v>
      </c>
      <c r="AB22" s="137">
        <v>0</v>
      </c>
      <c r="AC22" s="137">
        <v>0</v>
      </c>
      <c r="AD22" s="137">
        <v>0</v>
      </c>
      <c r="AE22" s="137">
        <v>0</v>
      </c>
      <c r="AF22" s="137">
        <v>0</v>
      </c>
      <c r="AG22" s="137">
        <v>0</v>
      </c>
      <c r="AH22" s="137">
        <v>0</v>
      </c>
    </row>
    <row r="23" spans="1:34" s="4" customFormat="1" ht="37.5" customHeight="1" x14ac:dyDescent="0.25">
      <c r="A23" s="256" t="s">
        <v>295</v>
      </c>
      <c r="B23" s="256"/>
      <c r="C23" s="256"/>
      <c r="D23" s="256"/>
      <c r="E23" s="256"/>
      <c r="F23" s="256"/>
      <c r="G23" s="256"/>
      <c r="H23" s="256"/>
      <c r="I23" s="135"/>
      <c r="J23" s="132"/>
      <c r="K23" s="11"/>
      <c r="L23" s="11"/>
      <c r="M23" s="11"/>
      <c r="N23" s="11"/>
      <c r="O23" s="11"/>
      <c r="P23" s="11"/>
      <c r="Q23" s="11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</row>
    <row r="24" spans="1:34" s="7" customFormat="1" ht="17.25" customHeight="1" x14ac:dyDescent="0.25">
      <c r="A24" s="7" t="s">
        <v>37</v>
      </c>
      <c r="Q24" s="7" t="s">
        <v>37</v>
      </c>
    </row>
    <row r="25" spans="1:34" s="7" customFormat="1" ht="11.25" customHeight="1" x14ac:dyDescent="0.25">
      <c r="A25" s="229" t="s">
        <v>521</v>
      </c>
      <c r="B25" s="172"/>
      <c r="C25" s="172"/>
      <c r="D25" s="172"/>
      <c r="E25" s="172"/>
      <c r="F25" s="172"/>
      <c r="G25" s="172"/>
      <c r="H25" s="172"/>
      <c r="I25" s="130"/>
      <c r="J25" s="172" t="s">
        <v>522</v>
      </c>
      <c r="K25" s="191"/>
      <c r="L25" s="191"/>
      <c r="M25" s="191"/>
      <c r="N25" s="191"/>
      <c r="O25" s="191"/>
      <c r="P25" s="191"/>
      <c r="Q25" s="172" t="s">
        <v>523</v>
      </c>
      <c r="R25" s="172"/>
      <c r="S25" s="172"/>
      <c r="T25" s="172"/>
      <c r="U25" s="172"/>
      <c r="V25" s="172"/>
      <c r="W25" s="172"/>
      <c r="X25" s="172"/>
      <c r="Y25" s="172"/>
      <c r="Z25" s="172" t="s">
        <v>524</v>
      </c>
      <c r="AA25" s="172"/>
      <c r="AB25" s="172"/>
      <c r="AC25" s="172"/>
      <c r="AD25" s="172"/>
      <c r="AE25" s="172"/>
      <c r="AF25" s="172"/>
      <c r="AG25" s="172"/>
      <c r="AH25" s="172"/>
    </row>
  </sheetData>
  <mergeCells count="28">
    <mergeCell ref="Z1:AH1"/>
    <mergeCell ref="Z2:AG2"/>
    <mergeCell ref="A1:H1"/>
    <mergeCell ref="Q1:Y1"/>
    <mergeCell ref="A2:H2"/>
    <mergeCell ref="J2:O2"/>
    <mergeCell ref="Q2:Y2"/>
    <mergeCell ref="I1:P1"/>
    <mergeCell ref="AG3:AG4"/>
    <mergeCell ref="AH3:AH4"/>
    <mergeCell ref="R3:Y3"/>
    <mergeCell ref="A3:A4"/>
    <mergeCell ref="B3:B4"/>
    <mergeCell ref="C3:C4"/>
    <mergeCell ref="D3:H3"/>
    <mergeCell ref="J3:P3"/>
    <mergeCell ref="Q3:Q4"/>
    <mergeCell ref="AF3:AF4"/>
    <mergeCell ref="Z3:AA3"/>
    <mergeCell ref="AB3:AB4"/>
    <mergeCell ref="AC3:AC4"/>
    <mergeCell ref="AD3:AD4"/>
    <mergeCell ref="AE3:AE4"/>
    <mergeCell ref="A23:H23"/>
    <mergeCell ref="A25:H25"/>
    <mergeCell ref="J25:P25"/>
    <mergeCell ref="Q25:Y25"/>
    <mergeCell ref="Z25:AH25"/>
  </mergeCells>
  <phoneticPr fontId="2" type="noConversion"/>
  <dataValidations count="1">
    <dataValidation type="whole" allowBlank="1" showInputMessage="1" showErrorMessage="1" errorTitle="嘿嘿！你粉混喔" error="數字必須素整數而且不得小於 0 也應該不會大於 50000000 吧" sqref="F6:F11 N19:N22 R7:AH12 E7:E12 G19:G21 E16:E22 F16:F21 J19:J22 G16:G17 H16:I22 K7:K11 J17 G7:J12 M19:M21 K16:L22 L7:P12 O16:P22 M16:N17 R16:AH17 R19:AH22" xr:uid="{00000000-0002-0000-0600-000000000000}">
      <formula1>0</formula1>
      <formula2>50000000</formula2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9" scale="98" orientation="portrait" r:id="rId1"/>
  <colBreaks count="1" manualBreakCount="1">
    <brk id="2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H27"/>
  <sheetViews>
    <sheetView view="pageBreakPreview" topLeftCell="A14" zoomScaleNormal="130" zoomScaleSheetLayoutView="100" workbookViewId="0">
      <selection activeCell="A25" sqref="A25:H25"/>
    </sheetView>
  </sheetViews>
  <sheetFormatPr defaultRowHeight="16.5" x14ac:dyDescent="0.25"/>
  <cols>
    <col min="1" max="1" width="20.125" style="9" customWidth="1"/>
    <col min="2" max="2" width="10.375" style="9" customWidth="1"/>
    <col min="3" max="3" width="11.25" style="9" customWidth="1"/>
    <col min="4" max="4" width="7.625" style="9" customWidth="1"/>
    <col min="5" max="5" width="10.625" style="9" customWidth="1"/>
    <col min="6" max="6" width="10.125" style="99" customWidth="1"/>
    <col min="7" max="7" width="10.375" style="9" customWidth="1"/>
    <col min="8" max="8" width="10" style="9" customWidth="1"/>
    <col min="9" max="9" width="9.875" style="99" customWidth="1"/>
    <col min="10" max="10" width="11.875" style="9" customWidth="1"/>
    <col min="11" max="11" width="11.75" style="9" customWidth="1"/>
    <col min="12" max="12" width="12.125" style="9" customWidth="1"/>
    <col min="13" max="14" width="11.75" style="9" customWidth="1"/>
    <col min="15" max="16" width="11.875" style="9" customWidth="1"/>
    <col min="17" max="17" width="22.625" style="9" customWidth="1"/>
    <col min="18" max="18" width="8.5" style="9" customWidth="1"/>
    <col min="19" max="19" width="8.25" style="9" customWidth="1"/>
    <col min="20" max="20" width="8.625" style="9" customWidth="1"/>
    <col min="21" max="22" width="8.125" style="9" customWidth="1"/>
    <col min="23" max="23" width="8" style="9" customWidth="1"/>
    <col min="24" max="24" width="8.25" style="9" customWidth="1"/>
    <col min="25" max="26" width="7.875" style="9" customWidth="1"/>
    <col min="27" max="27" width="8" style="9" customWidth="1"/>
    <col min="28" max="28" width="11.375" style="9" customWidth="1"/>
    <col min="29" max="29" width="10.75" style="9" customWidth="1"/>
    <col min="30" max="31" width="11.375" style="9" customWidth="1"/>
    <col min="32" max="32" width="9.75" style="9" customWidth="1"/>
    <col min="33" max="33" width="10.125" style="9" customWidth="1"/>
    <col min="34" max="34" width="10.375" style="9" customWidth="1"/>
    <col min="35" max="16384" width="9" style="9"/>
  </cols>
  <sheetData>
    <row r="1" spans="1:34" s="2" customFormat="1" ht="60.95" customHeight="1" x14ac:dyDescent="0.25">
      <c r="A1" s="187" t="s">
        <v>252</v>
      </c>
      <c r="B1" s="187"/>
      <c r="C1" s="187"/>
      <c r="D1" s="187"/>
      <c r="E1" s="187"/>
      <c r="F1" s="187"/>
      <c r="G1" s="187"/>
      <c r="H1" s="187"/>
      <c r="I1" s="189" t="s">
        <v>497</v>
      </c>
      <c r="J1" s="189"/>
      <c r="K1" s="189"/>
      <c r="L1" s="189"/>
      <c r="M1" s="189"/>
      <c r="N1" s="189"/>
      <c r="O1" s="189"/>
      <c r="P1" s="189"/>
      <c r="Q1" s="187" t="s">
        <v>252</v>
      </c>
      <c r="R1" s="187"/>
      <c r="S1" s="187"/>
      <c r="T1" s="187"/>
      <c r="U1" s="187"/>
      <c r="V1" s="187"/>
      <c r="W1" s="187"/>
      <c r="X1" s="187"/>
      <c r="Y1" s="187"/>
      <c r="Z1" s="189" t="s">
        <v>245</v>
      </c>
      <c r="AA1" s="189"/>
      <c r="AB1" s="189"/>
      <c r="AC1" s="189"/>
      <c r="AD1" s="189"/>
      <c r="AE1" s="189"/>
      <c r="AF1" s="189"/>
      <c r="AG1" s="189"/>
      <c r="AH1" s="189"/>
    </row>
    <row r="2" spans="1:34" s="4" customFormat="1" ht="12.75" customHeight="1" thickBot="1" x14ac:dyDescent="0.2">
      <c r="A2" s="182" t="s">
        <v>6</v>
      </c>
      <c r="B2" s="182"/>
      <c r="C2" s="182"/>
      <c r="D2" s="182"/>
      <c r="E2" s="182"/>
      <c r="F2" s="182"/>
      <c r="G2" s="182"/>
      <c r="H2" s="182"/>
      <c r="I2" s="88" t="s">
        <v>310</v>
      </c>
      <c r="J2" s="183"/>
      <c r="K2" s="183"/>
      <c r="L2" s="183"/>
      <c r="M2" s="183"/>
      <c r="N2" s="183"/>
      <c r="O2" s="183"/>
      <c r="P2" s="3" t="s">
        <v>0</v>
      </c>
      <c r="Q2" s="182" t="s">
        <v>6</v>
      </c>
      <c r="R2" s="182"/>
      <c r="S2" s="182"/>
      <c r="T2" s="182"/>
      <c r="U2" s="182"/>
      <c r="V2" s="182"/>
      <c r="W2" s="182"/>
      <c r="X2" s="182"/>
      <c r="Y2" s="182"/>
      <c r="Z2" s="183" t="s">
        <v>307</v>
      </c>
      <c r="AA2" s="183"/>
      <c r="AB2" s="183"/>
      <c r="AC2" s="183"/>
      <c r="AD2" s="183"/>
      <c r="AE2" s="183"/>
      <c r="AF2" s="183"/>
      <c r="AG2" s="183"/>
      <c r="AH2" s="3" t="s">
        <v>0</v>
      </c>
    </row>
    <row r="3" spans="1:34" s="42" customFormat="1" ht="27.75" customHeight="1" x14ac:dyDescent="0.25">
      <c r="A3" s="226" t="s">
        <v>249</v>
      </c>
      <c r="B3" s="259" t="s">
        <v>251</v>
      </c>
      <c r="C3" s="260" t="s">
        <v>312</v>
      </c>
      <c r="D3" s="262" t="s">
        <v>253</v>
      </c>
      <c r="E3" s="263"/>
      <c r="F3" s="263"/>
      <c r="G3" s="263"/>
      <c r="H3" s="263"/>
      <c r="I3" s="92"/>
      <c r="J3" s="221" t="s">
        <v>255</v>
      </c>
      <c r="K3" s="221"/>
      <c r="L3" s="221"/>
      <c r="M3" s="221"/>
      <c r="N3" s="221"/>
      <c r="O3" s="221"/>
      <c r="P3" s="221"/>
      <c r="Q3" s="226" t="s">
        <v>249</v>
      </c>
      <c r="R3" s="237" t="s">
        <v>254</v>
      </c>
      <c r="S3" s="221"/>
      <c r="T3" s="221"/>
      <c r="U3" s="221"/>
      <c r="V3" s="221"/>
      <c r="W3" s="221"/>
      <c r="X3" s="221"/>
      <c r="Y3" s="221"/>
      <c r="Z3" s="221" t="s">
        <v>144</v>
      </c>
      <c r="AA3" s="238"/>
      <c r="AB3" s="253" t="s">
        <v>88</v>
      </c>
      <c r="AC3" s="253" t="s">
        <v>89</v>
      </c>
      <c r="AD3" s="253" t="s">
        <v>85</v>
      </c>
      <c r="AE3" s="253" t="s">
        <v>306</v>
      </c>
      <c r="AF3" s="253" t="s">
        <v>264</v>
      </c>
      <c r="AG3" s="249" t="s">
        <v>268</v>
      </c>
      <c r="AH3" s="251" t="s">
        <v>270</v>
      </c>
    </row>
    <row r="4" spans="1:34" s="5" customFormat="1" ht="57" customHeight="1" thickBot="1" x14ac:dyDescent="0.3">
      <c r="A4" s="227"/>
      <c r="B4" s="245"/>
      <c r="C4" s="261"/>
      <c r="D4" s="69" t="s">
        <v>2</v>
      </c>
      <c r="E4" s="157" t="s">
        <v>40</v>
      </c>
      <c r="F4" s="96" t="s">
        <v>308</v>
      </c>
      <c r="G4" s="82" t="s">
        <v>46</v>
      </c>
      <c r="H4" s="82" t="s">
        <v>47</v>
      </c>
      <c r="I4" s="96" t="s">
        <v>309</v>
      </c>
      <c r="J4" s="82" t="s">
        <v>22</v>
      </c>
      <c r="K4" s="82" t="s">
        <v>50</v>
      </c>
      <c r="L4" s="82" t="s">
        <v>23</v>
      </c>
      <c r="M4" s="69" t="s">
        <v>24</v>
      </c>
      <c r="N4" s="82" t="s">
        <v>25</v>
      </c>
      <c r="O4" s="82" t="s">
        <v>26</v>
      </c>
      <c r="P4" s="69" t="s">
        <v>27</v>
      </c>
      <c r="Q4" s="227"/>
      <c r="R4" s="49" t="s">
        <v>28</v>
      </c>
      <c r="S4" s="49" t="s">
        <v>29</v>
      </c>
      <c r="T4" s="49" t="s">
        <v>48</v>
      </c>
      <c r="U4" s="49" t="s">
        <v>30</v>
      </c>
      <c r="V4" s="49" t="s">
        <v>31</v>
      </c>
      <c r="W4" s="49" t="s">
        <v>32</v>
      </c>
      <c r="X4" s="49" t="s">
        <v>33</v>
      </c>
      <c r="Y4" s="58" t="s">
        <v>34</v>
      </c>
      <c r="Z4" s="58" t="s">
        <v>35</v>
      </c>
      <c r="AA4" s="58" t="s">
        <v>36</v>
      </c>
      <c r="AB4" s="254"/>
      <c r="AC4" s="254"/>
      <c r="AD4" s="254"/>
      <c r="AE4" s="254"/>
      <c r="AF4" s="254"/>
      <c r="AG4" s="250"/>
      <c r="AH4" s="252"/>
    </row>
    <row r="5" spans="1:34" s="7" customFormat="1" ht="51.95" customHeight="1" x14ac:dyDescent="0.25">
      <c r="A5" s="80" t="s">
        <v>250</v>
      </c>
      <c r="B5" s="141">
        <f>SUM(B7:B24)</f>
        <v>26149</v>
      </c>
      <c r="C5" s="142"/>
      <c r="D5" s="141">
        <f>SUM(D7:D24)</f>
        <v>20446</v>
      </c>
      <c r="E5" s="141">
        <v>1173</v>
      </c>
      <c r="F5" s="141">
        <v>4</v>
      </c>
      <c r="G5" s="141">
        <v>1251</v>
      </c>
      <c r="H5" s="141">
        <v>1430</v>
      </c>
      <c r="I5" s="141">
        <v>989</v>
      </c>
      <c r="J5" s="141">
        <v>431</v>
      </c>
      <c r="K5" s="141">
        <v>5821</v>
      </c>
      <c r="L5" s="141">
        <v>477</v>
      </c>
      <c r="M5" s="141">
        <v>453</v>
      </c>
      <c r="N5" s="141">
        <v>1817</v>
      </c>
      <c r="O5" s="141">
        <v>145</v>
      </c>
      <c r="P5" s="141">
        <v>4861</v>
      </c>
      <c r="Q5" s="80" t="s">
        <v>250</v>
      </c>
      <c r="R5" s="141">
        <v>526</v>
      </c>
      <c r="S5" s="141">
        <v>433</v>
      </c>
      <c r="T5" s="141">
        <v>35</v>
      </c>
      <c r="U5" s="141">
        <v>179</v>
      </c>
      <c r="V5" s="141">
        <v>10</v>
      </c>
      <c r="W5" s="141">
        <v>137</v>
      </c>
      <c r="X5" s="141">
        <v>112</v>
      </c>
      <c r="Y5" s="141">
        <v>110</v>
      </c>
      <c r="Z5" s="141">
        <v>48</v>
      </c>
      <c r="AA5" s="141">
        <v>4</v>
      </c>
      <c r="AB5" s="141">
        <v>647</v>
      </c>
      <c r="AC5" s="141">
        <v>144</v>
      </c>
      <c r="AD5" s="141">
        <v>4466</v>
      </c>
      <c r="AE5" s="141">
        <v>55</v>
      </c>
      <c r="AF5" s="141">
        <v>151</v>
      </c>
      <c r="AG5" s="141">
        <v>53</v>
      </c>
      <c r="AH5" s="141">
        <v>187</v>
      </c>
    </row>
    <row r="6" spans="1:34" s="7" customFormat="1" ht="42.95" customHeight="1" x14ac:dyDescent="0.25">
      <c r="A6" s="67" t="s">
        <v>215</v>
      </c>
      <c r="B6" s="151"/>
      <c r="C6" s="152">
        <f>SUM(C7:C24)</f>
        <v>100</v>
      </c>
      <c r="D6" s="143">
        <f>(D5/B5)*100</f>
        <v>78.190370568664193</v>
      </c>
      <c r="E6" s="143">
        <v>4.49</v>
      </c>
      <c r="F6" s="143">
        <v>0.02</v>
      </c>
      <c r="G6" s="143">
        <v>4.78</v>
      </c>
      <c r="H6" s="143">
        <v>5.47</v>
      </c>
      <c r="I6" s="143">
        <v>3.78</v>
      </c>
      <c r="J6" s="143">
        <v>1.65</v>
      </c>
      <c r="K6" s="143">
        <v>22.27</v>
      </c>
      <c r="L6" s="143">
        <v>1.82</v>
      </c>
      <c r="M6" s="143">
        <v>1.73</v>
      </c>
      <c r="N6" s="143">
        <v>6.95</v>
      </c>
      <c r="O6" s="143">
        <v>0.55000000000000004</v>
      </c>
      <c r="P6" s="143">
        <v>18.59</v>
      </c>
      <c r="Q6" s="67" t="s">
        <v>215</v>
      </c>
      <c r="R6" s="143">
        <v>2.0099999999999998</v>
      </c>
      <c r="S6" s="143">
        <v>1.66</v>
      </c>
      <c r="T6" s="143">
        <v>0.13</v>
      </c>
      <c r="U6" s="143">
        <v>0.68</v>
      </c>
      <c r="V6" s="143">
        <v>0.04</v>
      </c>
      <c r="W6" s="143">
        <v>0.52</v>
      </c>
      <c r="X6" s="143">
        <v>0.43</v>
      </c>
      <c r="Y6" s="143">
        <v>0.42</v>
      </c>
      <c r="Z6" s="143">
        <v>0.18</v>
      </c>
      <c r="AA6" s="143">
        <v>0.02</v>
      </c>
      <c r="AB6" s="143">
        <v>2.4700000000000002</v>
      </c>
      <c r="AC6" s="143">
        <v>0.55000000000000004</v>
      </c>
      <c r="AD6" s="143">
        <v>17.079999999999998</v>
      </c>
      <c r="AE6" s="143">
        <v>0.21</v>
      </c>
      <c r="AF6" s="143">
        <v>0.57999999999999996</v>
      </c>
      <c r="AG6" s="143">
        <v>0.2</v>
      </c>
      <c r="AH6" s="143">
        <v>0.72</v>
      </c>
    </row>
    <row r="7" spans="1:34" s="7" customFormat="1" ht="39" customHeight="1" x14ac:dyDescent="0.25">
      <c r="A7" s="65" t="s">
        <v>408</v>
      </c>
      <c r="B7" s="141">
        <f>SUM(E7:P7,R7:AH7)</f>
        <v>178</v>
      </c>
      <c r="C7" s="143">
        <f>(B7/$B$5)*100</f>
        <v>0.68071436766224336</v>
      </c>
      <c r="D7" s="153">
        <f>SUM(E7:P7,R7:AA7)</f>
        <v>132</v>
      </c>
      <c r="E7" s="141">
        <v>3</v>
      </c>
      <c r="F7" s="141">
        <v>0</v>
      </c>
      <c r="G7" s="141">
        <v>1</v>
      </c>
      <c r="H7" s="141">
        <v>10</v>
      </c>
      <c r="I7" s="141">
        <v>17</v>
      </c>
      <c r="J7" s="141">
        <v>7</v>
      </c>
      <c r="K7" s="141">
        <v>31</v>
      </c>
      <c r="L7" s="141">
        <v>5</v>
      </c>
      <c r="M7" s="141">
        <v>9</v>
      </c>
      <c r="N7" s="141">
        <v>1</v>
      </c>
      <c r="O7" s="141">
        <v>0</v>
      </c>
      <c r="P7" s="141">
        <v>45</v>
      </c>
      <c r="Q7" s="65" t="s">
        <v>408</v>
      </c>
      <c r="R7" s="141">
        <v>3</v>
      </c>
      <c r="S7" s="141">
        <v>0</v>
      </c>
      <c r="T7" s="141">
        <v>0</v>
      </c>
      <c r="U7" s="141">
        <v>0</v>
      </c>
      <c r="V7" s="141">
        <v>0</v>
      </c>
      <c r="W7" s="141">
        <v>0</v>
      </c>
      <c r="X7" s="141">
        <v>0</v>
      </c>
      <c r="Y7" s="141">
        <v>0</v>
      </c>
      <c r="Z7" s="141">
        <v>0</v>
      </c>
      <c r="AA7" s="141">
        <v>0</v>
      </c>
      <c r="AB7" s="141">
        <v>0</v>
      </c>
      <c r="AC7" s="141">
        <v>0</v>
      </c>
      <c r="AD7" s="141">
        <v>43</v>
      </c>
      <c r="AE7" s="141">
        <v>0</v>
      </c>
      <c r="AF7" s="141">
        <v>3</v>
      </c>
      <c r="AG7" s="141">
        <v>0</v>
      </c>
      <c r="AH7" s="141">
        <v>0</v>
      </c>
    </row>
    <row r="8" spans="1:34" s="7" customFormat="1" ht="39" customHeight="1" x14ac:dyDescent="0.25">
      <c r="A8" s="65" t="s">
        <v>407</v>
      </c>
      <c r="B8" s="141">
        <f t="shared" ref="B8:B24" si="0">SUM(E8:P8,R8:AH8)</f>
        <v>891</v>
      </c>
      <c r="C8" s="143">
        <f t="shared" ref="C8:C24" si="1">(B8/$B$5)*100</f>
        <v>3.407396076331791</v>
      </c>
      <c r="D8" s="153">
        <f t="shared" ref="D8:D24" si="2">SUM(E8:P8,R8:AA8)</f>
        <v>633</v>
      </c>
      <c r="E8" s="141">
        <v>33</v>
      </c>
      <c r="F8" s="141">
        <v>4</v>
      </c>
      <c r="G8" s="141">
        <v>142</v>
      </c>
      <c r="H8" s="141">
        <v>22</v>
      </c>
      <c r="I8" s="141">
        <v>18</v>
      </c>
      <c r="J8" s="141">
        <v>14</v>
      </c>
      <c r="K8" s="141">
        <v>59</v>
      </c>
      <c r="L8" s="141">
        <v>7</v>
      </c>
      <c r="M8" s="141">
        <v>15</v>
      </c>
      <c r="N8" s="141">
        <v>4</v>
      </c>
      <c r="O8" s="141">
        <v>0</v>
      </c>
      <c r="P8" s="141">
        <v>139</v>
      </c>
      <c r="Q8" s="65" t="s">
        <v>407</v>
      </c>
      <c r="R8" s="141">
        <v>32</v>
      </c>
      <c r="S8" s="141">
        <v>74</v>
      </c>
      <c r="T8" s="141">
        <v>0</v>
      </c>
      <c r="U8" s="141">
        <v>31</v>
      </c>
      <c r="V8" s="141">
        <v>0</v>
      </c>
      <c r="W8" s="141">
        <v>39</v>
      </c>
      <c r="X8" s="141">
        <v>0</v>
      </c>
      <c r="Y8" s="141">
        <v>0</v>
      </c>
      <c r="Z8" s="141">
        <v>0</v>
      </c>
      <c r="AA8" s="141">
        <v>0</v>
      </c>
      <c r="AB8" s="141">
        <v>25</v>
      </c>
      <c r="AC8" s="141">
        <v>0</v>
      </c>
      <c r="AD8" s="141">
        <v>233</v>
      </c>
      <c r="AE8" s="141">
        <v>0</v>
      </c>
      <c r="AF8" s="141">
        <v>0</v>
      </c>
      <c r="AG8" s="141">
        <v>0</v>
      </c>
      <c r="AH8" s="141">
        <v>0</v>
      </c>
    </row>
    <row r="9" spans="1:34" s="7" customFormat="1" ht="39" customHeight="1" x14ac:dyDescent="0.25">
      <c r="A9" s="65" t="s">
        <v>418</v>
      </c>
      <c r="B9" s="141">
        <f t="shared" si="0"/>
        <v>8999</v>
      </c>
      <c r="C9" s="143">
        <f t="shared" si="1"/>
        <v>34.41431794714903</v>
      </c>
      <c r="D9" s="153">
        <f t="shared" si="2"/>
        <v>6899</v>
      </c>
      <c r="E9" s="141">
        <v>314</v>
      </c>
      <c r="F9" s="141">
        <v>0</v>
      </c>
      <c r="G9" s="141">
        <v>209</v>
      </c>
      <c r="H9" s="141">
        <v>396</v>
      </c>
      <c r="I9" s="141">
        <v>420</v>
      </c>
      <c r="J9" s="141">
        <v>114</v>
      </c>
      <c r="K9" s="141">
        <v>2104</v>
      </c>
      <c r="L9" s="141">
        <v>168</v>
      </c>
      <c r="M9" s="141">
        <v>142</v>
      </c>
      <c r="N9" s="141">
        <v>575</v>
      </c>
      <c r="O9" s="141">
        <v>18</v>
      </c>
      <c r="P9" s="141">
        <v>2121</v>
      </c>
      <c r="Q9" s="65" t="s">
        <v>418</v>
      </c>
      <c r="R9" s="141">
        <v>179</v>
      </c>
      <c r="S9" s="141">
        <v>46</v>
      </c>
      <c r="T9" s="141">
        <v>7</v>
      </c>
      <c r="U9" s="141">
        <v>33</v>
      </c>
      <c r="V9" s="141">
        <v>0</v>
      </c>
      <c r="W9" s="141">
        <v>29</v>
      </c>
      <c r="X9" s="141">
        <v>12</v>
      </c>
      <c r="Y9" s="141">
        <v>11</v>
      </c>
      <c r="Z9" s="141">
        <v>1</v>
      </c>
      <c r="AA9" s="141">
        <v>0</v>
      </c>
      <c r="AB9" s="141">
        <v>167</v>
      </c>
      <c r="AC9" s="141">
        <v>23</v>
      </c>
      <c r="AD9" s="141">
        <v>1835</v>
      </c>
      <c r="AE9" s="141">
        <v>15</v>
      </c>
      <c r="AF9" s="141">
        <v>15</v>
      </c>
      <c r="AG9" s="141">
        <v>19</v>
      </c>
      <c r="AH9" s="141">
        <v>26</v>
      </c>
    </row>
    <row r="10" spans="1:34" s="7" customFormat="1" ht="39" customHeight="1" x14ac:dyDescent="0.25">
      <c r="A10" s="65" t="s">
        <v>419</v>
      </c>
      <c r="B10" s="141">
        <f t="shared" si="0"/>
        <v>185</v>
      </c>
      <c r="C10" s="143">
        <f t="shared" si="1"/>
        <v>0.70748403380626412</v>
      </c>
      <c r="D10" s="153">
        <f t="shared" si="2"/>
        <v>132</v>
      </c>
      <c r="E10" s="141">
        <v>0</v>
      </c>
      <c r="F10" s="141">
        <v>0</v>
      </c>
      <c r="G10" s="141">
        <v>11</v>
      </c>
      <c r="H10" s="141">
        <v>5</v>
      </c>
      <c r="I10" s="141">
        <v>15</v>
      </c>
      <c r="J10" s="141">
        <v>1</v>
      </c>
      <c r="K10" s="141">
        <v>11</v>
      </c>
      <c r="L10" s="141">
        <v>5</v>
      </c>
      <c r="M10" s="141">
        <v>9</v>
      </c>
      <c r="N10" s="141">
        <v>1</v>
      </c>
      <c r="O10" s="141">
        <v>0</v>
      </c>
      <c r="P10" s="141">
        <v>56</v>
      </c>
      <c r="Q10" s="65" t="s">
        <v>419</v>
      </c>
      <c r="R10" s="141">
        <v>9</v>
      </c>
      <c r="S10" s="141">
        <v>0</v>
      </c>
      <c r="T10" s="141">
        <v>0</v>
      </c>
      <c r="U10" s="141">
        <v>9</v>
      </c>
      <c r="V10" s="141">
        <v>0</v>
      </c>
      <c r="W10" s="141">
        <v>0</v>
      </c>
      <c r="X10" s="141">
        <v>0</v>
      </c>
      <c r="Y10" s="141">
        <v>0</v>
      </c>
      <c r="Z10" s="141">
        <v>0</v>
      </c>
      <c r="AA10" s="141">
        <v>0</v>
      </c>
      <c r="AB10" s="141">
        <v>0</v>
      </c>
      <c r="AC10" s="141">
        <v>0</v>
      </c>
      <c r="AD10" s="141">
        <v>53</v>
      </c>
      <c r="AE10" s="141">
        <v>0</v>
      </c>
      <c r="AF10" s="141">
        <v>0</v>
      </c>
      <c r="AG10" s="141">
        <v>0</v>
      </c>
      <c r="AH10" s="141">
        <v>0</v>
      </c>
    </row>
    <row r="11" spans="1:34" s="7" customFormat="1" ht="39" customHeight="1" x14ac:dyDescent="0.25">
      <c r="A11" s="65" t="s">
        <v>420</v>
      </c>
      <c r="B11" s="141">
        <f t="shared" si="0"/>
        <v>45</v>
      </c>
      <c r="C11" s="143">
        <f t="shared" si="1"/>
        <v>0.17209071092584804</v>
      </c>
      <c r="D11" s="153">
        <f t="shared" si="2"/>
        <v>31</v>
      </c>
      <c r="E11" s="141">
        <v>1</v>
      </c>
      <c r="F11" s="141">
        <v>0</v>
      </c>
      <c r="G11" s="141">
        <v>1</v>
      </c>
      <c r="H11" s="141">
        <v>2</v>
      </c>
      <c r="I11" s="141">
        <v>4</v>
      </c>
      <c r="J11" s="141">
        <v>2</v>
      </c>
      <c r="K11" s="141">
        <v>1</v>
      </c>
      <c r="L11" s="141">
        <v>1</v>
      </c>
      <c r="M11" s="141">
        <v>0</v>
      </c>
      <c r="N11" s="141">
        <v>1</v>
      </c>
      <c r="O11" s="141">
        <v>0</v>
      </c>
      <c r="P11" s="141">
        <v>9</v>
      </c>
      <c r="Q11" s="65" t="s">
        <v>420</v>
      </c>
      <c r="R11" s="141">
        <v>0</v>
      </c>
      <c r="S11" s="141">
        <v>0</v>
      </c>
      <c r="T11" s="141">
        <v>0</v>
      </c>
      <c r="U11" s="141">
        <v>0</v>
      </c>
      <c r="V11" s="141">
        <v>0</v>
      </c>
      <c r="W11" s="141">
        <v>0</v>
      </c>
      <c r="X11" s="141">
        <v>0</v>
      </c>
      <c r="Y11" s="141">
        <v>9</v>
      </c>
      <c r="Z11" s="141">
        <v>0</v>
      </c>
      <c r="AA11" s="141">
        <v>0</v>
      </c>
      <c r="AB11" s="141">
        <v>0</v>
      </c>
      <c r="AC11" s="141">
        <v>0</v>
      </c>
      <c r="AD11" s="141">
        <v>13</v>
      </c>
      <c r="AE11" s="141">
        <v>1</v>
      </c>
      <c r="AF11" s="141">
        <v>0</v>
      </c>
      <c r="AG11" s="141">
        <v>0</v>
      </c>
      <c r="AH11" s="141">
        <v>0</v>
      </c>
    </row>
    <row r="12" spans="1:34" s="7" customFormat="1" ht="39" customHeight="1" x14ac:dyDescent="0.25">
      <c r="A12" s="65" t="s">
        <v>421</v>
      </c>
      <c r="B12" s="141">
        <f t="shared" si="0"/>
        <v>657</v>
      </c>
      <c r="C12" s="143">
        <f t="shared" si="1"/>
        <v>2.5125243795173811</v>
      </c>
      <c r="D12" s="153">
        <f t="shared" si="2"/>
        <v>537</v>
      </c>
      <c r="E12" s="141">
        <v>1</v>
      </c>
      <c r="F12" s="141">
        <v>0</v>
      </c>
      <c r="G12" s="141">
        <v>0</v>
      </c>
      <c r="H12" s="141">
        <v>3</v>
      </c>
      <c r="I12" s="141">
        <v>6</v>
      </c>
      <c r="J12" s="141">
        <v>4</v>
      </c>
      <c r="K12" s="141">
        <v>24</v>
      </c>
      <c r="L12" s="141">
        <v>2</v>
      </c>
      <c r="M12" s="141">
        <v>42</v>
      </c>
      <c r="N12" s="141">
        <v>17</v>
      </c>
      <c r="O12" s="141">
        <v>0</v>
      </c>
      <c r="P12" s="141">
        <v>434</v>
      </c>
      <c r="Q12" s="65" t="s">
        <v>421</v>
      </c>
      <c r="R12" s="137">
        <v>3</v>
      </c>
      <c r="S12" s="137">
        <v>1</v>
      </c>
      <c r="T12" s="137">
        <v>0</v>
      </c>
      <c r="U12" s="137">
        <v>0</v>
      </c>
      <c r="V12" s="137">
        <v>0</v>
      </c>
      <c r="W12" s="137">
        <v>0</v>
      </c>
      <c r="X12" s="137">
        <v>0</v>
      </c>
      <c r="Y12" s="137">
        <v>0</v>
      </c>
      <c r="Z12" s="137">
        <v>0</v>
      </c>
      <c r="AA12" s="141">
        <v>0</v>
      </c>
      <c r="AB12" s="141">
        <v>0</v>
      </c>
      <c r="AC12" s="141">
        <v>0</v>
      </c>
      <c r="AD12" s="141">
        <v>116</v>
      </c>
      <c r="AE12" s="141">
        <v>4</v>
      </c>
      <c r="AF12" s="141">
        <v>0</v>
      </c>
      <c r="AG12" s="141">
        <v>0</v>
      </c>
      <c r="AH12" s="141">
        <v>0</v>
      </c>
    </row>
    <row r="13" spans="1:34" s="7" customFormat="1" ht="39" customHeight="1" x14ac:dyDescent="0.25">
      <c r="A13" s="65" t="s">
        <v>422</v>
      </c>
      <c r="B13" s="141">
        <f t="shared" si="0"/>
        <v>408</v>
      </c>
      <c r="C13" s="143">
        <f t="shared" si="1"/>
        <v>1.5602891123943554</v>
      </c>
      <c r="D13" s="153">
        <f t="shared" si="2"/>
        <v>370</v>
      </c>
      <c r="E13" s="141">
        <v>9</v>
      </c>
      <c r="F13" s="141">
        <v>0</v>
      </c>
      <c r="G13" s="141">
        <v>11</v>
      </c>
      <c r="H13" s="141">
        <v>17</v>
      </c>
      <c r="I13" s="141">
        <v>18</v>
      </c>
      <c r="J13" s="141">
        <v>15</v>
      </c>
      <c r="K13" s="141">
        <v>75</v>
      </c>
      <c r="L13" s="141">
        <v>10</v>
      </c>
      <c r="M13" s="141">
        <v>0</v>
      </c>
      <c r="N13" s="141">
        <v>13</v>
      </c>
      <c r="O13" s="141">
        <v>3</v>
      </c>
      <c r="P13" s="141">
        <v>185</v>
      </c>
      <c r="Q13" s="65" t="s">
        <v>422</v>
      </c>
      <c r="R13" s="137">
        <v>5</v>
      </c>
      <c r="S13" s="137">
        <v>3</v>
      </c>
      <c r="T13" s="137">
        <v>0</v>
      </c>
      <c r="U13" s="137">
        <v>2</v>
      </c>
      <c r="V13" s="137">
        <v>0</v>
      </c>
      <c r="W13" s="137">
        <v>0</v>
      </c>
      <c r="X13" s="137">
        <v>4</v>
      </c>
      <c r="Y13" s="137">
        <v>0</v>
      </c>
      <c r="Z13" s="137">
        <v>0</v>
      </c>
      <c r="AA13" s="137">
        <v>0</v>
      </c>
      <c r="AB13" s="137">
        <v>0</v>
      </c>
      <c r="AC13" s="137">
        <v>1</v>
      </c>
      <c r="AD13" s="137">
        <v>34</v>
      </c>
      <c r="AE13" s="137">
        <v>0</v>
      </c>
      <c r="AF13" s="137">
        <v>0</v>
      </c>
      <c r="AG13" s="137">
        <v>0</v>
      </c>
      <c r="AH13" s="137">
        <v>3</v>
      </c>
    </row>
    <row r="14" spans="1:34" s="7" customFormat="1" ht="39" customHeight="1" x14ac:dyDescent="0.25">
      <c r="A14" s="65" t="s">
        <v>423</v>
      </c>
      <c r="B14" s="141">
        <f t="shared" si="0"/>
        <v>440</v>
      </c>
      <c r="C14" s="143">
        <f t="shared" si="1"/>
        <v>1.6826647290527363</v>
      </c>
      <c r="D14" s="153">
        <f t="shared" si="2"/>
        <v>407</v>
      </c>
      <c r="E14" s="141">
        <v>24</v>
      </c>
      <c r="F14" s="141">
        <v>0</v>
      </c>
      <c r="G14" s="141">
        <v>25</v>
      </c>
      <c r="H14" s="141">
        <v>49</v>
      </c>
      <c r="I14" s="141">
        <v>1</v>
      </c>
      <c r="J14" s="141">
        <v>6</v>
      </c>
      <c r="K14" s="141">
        <v>76</v>
      </c>
      <c r="L14" s="141">
        <v>8</v>
      </c>
      <c r="M14" s="141">
        <v>6</v>
      </c>
      <c r="N14" s="141">
        <v>12</v>
      </c>
      <c r="O14" s="141">
        <v>4</v>
      </c>
      <c r="P14" s="141">
        <v>96</v>
      </c>
      <c r="Q14" s="65" t="s">
        <v>423</v>
      </c>
      <c r="R14" s="137">
        <v>24</v>
      </c>
      <c r="S14" s="137">
        <v>21</v>
      </c>
      <c r="T14" s="137">
        <v>0</v>
      </c>
      <c r="U14" s="137">
        <v>14</v>
      </c>
      <c r="V14" s="137">
        <v>0</v>
      </c>
      <c r="W14" s="137">
        <v>0</v>
      </c>
      <c r="X14" s="137">
        <v>0</v>
      </c>
      <c r="Y14" s="137">
        <v>1</v>
      </c>
      <c r="Z14" s="137">
        <v>39</v>
      </c>
      <c r="AA14" s="137">
        <v>1</v>
      </c>
      <c r="AB14" s="137">
        <v>7</v>
      </c>
      <c r="AC14" s="137">
        <v>0</v>
      </c>
      <c r="AD14" s="137">
        <v>14</v>
      </c>
      <c r="AE14" s="137">
        <v>3</v>
      </c>
      <c r="AF14" s="137">
        <v>2</v>
      </c>
      <c r="AG14" s="137">
        <v>0</v>
      </c>
      <c r="AH14" s="137">
        <v>7</v>
      </c>
    </row>
    <row r="15" spans="1:34" s="7" customFormat="1" ht="39" customHeight="1" x14ac:dyDescent="0.25">
      <c r="A15" s="65" t="s">
        <v>409</v>
      </c>
      <c r="B15" s="141">
        <f t="shared" si="0"/>
        <v>160</v>
      </c>
      <c r="C15" s="143">
        <f t="shared" si="1"/>
        <v>0.61187808329190407</v>
      </c>
      <c r="D15" s="153">
        <f t="shared" si="2"/>
        <v>127</v>
      </c>
      <c r="E15" s="141">
        <v>6</v>
      </c>
      <c r="F15" s="141">
        <v>0</v>
      </c>
      <c r="G15" s="141">
        <v>2</v>
      </c>
      <c r="H15" s="141">
        <v>7</v>
      </c>
      <c r="I15" s="141">
        <v>6</v>
      </c>
      <c r="J15" s="141">
        <v>3</v>
      </c>
      <c r="K15" s="141">
        <v>10</v>
      </c>
      <c r="L15" s="141">
        <v>4</v>
      </c>
      <c r="M15" s="141">
        <v>3</v>
      </c>
      <c r="N15" s="141">
        <v>5</v>
      </c>
      <c r="O15" s="141">
        <v>0</v>
      </c>
      <c r="P15" s="141">
        <v>65</v>
      </c>
      <c r="Q15" s="65" t="s">
        <v>409</v>
      </c>
      <c r="R15" s="137">
        <v>1</v>
      </c>
      <c r="S15" s="137">
        <v>0</v>
      </c>
      <c r="T15" s="137">
        <v>0</v>
      </c>
      <c r="U15" s="137">
        <v>1</v>
      </c>
      <c r="V15" s="137">
        <v>0</v>
      </c>
      <c r="W15" s="137">
        <v>0</v>
      </c>
      <c r="X15" s="137">
        <v>14</v>
      </c>
      <c r="Y15" s="137">
        <v>0</v>
      </c>
      <c r="Z15" s="137">
        <v>0</v>
      </c>
      <c r="AA15" s="137">
        <v>0</v>
      </c>
      <c r="AB15" s="137">
        <v>4</v>
      </c>
      <c r="AC15" s="137">
        <v>0</v>
      </c>
      <c r="AD15" s="137">
        <v>25</v>
      </c>
      <c r="AE15" s="137">
        <v>0</v>
      </c>
      <c r="AF15" s="137">
        <v>0</v>
      </c>
      <c r="AG15" s="137">
        <v>0</v>
      </c>
      <c r="AH15" s="137">
        <v>4</v>
      </c>
    </row>
    <row r="16" spans="1:34" s="7" customFormat="1" ht="39" customHeight="1" x14ac:dyDescent="0.25">
      <c r="A16" s="65" t="s">
        <v>410</v>
      </c>
      <c r="B16" s="141">
        <f t="shared" si="0"/>
        <v>3278</v>
      </c>
      <c r="C16" s="143">
        <f t="shared" si="1"/>
        <v>12.535852231442885</v>
      </c>
      <c r="D16" s="153">
        <f t="shared" si="2"/>
        <v>2493</v>
      </c>
      <c r="E16" s="141">
        <v>322</v>
      </c>
      <c r="F16" s="141">
        <v>0</v>
      </c>
      <c r="G16" s="141">
        <v>369</v>
      </c>
      <c r="H16" s="141">
        <v>254</v>
      </c>
      <c r="I16" s="141">
        <v>16</v>
      </c>
      <c r="J16" s="141">
        <v>112</v>
      </c>
      <c r="K16" s="141">
        <v>296</v>
      </c>
      <c r="L16" s="141">
        <v>83</v>
      </c>
      <c r="M16" s="141">
        <v>73</v>
      </c>
      <c r="N16" s="141">
        <v>251</v>
      </c>
      <c r="O16" s="141">
        <v>99</v>
      </c>
      <c r="P16" s="141">
        <v>137</v>
      </c>
      <c r="Q16" s="65" t="s">
        <v>410</v>
      </c>
      <c r="R16" s="137">
        <v>104</v>
      </c>
      <c r="S16" s="137">
        <v>166</v>
      </c>
      <c r="T16" s="137">
        <v>18</v>
      </c>
      <c r="U16" s="137">
        <v>46</v>
      </c>
      <c r="V16" s="137">
        <v>7</v>
      </c>
      <c r="W16" s="137">
        <v>32</v>
      </c>
      <c r="X16" s="137">
        <v>54</v>
      </c>
      <c r="Y16" s="137">
        <v>47</v>
      </c>
      <c r="Z16" s="137">
        <v>4</v>
      </c>
      <c r="AA16" s="137">
        <v>3</v>
      </c>
      <c r="AB16" s="137">
        <v>364</v>
      </c>
      <c r="AC16" s="137">
        <v>43</v>
      </c>
      <c r="AD16" s="137">
        <v>236</v>
      </c>
      <c r="AE16" s="137">
        <v>9</v>
      </c>
      <c r="AF16" s="137">
        <v>72</v>
      </c>
      <c r="AG16" s="137">
        <v>26</v>
      </c>
      <c r="AH16" s="137">
        <v>35</v>
      </c>
    </row>
    <row r="17" spans="1:34" s="7" customFormat="1" ht="39" customHeight="1" x14ac:dyDescent="0.25">
      <c r="A17" s="65" t="s">
        <v>411</v>
      </c>
      <c r="B17" s="141">
        <f t="shared" si="0"/>
        <v>461</v>
      </c>
      <c r="C17" s="143">
        <f t="shared" si="1"/>
        <v>1.7629737274847987</v>
      </c>
      <c r="D17" s="153">
        <f t="shared" si="2"/>
        <v>377</v>
      </c>
      <c r="E17" s="141">
        <v>27</v>
      </c>
      <c r="F17" s="141">
        <v>0</v>
      </c>
      <c r="G17" s="141">
        <v>11</v>
      </c>
      <c r="H17" s="141">
        <v>13</v>
      </c>
      <c r="I17" s="141">
        <v>37</v>
      </c>
      <c r="J17" s="141">
        <v>10</v>
      </c>
      <c r="K17" s="141">
        <v>68</v>
      </c>
      <c r="L17" s="141">
        <v>14</v>
      </c>
      <c r="M17" s="141">
        <v>5</v>
      </c>
      <c r="N17" s="141">
        <v>5</v>
      </c>
      <c r="O17" s="141">
        <v>2</v>
      </c>
      <c r="P17" s="141">
        <v>159</v>
      </c>
      <c r="Q17" s="65" t="s">
        <v>411</v>
      </c>
      <c r="R17" s="137">
        <v>11</v>
      </c>
      <c r="S17" s="137">
        <v>4</v>
      </c>
      <c r="T17" s="137">
        <v>0</v>
      </c>
      <c r="U17" s="137">
        <v>3</v>
      </c>
      <c r="V17" s="137">
        <v>0</v>
      </c>
      <c r="W17" s="137">
        <v>0</v>
      </c>
      <c r="X17" s="137">
        <v>5</v>
      </c>
      <c r="Y17" s="137">
        <v>2</v>
      </c>
      <c r="Z17" s="137">
        <v>1</v>
      </c>
      <c r="AA17" s="137">
        <v>0</v>
      </c>
      <c r="AB17" s="137">
        <v>6</v>
      </c>
      <c r="AC17" s="137">
        <v>0</v>
      </c>
      <c r="AD17" s="137">
        <v>68</v>
      </c>
      <c r="AE17" s="137">
        <v>0</v>
      </c>
      <c r="AF17" s="137">
        <v>2</v>
      </c>
      <c r="AG17" s="137">
        <v>0</v>
      </c>
      <c r="AH17" s="137">
        <v>8</v>
      </c>
    </row>
    <row r="18" spans="1:34" s="7" customFormat="1" ht="39" customHeight="1" x14ac:dyDescent="0.25">
      <c r="A18" s="65" t="s">
        <v>412</v>
      </c>
      <c r="B18" s="141">
        <f t="shared" si="0"/>
        <v>3400</v>
      </c>
      <c r="C18" s="143">
        <f t="shared" si="1"/>
        <v>13.002409269952961</v>
      </c>
      <c r="D18" s="153">
        <f t="shared" si="2"/>
        <v>3346</v>
      </c>
      <c r="E18" s="141">
        <v>245</v>
      </c>
      <c r="F18" s="141">
        <v>0</v>
      </c>
      <c r="G18" s="141">
        <v>102</v>
      </c>
      <c r="H18" s="141">
        <v>437</v>
      </c>
      <c r="I18" s="141">
        <v>6</v>
      </c>
      <c r="J18" s="141">
        <v>41</v>
      </c>
      <c r="K18" s="141">
        <v>1532</v>
      </c>
      <c r="L18" s="141">
        <v>0</v>
      </c>
      <c r="M18" s="141">
        <v>5</v>
      </c>
      <c r="N18" s="141">
        <v>621</v>
      </c>
      <c r="O18" s="141">
        <v>0</v>
      </c>
      <c r="P18" s="141">
        <v>315</v>
      </c>
      <c r="Q18" s="65" t="s">
        <v>412</v>
      </c>
      <c r="R18" s="137">
        <v>28</v>
      </c>
      <c r="S18" s="137">
        <v>3</v>
      </c>
      <c r="T18" s="137">
        <v>0</v>
      </c>
      <c r="U18" s="137">
        <v>1</v>
      </c>
      <c r="V18" s="137">
        <v>0</v>
      </c>
      <c r="W18" s="137">
        <v>9</v>
      </c>
      <c r="X18" s="137">
        <v>1</v>
      </c>
      <c r="Y18" s="137">
        <v>0</v>
      </c>
      <c r="Z18" s="137">
        <v>0</v>
      </c>
      <c r="AA18" s="137">
        <v>0</v>
      </c>
      <c r="AB18" s="137">
        <v>0</v>
      </c>
      <c r="AC18" s="137">
        <v>24</v>
      </c>
      <c r="AD18" s="137">
        <v>29</v>
      </c>
      <c r="AE18" s="137">
        <v>0</v>
      </c>
      <c r="AF18" s="137">
        <v>1</v>
      </c>
      <c r="AG18" s="137">
        <v>0</v>
      </c>
      <c r="AH18" s="137">
        <v>0</v>
      </c>
    </row>
    <row r="19" spans="1:34" s="7" customFormat="1" ht="39" customHeight="1" x14ac:dyDescent="0.25">
      <c r="A19" s="65" t="s">
        <v>413</v>
      </c>
      <c r="B19" s="141">
        <f t="shared" si="0"/>
        <v>315</v>
      </c>
      <c r="C19" s="143">
        <f t="shared" si="1"/>
        <v>1.2046349764809361</v>
      </c>
      <c r="D19" s="153">
        <f t="shared" si="2"/>
        <v>241</v>
      </c>
      <c r="E19" s="141">
        <v>11</v>
      </c>
      <c r="F19" s="141">
        <v>0</v>
      </c>
      <c r="G19" s="141">
        <v>21</v>
      </c>
      <c r="H19" s="141">
        <v>13</v>
      </c>
      <c r="I19" s="141">
        <v>19</v>
      </c>
      <c r="J19" s="141">
        <v>4</v>
      </c>
      <c r="K19" s="141">
        <v>51</v>
      </c>
      <c r="L19" s="141">
        <v>7</v>
      </c>
      <c r="M19" s="141">
        <v>13</v>
      </c>
      <c r="N19" s="141">
        <v>16</v>
      </c>
      <c r="O19" s="141">
        <v>0</v>
      </c>
      <c r="P19" s="141">
        <v>67</v>
      </c>
      <c r="Q19" s="65" t="s">
        <v>413</v>
      </c>
      <c r="R19" s="137">
        <v>5</v>
      </c>
      <c r="S19" s="137">
        <v>4</v>
      </c>
      <c r="T19" s="137">
        <v>2</v>
      </c>
      <c r="U19" s="137">
        <v>2</v>
      </c>
      <c r="V19" s="137">
        <v>0</v>
      </c>
      <c r="W19" s="137">
        <v>1</v>
      </c>
      <c r="X19" s="137">
        <v>4</v>
      </c>
      <c r="Y19" s="137">
        <v>1</v>
      </c>
      <c r="Z19" s="137">
        <v>0</v>
      </c>
      <c r="AA19" s="137">
        <v>0</v>
      </c>
      <c r="AB19" s="137">
        <v>1</v>
      </c>
      <c r="AC19" s="137">
        <v>1</v>
      </c>
      <c r="AD19" s="137">
        <v>63</v>
      </c>
      <c r="AE19" s="137">
        <v>0</v>
      </c>
      <c r="AF19" s="137">
        <v>1</v>
      </c>
      <c r="AG19" s="137">
        <v>2</v>
      </c>
      <c r="AH19" s="137">
        <v>6</v>
      </c>
    </row>
    <row r="20" spans="1:34" s="7" customFormat="1" ht="39" customHeight="1" x14ac:dyDescent="0.25">
      <c r="A20" s="65" t="s">
        <v>414</v>
      </c>
      <c r="B20" s="141">
        <f t="shared" si="0"/>
        <v>35</v>
      </c>
      <c r="C20" s="143">
        <f t="shared" si="1"/>
        <v>0.13384833072010402</v>
      </c>
      <c r="D20" s="153">
        <f t="shared" si="2"/>
        <v>34</v>
      </c>
      <c r="E20" s="141">
        <v>0</v>
      </c>
      <c r="F20" s="141">
        <v>0</v>
      </c>
      <c r="G20" s="141">
        <v>0</v>
      </c>
      <c r="H20" s="141">
        <v>3</v>
      </c>
      <c r="I20" s="141">
        <v>0</v>
      </c>
      <c r="J20" s="141">
        <v>1</v>
      </c>
      <c r="K20" s="141">
        <v>13</v>
      </c>
      <c r="L20" s="141">
        <v>3</v>
      </c>
      <c r="M20" s="141">
        <v>1</v>
      </c>
      <c r="N20" s="141">
        <v>5</v>
      </c>
      <c r="O20" s="141">
        <v>1</v>
      </c>
      <c r="P20" s="141">
        <v>2</v>
      </c>
      <c r="Q20" s="65" t="s">
        <v>414</v>
      </c>
      <c r="R20" s="137">
        <v>4</v>
      </c>
      <c r="S20" s="137">
        <v>0</v>
      </c>
      <c r="T20" s="137">
        <v>1</v>
      </c>
      <c r="U20" s="137">
        <v>0</v>
      </c>
      <c r="V20" s="137">
        <v>0</v>
      </c>
      <c r="W20" s="137">
        <v>0</v>
      </c>
      <c r="X20" s="137">
        <v>0</v>
      </c>
      <c r="Y20" s="137">
        <v>0</v>
      </c>
      <c r="Z20" s="137">
        <v>0</v>
      </c>
      <c r="AA20" s="137">
        <v>0</v>
      </c>
      <c r="AB20" s="137">
        <v>0</v>
      </c>
      <c r="AC20" s="137">
        <v>0</v>
      </c>
      <c r="AD20" s="137">
        <v>0</v>
      </c>
      <c r="AE20" s="137">
        <v>0</v>
      </c>
      <c r="AF20" s="137">
        <v>0</v>
      </c>
      <c r="AG20" s="137">
        <v>1</v>
      </c>
      <c r="AH20" s="137">
        <v>0</v>
      </c>
    </row>
    <row r="21" spans="1:34" s="7" customFormat="1" ht="39" customHeight="1" x14ac:dyDescent="0.25">
      <c r="A21" s="65" t="s">
        <v>415</v>
      </c>
      <c r="B21" s="141">
        <f t="shared" si="0"/>
        <v>183</v>
      </c>
      <c r="C21" s="143">
        <f t="shared" si="1"/>
        <v>0.6998355577651153</v>
      </c>
      <c r="D21" s="153">
        <f t="shared" si="2"/>
        <v>165</v>
      </c>
      <c r="E21" s="141">
        <v>10</v>
      </c>
      <c r="F21" s="141">
        <v>0</v>
      </c>
      <c r="G21" s="141">
        <v>37</v>
      </c>
      <c r="H21" s="141">
        <v>3</v>
      </c>
      <c r="I21" s="141">
        <v>1</v>
      </c>
      <c r="J21" s="141">
        <v>7</v>
      </c>
      <c r="K21" s="141">
        <v>33</v>
      </c>
      <c r="L21" s="141">
        <v>4</v>
      </c>
      <c r="M21" s="141">
        <v>1</v>
      </c>
      <c r="N21" s="141">
        <v>46</v>
      </c>
      <c r="O21" s="141">
        <v>0</v>
      </c>
      <c r="P21" s="141">
        <v>5</v>
      </c>
      <c r="Q21" s="65" t="s">
        <v>415</v>
      </c>
      <c r="R21" s="137">
        <v>17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1</v>
      </c>
      <c r="Y21" s="137">
        <v>0</v>
      </c>
      <c r="Z21" s="137">
        <v>0</v>
      </c>
      <c r="AA21" s="137">
        <v>0</v>
      </c>
      <c r="AB21" s="137">
        <v>0</v>
      </c>
      <c r="AC21" s="137">
        <v>0</v>
      </c>
      <c r="AD21" s="137">
        <v>15</v>
      </c>
      <c r="AE21" s="137">
        <v>3</v>
      </c>
      <c r="AF21" s="137">
        <v>0</v>
      </c>
      <c r="AG21" s="137">
        <v>0</v>
      </c>
      <c r="AH21" s="137">
        <v>0</v>
      </c>
    </row>
    <row r="22" spans="1:34" s="7" customFormat="1" ht="39" customHeight="1" x14ac:dyDescent="0.25">
      <c r="A22" s="65" t="s">
        <v>424</v>
      </c>
      <c r="B22" s="141">
        <f t="shared" si="0"/>
        <v>5419</v>
      </c>
      <c r="C22" s="143">
        <f t="shared" si="1"/>
        <v>20.723545833492675</v>
      </c>
      <c r="D22" s="153">
        <f t="shared" si="2"/>
        <v>3672</v>
      </c>
      <c r="E22" s="141">
        <v>144</v>
      </c>
      <c r="F22" s="141">
        <v>0</v>
      </c>
      <c r="G22" s="141">
        <v>201</v>
      </c>
      <c r="H22" s="141">
        <v>176</v>
      </c>
      <c r="I22" s="141">
        <v>334</v>
      </c>
      <c r="J22" s="141">
        <v>75</v>
      </c>
      <c r="K22" s="141">
        <v>1200</v>
      </c>
      <c r="L22" s="141">
        <v>91</v>
      </c>
      <c r="M22" s="141">
        <v>100</v>
      </c>
      <c r="N22" s="141">
        <v>211</v>
      </c>
      <c r="O22" s="141">
        <v>14</v>
      </c>
      <c r="P22" s="141">
        <v>870</v>
      </c>
      <c r="Q22" s="65" t="s">
        <v>424</v>
      </c>
      <c r="R22" s="137">
        <v>78</v>
      </c>
      <c r="S22" s="137">
        <v>62</v>
      </c>
      <c r="T22" s="137">
        <v>7</v>
      </c>
      <c r="U22" s="137">
        <v>32</v>
      </c>
      <c r="V22" s="137">
        <v>3</v>
      </c>
      <c r="W22" s="137">
        <v>26</v>
      </c>
      <c r="X22" s="137">
        <v>8</v>
      </c>
      <c r="Y22" s="137">
        <v>37</v>
      </c>
      <c r="Z22" s="137">
        <v>3</v>
      </c>
      <c r="AA22" s="137">
        <v>0</v>
      </c>
      <c r="AB22" s="137">
        <v>63</v>
      </c>
      <c r="AC22" s="137">
        <v>42</v>
      </c>
      <c r="AD22" s="137">
        <v>1494</v>
      </c>
      <c r="AE22" s="137">
        <v>17</v>
      </c>
      <c r="AF22" s="137">
        <v>51</v>
      </c>
      <c r="AG22" s="137">
        <v>5</v>
      </c>
      <c r="AH22" s="137">
        <v>75</v>
      </c>
    </row>
    <row r="23" spans="1:34" s="7" customFormat="1" ht="39" customHeight="1" x14ac:dyDescent="0.25">
      <c r="A23" s="65" t="s">
        <v>416</v>
      </c>
      <c r="B23" s="141">
        <f t="shared" si="0"/>
        <v>16</v>
      </c>
      <c r="C23" s="143">
        <f t="shared" si="1"/>
        <v>6.1187808329190414E-2</v>
      </c>
      <c r="D23" s="153">
        <f t="shared" si="2"/>
        <v>10</v>
      </c>
      <c r="E23" s="141">
        <v>0</v>
      </c>
      <c r="F23" s="141">
        <v>0</v>
      </c>
      <c r="G23" s="141">
        <v>1</v>
      </c>
      <c r="H23" s="141">
        <v>1</v>
      </c>
      <c r="I23" s="141">
        <v>2</v>
      </c>
      <c r="J23" s="141">
        <v>2</v>
      </c>
      <c r="K23" s="141">
        <v>2</v>
      </c>
      <c r="L23" s="141">
        <v>0</v>
      </c>
      <c r="M23" s="141">
        <v>0</v>
      </c>
      <c r="N23" s="141">
        <v>1</v>
      </c>
      <c r="O23" s="141">
        <v>0</v>
      </c>
      <c r="P23" s="141">
        <v>1</v>
      </c>
      <c r="Q23" s="65" t="s">
        <v>416</v>
      </c>
      <c r="R23" s="137">
        <v>0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  <c r="Y23" s="137">
        <v>0</v>
      </c>
      <c r="Z23" s="137">
        <v>0</v>
      </c>
      <c r="AA23" s="137">
        <v>0</v>
      </c>
      <c r="AB23" s="137">
        <v>0</v>
      </c>
      <c r="AC23" s="137">
        <v>1</v>
      </c>
      <c r="AD23" s="137">
        <v>4</v>
      </c>
      <c r="AE23" s="137">
        <v>0</v>
      </c>
      <c r="AF23" s="137">
        <v>1</v>
      </c>
      <c r="AG23" s="137">
        <v>0</v>
      </c>
      <c r="AH23" s="137">
        <v>0</v>
      </c>
    </row>
    <row r="24" spans="1:34" s="7" customFormat="1" ht="39" customHeight="1" thickBot="1" x14ac:dyDescent="0.3">
      <c r="A24" s="65" t="s">
        <v>417</v>
      </c>
      <c r="B24" s="141">
        <f t="shared" si="0"/>
        <v>1079</v>
      </c>
      <c r="C24" s="143">
        <f t="shared" si="1"/>
        <v>4.1263528241997784</v>
      </c>
      <c r="D24" s="153">
        <f t="shared" si="2"/>
        <v>840</v>
      </c>
      <c r="E24" s="141">
        <v>23</v>
      </c>
      <c r="F24" s="141">
        <v>0</v>
      </c>
      <c r="G24" s="141">
        <v>107</v>
      </c>
      <c r="H24" s="141">
        <v>19</v>
      </c>
      <c r="I24" s="141">
        <v>69</v>
      </c>
      <c r="J24" s="141">
        <v>13</v>
      </c>
      <c r="K24" s="141">
        <v>235</v>
      </c>
      <c r="L24" s="141">
        <v>65</v>
      </c>
      <c r="M24" s="141">
        <v>29</v>
      </c>
      <c r="N24" s="141">
        <v>32</v>
      </c>
      <c r="O24" s="141">
        <v>4</v>
      </c>
      <c r="P24" s="141">
        <v>155</v>
      </c>
      <c r="Q24" s="65" t="s">
        <v>417</v>
      </c>
      <c r="R24" s="137">
        <v>23</v>
      </c>
      <c r="S24" s="137">
        <v>49</v>
      </c>
      <c r="T24" s="137">
        <v>0</v>
      </c>
      <c r="U24" s="137">
        <v>5</v>
      </c>
      <c r="V24" s="137">
        <v>0</v>
      </c>
      <c r="W24" s="137">
        <v>1</v>
      </c>
      <c r="X24" s="137">
        <v>9</v>
      </c>
      <c r="Y24" s="137">
        <v>2</v>
      </c>
      <c r="Z24" s="137">
        <v>0</v>
      </c>
      <c r="AA24" s="137">
        <v>0</v>
      </c>
      <c r="AB24" s="137">
        <v>10</v>
      </c>
      <c r="AC24" s="137">
        <v>9</v>
      </c>
      <c r="AD24" s="137">
        <v>191</v>
      </c>
      <c r="AE24" s="137">
        <v>3</v>
      </c>
      <c r="AF24" s="137">
        <v>3</v>
      </c>
      <c r="AG24" s="137">
        <v>0</v>
      </c>
      <c r="AH24" s="137">
        <v>23</v>
      </c>
    </row>
    <row r="25" spans="1:34" s="7" customFormat="1" ht="50.25" customHeight="1" x14ac:dyDescent="0.25">
      <c r="A25" s="256" t="s">
        <v>295</v>
      </c>
      <c r="B25" s="256"/>
      <c r="C25" s="256"/>
      <c r="D25" s="256"/>
      <c r="E25" s="256"/>
      <c r="F25" s="256"/>
      <c r="G25" s="256"/>
      <c r="H25" s="256"/>
      <c r="I25" s="91"/>
      <c r="J25" s="14"/>
      <c r="K25" s="11"/>
      <c r="L25" s="11"/>
      <c r="M25" s="11"/>
      <c r="N25" s="11"/>
      <c r="O25" s="11"/>
      <c r="P25" s="11"/>
      <c r="Q25" s="11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</row>
    <row r="26" spans="1:34" s="7" customFormat="1" ht="11.25" customHeight="1" x14ac:dyDescent="0.25">
      <c r="A26" s="7" t="s">
        <v>37</v>
      </c>
      <c r="Q26" s="7" t="s">
        <v>37</v>
      </c>
    </row>
    <row r="27" spans="1:34" x14ac:dyDescent="0.25">
      <c r="A27" s="229" t="s">
        <v>525</v>
      </c>
      <c r="B27" s="172"/>
      <c r="C27" s="172"/>
      <c r="D27" s="172"/>
      <c r="E27" s="172"/>
      <c r="F27" s="172"/>
      <c r="G27" s="172"/>
      <c r="H27" s="172"/>
      <c r="I27" s="87"/>
      <c r="J27" s="172" t="s">
        <v>486</v>
      </c>
      <c r="K27" s="191"/>
      <c r="L27" s="191"/>
      <c r="M27" s="191"/>
      <c r="N27" s="191"/>
      <c r="O27" s="191"/>
      <c r="P27" s="191"/>
      <c r="Q27" s="172" t="s">
        <v>487</v>
      </c>
      <c r="R27" s="172"/>
      <c r="S27" s="172"/>
      <c r="T27" s="172"/>
      <c r="U27" s="172"/>
      <c r="V27" s="172"/>
      <c r="W27" s="172"/>
      <c r="X27" s="172"/>
      <c r="Y27" s="172"/>
      <c r="Z27" s="172" t="s">
        <v>526</v>
      </c>
      <c r="AA27" s="172"/>
      <c r="AB27" s="172"/>
      <c r="AC27" s="172"/>
      <c r="AD27" s="172"/>
      <c r="AE27" s="172"/>
      <c r="AF27" s="172"/>
      <c r="AG27" s="172"/>
      <c r="AH27" s="172"/>
    </row>
  </sheetData>
  <mergeCells count="28">
    <mergeCell ref="AG3:AG4"/>
    <mergeCell ref="AH3:AH4"/>
    <mergeCell ref="R3:Y3"/>
    <mergeCell ref="AB3:AB4"/>
    <mergeCell ref="Z1:AH1"/>
    <mergeCell ref="Z2:AG2"/>
    <mergeCell ref="AC3:AC4"/>
    <mergeCell ref="AD3:AD4"/>
    <mergeCell ref="AE3:AE4"/>
    <mergeCell ref="AF3:AF4"/>
    <mergeCell ref="A1:H1"/>
    <mergeCell ref="Q1:Y1"/>
    <mergeCell ref="A2:H2"/>
    <mergeCell ref="J2:O2"/>
    <mergeCell ref="Q2:Y2"/>
    <mergeCell ref="I1:P1"/>
    <mergeCell ref="A25:H25"/>
    <mergeCell ref="A27:H27"/>
    <mergeCell ref="J27:P27"/>
    <mergeCell ref="Q27:Y27"/>
    <mergeCell ref="Z27:AH27"/>
    <mergeCell ref="Q3:Q4"/>
    <mergeCell ref="Z3:AA3"/>
    <mergeCell ref="A3:A4"/>
    <mergeCell ref="B3:B4"/>
    <mergeCell ref="C3:C4"/>
    <mergeCell ref="D3:H3"/>
    <mergeCell ref="J3:P3"/>
  </mergeCells>
  <phoneticPr fontId="2" type="noConversion"/>
  <dataValidations count="1">
    <dataValidation type="whole" allowBlank="1" showInputMessage="1" showErrorMessage="1" errorTitle="嘿嘿！你粉混喔" error="數字必須素整數而且不得小於 0 也應該不會大於 50000000 吧" sqref="G6 P9 AD12:AE12 H9 F7:H8 AD9:AE9 H13 J7:P8 J9:N9 R9:S9 R7:AH8 P12:P14 J10:P11 J12:N12 AA10:AH11 E7:E12 AG13 I7:I12 T13 R10:Z12 R13 J13:O14 F10:H12 J15:P24 W14:Y14 R14:S14 U14 AH14 AB14:AF14 AB15:AH24 G14:I24 E14:F14 R16:AA24" xr:uid="{00000000-0002-0000-0700-000000000000}">
      <formula1>0</formula1>
      <formula2>50000000</formula2>
    </dataValidation>
  </dataValidations>
  <printOptions horizontalCentered="1"/>
  <pageMargins left="0.19685039370078741" right="0.15748031496062992" top="0.15748031496062992" bottom="0.15748031496062992" header="0.15748031496062992" footer="0.19685039370078741"/>
  <pageSetup paperSize="9" scale="75" orientation="portrait" r:id="rId1"/>
  <colBreaks count="3" manualBreakCount="3">
    <brk id="8" max="26" man="1"/>
    <brk id="16" max="26" man="1"/>
    <brk id="25" max="26" man="1"/>
  </colBreaks>
  <ignoredErrors>
    <ignoredError sqref="D7:D2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H26"/>
  <sheetViews>
    <sheetView view="pageBreakPreview" topLeftCell="A15" zoomScale="112" zoomScaleNormal="112" zoomScaleSheetLayoutView="112" workbookViewId="0">
      <selection activeCell="A24" sqref="A24:H24"/>
    </sheetView>
  </sheetViews>
  <sheetFormatPr defaultRowHeight="16.5" x14ac:dyDescent="0.25"/>
  <cols>
    <col min="1" max="1" width="20.875" style="9" customWidth="1"/>
    <col min="2" max="2" width="10.875" style="9" customWidth="1"/>
    <col min="3" max="3" width="10.625" style="9" customWidth="1"/>
    <col min="4" max="4" width="9.5" style="9" customWidth="1"/>
    <col min="5" max="5" width="10.625" style="9" customWidth="1"/>
    <col min="6" max="6" width="11.125" style="9" customWidth="1"/>
    <col min="7" max="7" width="10.5" style="9" customWidth="1"/>
    <col min="8" max="8" width="11.375" style="9" customWidth="1"/>
    <col min="9" max="9" width="11.625" style="9" customWidth="1"/>
    <col min="10" max="16" width="12.75" style="9" customWidth="1"/>
    <col min="17" max="17" width="22.875" style="9" customWidth="1"/>
    <col min="18" max="18" width="10.625" style="9" customWidth="1"/>
    <col min="19" max="19" width="10.125" style="9" customWidth="1"/>
    <col min="20" max="20" width="9.5" style="9" customWidth="1"/>
    <col min="21" max="21" width="9.375" style="9" customWidth="1"/>
    <col min="22" max="22" width="8.875" style="9" customWidth="1"/>
    <col min="23" max="23" width="9.75" style="9" customWidth="1"/>
    <col min="24" max="24" width="8.875" style="9" customWidth="1"/>
    <col min="25" max="25" width="9.75" style="9" customWidth="1"/>
    <col min="26" max="26" width="12.5" style="9" customWidth="1"/>
    <col min="27" max="27" width="12.875" style="9" customWidth="1"/>
    <col min="28" max="28" width="10.75" style="9" customWidth="1"/>
    <col min="29" max="29" width="11" style="9" customWidth="1"/>
    <col min="30" max="30" width="11.25" style="9" customWidth="1"/>
    <col min="31" max="31" width="10.875" style="9" customWidth="1"/>
    <col min="32" max="32" width="10.375" style="9" customWidth="1"/>
    <col min="33" max="33" width="10.25" style="9" customWidth="1"/>
    <col min="34" max="34" width="10.125" style="9" customWidth="1"/>
    <col min="35" max="16384" width="9" style="9"/>
  </cols>
  <sheetData>
    <row r="1" spans="1:34" s="2" customFormat="1" ht="48" customHeight="1" x14ac:dyDescent="0.25">
      <c r="A1" s="187" t="s">
        <v>256</v>
      </c>
      <c r="B1" s="187"/>
      <c r="C1" s="187"/>
      <c r="D1" s="187"/>
      <c r="E1" s="187"/>
      <c r="F1" s="187"/>
      <c r="G1" s="187"/>
      <c r="H1" s="187"/>
      <c r="I1" s="187"/>
      <c r="J1" s="189" t="s">
        <v>495</v>
      </c>
      <c r="K1" s="189"/>
      <c r="L1" s="189"/>
      <c r="M1" s="189"/>
      <c r="N1" s="189"/>
      <c r="O1" s="189"/>
      <c r="P1" s="189"/>
      <c r="Q1" s="187" t="s">
        <v>256</v>
      </c>
      <c r="R1" s="187"/>
      <c r="S1" s="187"/>
      <c r="T1" s="187"/>
      <c r="U1" s="187"/>
      <c r="V1" s="187"/>
      <c r="W1" s="187"/>
      <c r="X1" s="187"/>
      <c r="Y1" s="187"/>
      <c r="Z1" s="189" t="s">
        <v>224</v>
      </c>
      <c r="AA1" s="189"/>
      <c r="AB1" s="189"/>
      <c r="AC1" s="189"/>
      <c r="AD1" s="189"/>
      <c r="AE1" s="189"/>
      <c r="AF1" s="189"/>
      <c r="AG1" s="189"/>
      <c r="AH1" s="189"/>
    </row>
    <row r="2" spans="1:34" s="4" customFormat="1" ht="12.75" customHeight="1" thickBot="1" x14ac:dyDescent="0.2">
      <c r="A2" s="182"/>
      <c r="B2" s="182"/>
      <c r="C2" s="182"/>
      <c r="D2" s="182"/>
      <c r="E2" s="182"/>
      <c r="F2" s="182"/>
      <c r="G2" s="182"/>
      <c r="H2" s="182"/>
      <c r="I2" s="94" t="s">
        <v>324</v>
      </c>
      <c r="J2" s="183" t="s">
        <v>307</v>
      </c>
      <c r="K2" s="183"/>
      <c r="L2" s="183"/>
      <c r="M2" s="183"/>
      <c r="N2" s="183"/>
      <c r="O2" s="183"/>
      <c r="P2" s="3" t="s">
        <v>0</v>
      </c>
      <c r="Q2" s="182" t="s">
        <v>6</v>
      </c>
      <c r="R2" s="182"/>
      <c r="S2" s="182"/>
      <c r="T2" s="182"/>
      <c r="U2" s="182"/>
      <c r="V2" s="182"/>
      <c r="W2" s="182"/>
      <c r="X2" s="182"/>
      <c r="Y2" s="182"/>
      <c r="Z2" s="183" t="s">
        <v>305</v>
      </c>
      <c r="AA2" s="183"/>
      <c r="AB2" s="183"/>
      <c r="AC2" s="183"/>
      <c r="AD2" s="183"/>
      <c r="AE2" s="183"/>
      <c r="AF2" s="183"/>
      <c r="AG2" s="183"/>
      <c r="AH2" s="3" t="s">
        <v>0</v>
      </c>
    </row>
    <row r="3" spans="1:34" s="42" customFormat="1" ht="24" customHeight="1" x14ac:dyDescent="0.25">
      <c r="A3" s="226" t="s">
        <v>249</v>
      </c>
      <c r="B3" s="259" t="s">
        <v>146</v>
      </c>
      <c r="C3" s="260" t="s">
        <v>313</v>
      </c>
      <c r="D3" s="262" t="s">
        <v>253</v>
      </c>
      <c r="E3" s="263"/>
      <c r="F3" s="263"/>
      <c r="G3" s="263"/>
      <c r="H3" s="263"/>
      <c r="I3" s="97"/>
      <c r="J3" s="221" t="s">
        <v>493</v>
      </c>
      <c r="K3" s="221"/>
      <c r="L3" s="221"/>
      <c r="M3" s="221"/>
      <c r="N3" s="221"/>
      <c r="O3" s="221"/>
      <c r="P3" s="221"/>
      <c r="Q3" s="226" t="s">
        <v>249</v>
      </c>
      <c r="R3" s="237" t="s">
        <v>494</v>
      </c>
      <c r="S3" s="221"/>
      <c r="T3" s="221"/>
      <c r="U3" s="221"/>
      <c r="V3" s="221"/>
      <c r="W3" s="221"/>
      <c r="X3" s="221"/>
      <c r="Y3" s="221"/>
      <c r="Z3" s="231"/>
      <c r="AA3" s="232"/>
      <c r="AB3" s="265" t="s">
        <v>88</v>
      </c>
      <c r="AC3" s="265" t="s">
        <v>89</v>
      </c>
      <c r="AD3" s="265" t="s">
        <v>85</v>
      </c>
      <c r="AE3" s="265" t="s">
        <v>306</v>
      </c>
      <c r="AF3" s="265" t="s">
        <v>267</v>
      </c>
      <c r="AG3" s="265" t="s">
        <v>268</v>
      </c>
      <c r="AH3" s="267" t="s">
        <v>269</v>
      </c>
    </row>
    <row r="4" spans="1:34" s="5" customFormat="1" ht="52.5" customHeight="1" thickBot="1" x14ac:dyDescent="0.3">
      <c r="A4" s="227"/>
      <c r="B4" s="245"/>
      <c r="C4" s="261"/>
      <c r="D4" s="69" t="s">
        <v>2</v>
      </c>
      <c r="E4" s="157" t="s">
        <v>42</v>
      </c>
      <c r="F4" s="96" t="s">
        <v>321</v>
      </c>
      <c r="G4" s="82" t="s">
        <v>46</v>
      </c>
      <c r="H4" s="82" t="s">
        <v>47</v>
      </c>
      <c r="I4" s="96" t="s">
        <v>325</v>
      </c>
      <c r="J4" s="82" t="s">
        <v>22</v>
      </c>
      <c r="K4" s="82" t="s">
        <v>50</v>
      </c>
      <c r="L4" s="82" t="s">
        <v>23</v>
      </c>
      <c r="M4" s="69" t="s">
        <v>24</v>
      </c>
      <c r="N4" s="82" t="s">
        <v>25</v>
      </c>
      <c r="O4" s="82" t="s">
        <v>26</v>
      </c>
      <c r="P4" s="69" t="s">
        <v>27</v>
      </c>
      <c r="Q4" s="227"/>
      <c r="R4" s="49" t="s">
        <v>28</v>
      </c>
      <c r="S4" s="49" t="s">
        <v>29</v>
      </c>
      <c r="T4" s="49" t="s">
        <v>48</v>
      </c>
      <c r="U4" s="49" t="s">
        <v>30</v>
      </c>
      <c r="V4" s="49" t="s">
        <v>31</v>
      </c>
      <c r="W4" s="49" t="s">
        <v>32</v>
      </c>
      <c r="X4" s="49" t="s">
        <v>33</v>
      </c>
      <c r="Y4" s="48" t="s">
        <v>34</v>
      </c>
      <c r="Z4" s="58" t="s">
        <v>35</v>
      </c>
      <c r="AA4" s="58" t="s">
        <v>36</v>
      </c>
      <c r="AB4" s="266"/>
      <c r="AC4" s="266"/>
      <c r="AD4" s="266"/>
      <c r="AE4" s="266"/>
      <c r="AF4" s="266"/>
      <c r="AG4" s="266"/>
      <c r="AH4" s="268"/>
    </row>
    <row r="5" spans="1:34" s="7" customFormat="1" ht="51.95" customHeight="1" x14ac:dyDescent="0.25">
      <c r="A5" s="80" t="s">
        <v>250</v>
      </c>
      <c r="B5" s="137">
        <f>SUM(B7:B23)</f>
        <v>30456</v>
      </c>
      <c r="C5" s="150"/>
      <c r="D5" s="137">
        <f>SUM(D7:D23)</f>
        <v>20327</v>
      </c>
      <c r="E5" s="137">
        <v>930</v>
      </c>
      <c r="F5" s="137">
        <v>0</v>
      </c>
      <c r="G5" s="137">
        <v>1530</v>
      </c>
      <c r="H5" s="137">
        <v>1927</v>
      </c>
      <c r="I5" s="137">
        <v>1547</v>
      </c>
      <c r="J5" s="137">
        <v>323</v>
      </c>
      <c r="K5" s="137">
        <v>3723</v>
      </c>
      <c r="L5" s="137">
        <v>576</v>
      </c>
      <c r="M5" s="137">
        <v>984</v>
      </c>
      <c r="N5" s="137">
        <v>884</v>
      </c>
      <c r="O5" s="137">
        <v>161</v>
      </c>
      <c r="P5" s="137">
        <v>6530</v>
      </c>
      <c r="Q5" s="80" t="s">
        <v>250</v>
      </c>
      <c r="R5" s="141">
        <v>451</v>
      </c>
      <c r="S5" s="141">
        <v>348</v>
      </c>
      <c r="T5" s="141">
        <v>19</v>
      </c>
      <c r="U5" s="141">
        <v>76</v>
      </c>
      <c r="V5" s="141">
        <v>8</v>
      </c>
      <c r="W5" s="141">
        <v>63</v>
      </c>
      <c r="X5" s="141">
        <v>155</v>
      </c>
      <c r="Y5" s="141">
        <v>75</v>
      </c>
      <c r="Z5" s="141">
        <v>17</v>
      </c>
      <c r="AA5" s="141">
        <v>0</v>
      </c>
      <c r="AB5" s="141">
        <v>114</v>
      </c>
      <c r="AC5" s="141">
        <v>196</v>
      </c>
      <c r="AD5" s="141">
        <v>7150</v>
      </c>
      <c r="AE5" s="141">
        <v>276</v>
      </c>
      <c r="AF5" s="141">
        <v>851</v>
      </c>
      <c r="AG5" s="141">
        <v>582</v>
      </c>
      <c r="AH5" s="141">
        <v>960</v>
      </c>
    </row>
    <row r="6" spans="1:34" s="7" customFormat="1" ht="42.95" customHeight="1" x14ac:dyDescent="0.25">
      <c r="A6" s="67" t="s">
        <v>147</v>
      </c>
      <c r="B6" s="140"/>
      <c r="C6" s="152">
        <f>SUM(C7:C23)</f>
        <v>100</v>
      </c>
      <c r="D6" s="139">
        <f>SUM(E6:P6,R6:AA6)</f>
        <v>66.740000000000009</v>
      </c>
      <c r="E6" s="139">
        <v>3.05</v>
      </c>
      <c r="F6" s="137">
        <v>0</v>
      </c>
      <c r="G6" s="139">
        <v>5.0199999999999996</v>
      </c>
      <c r="H6" s="139">
        <v>6.33</v>
      </c>
      <c r="I6" s="139">
        <v>5.08</v>
      </c>
      <c r="J6" s="139">
        <v>1.06</v>
      </c>
      <c r="K6" s="139">
        <v>12.22</v>
      </c>
      <c r="L6" s="139">
        <v>1.89</v>
      </c>
      <c r="M6" s="139">
        <v>3.23</v>
      </c>
      <c r="N6" s="139">
        <v>2.9</v>
      </c>
      <c r="O6" s="139">
        <v>0.53</v>
      </c>
      <c r="P6" s="139">
        <v>21.44</v>
      </c>
      <c r="Q6" s="67" t="s">
        <v>147</v>
      </c>
      <c r="R6" s="143">
        <v>1.48</v>
      </c>
      <c r="S6" s="143">
        <v>1.1399999999999999</v>
      </c>
      <c r="T6" s="143">
        <v>0.06</v>
      </c>
      <c r="U6" s="143">
        <v>0.25</v>
      </c>
      <c r="V6" s="143">
        <v>0.03</v>
      </c>
      <c r="W6" s="143">
        <v>0.21</v>
      </c>
      <c r="X6" s="143">
        <v>0.51</v>
      </c>
      <c r="Y6" s="143">
        <v>0.25</v>
      </c>
      <c r="Z6" s="143">
        <v>0.06</v>
      </c>
      <c r="AA6" s="141">
        <v>0</v>
      </c>
      <c r="AB6" s="143">
        <v>0.37</v>
      </c>
      <c r="AC6" s="143">
        <v>0.64</v>
      </c>
      <c r="AD6" s="143">
        <v>23.48</v>
      </c>
      <c r="AE6" s="143">
        <v>0.91</v>
      </c>
      <c r="AF6" s="143">
        <v>2.79</v>
      </c>
      <c r="AG6" s="143">
        <v>1.91</v>
      </c>
      <c r="AH6" s="143">
        <v>3.15</v>
      </c>
    </row>
    <row r="7" spans="1:34" s="7" customFormat="1" ht="38.1" customHeight="1" x14ac:dyDescent="0.25">
      <c r="A7" s="67" t="s">
        <v>427</v>
      </c>
      <c r="B7" s="137">
        <f>SUM(E7:P7,R7:AH7)</f>
        <v>782</v>
      </c>
      <c r="C7" s="139">
        <f>(B7/$B$5)*100</f>
        <v>2.5676385605463619</v>
      </c>
      <c r="D7" s="154">
        <f t="shared" ref="D7:D23" si="0">SUM(E7:P7,R7:AA7)</f>
        <v>531</v>
      </c>
      <c r="E7" s="137">
        <v>26</v>
      </c>
      <c r="F7" s="137">
        <v>0</v>
      </c>
      <c r="G7" s="141">
        <v>33</v>
      </c>
      <c r="H7" s="141">
        <v>63</v>
      </c>
      <c r="I7" s="141">
        <v>51</v>
      </c>
      <c r="J7" s="141">
        <v>0</v>
      </c>
      <c r="K7" s="141">
        <v>114</v>
      </c>
      <c r="L7" s="141">
        <v>10</v>
      </c>
      <c r="M7" s="141">
        <v>73</v>
      </c>
      <c r="N7" s="141">
        <v>24</v>
      </c>
      <c r="O7" s="141">
        <v>0</v>
      </c>
      <c r="P7" s="141">
        <v>118</v>
      </c>
      <c r="Q7" s="67" t="s">
        <v>426</v>
      </c>
      <c r="R7" s="141">
        <v>8</v>
      </c>
      <c r="S7" s="141">
        <v>8</v>
      </c>
      <c r="T7" s="141">
        <v>0</v>
      </c>
      <c r="U7" s="141">
        <v>0</v>
      </c>
      <c r="V7" s="141">
        <v>0</v>
      </c>
      <c r="W7" s="141">
        <v>1</v>
      </c>
      <c r="X7" s="141">
        <v>2</v>
      </c>
      <c r="Y7" s="141">
        <v>0</v>
      </c>
      <c r="Z7" s="141">
        <v>0</v>
      </c>
      <c r="AA7" s="141">
        <v>0</v>
      </c>
      <c r="AB7" s="141">
        <v>16</v>
      </c>
      <c r="AC7" s="141">
        <v>4</v>
      </c>
      <c r="AD7" s="141">
        <v>220</v>
      </c>
      <c r="AE7" s="141">
        <v>2</v>
      </c>
      <c r="AF7" s="141">
        <v>6</v>
      </c>
      <c r="AG7" s="141">
        <v>0</v>
      </c>
      <c r="AH7" s="141">
        <v>3</v>
      </c>
    </row>
    <row r="8" spans="1:34" s="7" customFormat="1" ht="39" customHeight="1" x14ac:dyDescent="0.25">
      <c r="A8" s="67" t="s">
        <v>429</v>
      </c>
      <c r="B8" s="137">
        <f t="shared" ref="B8:B23" si="1">SUM(E8:P8,R8:AH8)</f>
        <v>19</v>
      </c>
      <c r="C8" s="139">
        <f t="shared" ref="C8:C23" si="2">(B8/$B$5)*100</f>
        <v>6.2385080115576565E-2</v>
      </c>
      <c r="D8" s="154">
        <f t="shared" si="0"/>
        <v>6</v>
      </c>
      <c r="E8" s="137">
        <v>0</v>
      </c>
      <c r="F8" s="137">
        <v>0</v>
      </c>
      <c r="G8" s="141">
        <v>0</v>
      </c>
      <c r="H8" s="141">
        <v>0</v>
      </c>
      <c r="I8" s="137">
        <v>2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4</v>
      </c>
      <c r="Q8" s="67" t="s">
        <v>428</v>
      </c>
      <c r="R8" s="141">
        <v>0</v>
      </c>
      <c r="S8" s="141">
        <v>0</v>
      </c>
      <c r="T8" s="141">
        <v>0</v>
      </c>
      <c r="U8" s="141">
        <v>0</v>
      </c>
      <c r="V8" s="141">
        <v>0</v>
      </c>
      <c r="W8" s="141">
        <v>0</v>
      </c>
      <c r="X8" s="141">
        <v>0</v>
      </c>
      <c r="Y8" s="141">
        <v>0</v>
      </c>
      <c r="Z8" s="141">
        <v>0</v>
      </c>
      <c r="AA8" s="141">
        <v>0</v>
      </c>
      <c r="AB8" s="141">
        <v>0</v>
      </c>
      <c r="AC8" s="141">
        <v>0</v>
      </c>
      <c r="AD8" s="141">
        <v>12</v>
      </c>
      <c r="AE8" s="141">
        <v>0</v>
      </c>
      <c r="AF8" s="141">
        <v>0</v>
      </c>
      <c r="AG8" s="141">
        <v>0</v>
      </c>
      <c r="AH8" s="141">
        <v>1</v>
      </c>
    </row>
    <row r="9" spans="1:34" s="7" customFormat="1" ht="39" customHeight="1" x14ac:dyDescent="0.25">
      <c r="A9" s="67" t="s">
        <v>431</v>
      </c>
      <c r="B9" s="137">
        <f t="shared" si="1"/>
        <v>5374</v>
      </c>
      <c r="C9" s="139">
        <f t="shared" si="2"/>
        <v>17.645127396900445</v>
      </c>
      <c r="D9" s="154">
        <f t="shared" si="0"/>
        <v>3443</v>
      </c>
      <c r="E9" s="137">
        <v>71</v>
      </c>
      <c r="F9" s="137">
        <v>0</v>
      </c>
      <c r="G9" s="141">
        <v>135</v>
      </c>
      <c r="H9" s="141">
        <v>213</v>
      </c>
      <c r="I9" s="137">
        <v>393</v>
      </c>
      <c r="J9" s="141">
        <v>26</v>
      </c>
      <c r="K9" s="141">
        <v>582</v>
      </c>
      <c r="L9" s="141">
        <v>37</v>
      </c>
      <c r="M9" s="141">
        <v>226</v>
      </c>
      <c r="N9" s="141">
        <v>65</v>
      </c>
      <c r="O9" s="141">
        <v>19</v>
      </c>
      <c r="P9" s="141">
        <v>1574</v>
      </c>
      <c r="Q9" s="67" t="s">
        <v>430</v>
      </c>
      <c r="R9" s="141">
        <v>33</v>
      </c>
      <c r="S9" s="141">
        <v>49</v>
      </c>
      <c r="T9" s="141">
        <v>0</v>
      </c>
      <c r="U9" s="141">
        <v>5</v>
      </c>
      <c r="V9" s="141">
        <v>0</v>
      </c>
      <c r="W9" s="141">
        <v>3</v>
      </c>
      <c r="X9" s="141">
        <v>2</v>
      </c>
      <c r="Y9" s="141">
        <v>9</v>
      </c>
      <c r="Z9" s="141">
        <v>1</v>
      </c>
      <c r="AA9" s="141">
        <v>0</v>
      </c>
      <c r="AB9" s="141">
        <v>8</v>
      </c>
      <c r="AC9" s="141">
        <v>22</v>
      </c>
      <c r="AD9" s="141">
        <v>1709</v>
      </c>
      <c r="AE9" s="141">
        <v>22</v>
      </c>
      <c r="AF9" s="141">
        <v>18</v>
      </c>
      <c r="AG9" s="141">
        <v>79</v>
      </c>
      <c r="AH9" s="141">
        <v>73</v>
      </c>
    </row>
    <row r="10" spans="1:34" s="7" customFormat="1" ht="39" customHeight="1" x14ac:dyDescent="0.25">
      <c r="A10" s="67" t="s">
        <v>432</v>
      </c>
      <c r="B10" s="137">
        <f t="shared" si="1"/>
        <v>2344</v>
      </c>
      <c r="C10" s="139">
        <f t="shared" si="2"/>
        <v>7.6963488311006039</v>
      </c>
      <c r="D10" s="154">
        <f t="shared" si="0"/>
        <v>1966</v>
      </c>
      <c r="E10" s="137">
        <v>123</v>
      </c>
      <c r="F10" s="137">
        <v>0</v>
      </c>
      <c r="G10" s="141">
        <v>179</v>
      </c>
      <c r="H10" s="141">
        <v>154</v>
      </c>
      <c r="I10" s="137">
        <v>81</v>
      </c>
      <c r="J10" s="141">
        <v>78</v>
      </c>
      <c r="K10" s="141">
        <v>458</v>
      </c>
      <c r="L10" s="141">
        <v>100</v>
      </c>
      <c r="M10" s="141">
        <v>62</v>
      </c>
      <c r="N10" s="141">
        <v>125</v>
      </c>
      <c r="O10" s="141">
        <v>31</v>
      </c>
      <c r="P10" s="141">
        <v>274</v>
      </c>
      <c r="Q10" s="67" t="s">
        <v>323</v>
      </c>
      <c r="R10" s="141">
        <v>93</v>
      </c>
      <c r="S10" s="141">
        <v>87</v>
      </c>
      <c r="T10" s="141">
        <v>11</v>
      </c>
      <c r="U10" s="141">
        <v>26</v>
      </c>
      <c r="V10" s="141">
        <v>5</v>
      </c>
      <c r="W10" s="141">
        <v>15</v>
      </c>
      <c r="X10" s="141">
        <v>45</v>
      </c>
      <c r="Y10" s="141">
        <v>7</v>
      </c>
      <c r="Z10" s="141">
        <v>12</v>
      </c>
      <c r="AA10" s="141">
        <v>0</v>
      </c>
      <c r="AB10" s="141">
        <v>30</v>
      </c>
      <c r="AC10" s="141">
        <v>5</v>
      </c>
      <c r="AD10" s="141">
        <v>294</v>
      </c>
      <c r="AE10" s="141">
        <v>4</v>
      </c>
      <c r="AF10" s="141">
        <v>25</v>
      </c>
      <c r="AG10" s="141">
        <v>15</v>
      </c>
      <c r="AH10" s="141">
        <v>5</v>
      </c>
    </row>
    <row r="11" spans="1:34" s="7" customFormat="1" ht="39" customHeight="1" x14ac:dyDescent="0.25">
      <c r="A11" s="67" t="s">
        <v>434</v>
      </c>
      <c r="B11" s="137">
        <f t="shared" si="1"/>
        <v>129</v>
      </c>
      <c r="C11" s="139">
        <f t="shared" si="2"/>
        <v>0.4235618597320725</v>
      </c>
      <c r="D11" s="154">
        <f t="shared" si="0"/>
        <v>92</v>
      </c>
      <c r="E11" s="137">
        <v>0</v>
      </c>
      <c r="F11" s="141">
        <v>0</v>
      </c>
      <c r="G11" s="141">
        <v>1</v>
      </c>
      <c r="H11" s="141">
        <v>0</v>
      </c>
      <c r="I11" s="137">
        <v>4</v>
      </c>
      <c r="J11" s="141">
        <v>0</v>
      </c>
      <c r="K11" s="141">
        <v>33</v>
      </c>
      <c r="L11" s="141">
        <v>0</v>
      </c>
      <c r="M11" s="141">
        <v>0</v>
      </c>
      <c r="N11" s="141">
        <v>0</v>
      </c>
      <c r="O11" s="141">
        <v>0</v>
      </c>
      <c r="P11" s="141">
        <v>53</v>
      </c>
      <c r="Q11" s="67" t="s">
        <v>433</v>
      </c>
      <c r="R11" s="141">
        <v>0</v>
      </c>
      <c r="S11" s="141">
        <v>0</v>
      </c>
      <c r="T11" s="141">
        <v>0</v>
      </c>
      <c r="U11" s="141">
        <v>0</v>
      </c>
      <c r="V11" s="141">
        <v>0</v>
      </c>
      <c r="W11" s="141">
        <v>0</v>
      </c>
      <c r="X11" s="141">
        <v>0</v>
      </c>
      <c r="Y11" s="141">
        <v>1</v>
      </c>
      <c r="Z11" s="141">
        <v>0</v>
      </c>
      <c r="AA11" s="141">
        <v>0</v>
      </c>
      <c r="AB11" s="141">
        <v>0</v>
      </c>
      <c r="AC11" s="141">
        <v>0</v>
      </c>
      <c r="AD11" s="141">
        <v>36</v>
      </c>
      <c r="AE11" s="141">
        <v>0</v>
      </c>
      <c r="AF11" s="141">
        <v>0</v>
      </c>
      <c r="AG11" s="141">
        <v>0</v>
      </c>
      <c r="AH11" s="141">
        <v>1</v>
      </c>
    </row>
    <row r="12" spans="1:34" s="7" customFormat="1" ht="39" customHeight="1" x14ac:dyDescent="0.25">
      <c r="A12" s="67" t="s">
        <v>436</v>
      </c>
      <c r="B12" s="137">
        <f t="shared" si="1"/>
        <v>1238</v>
      </c>
      <c r="C12" s="139">
        <f t="shared" si="2"/>
        <v>4.0648804833201995</v>
      </c>
      <c r="D12" s="154">
        <f t="shared" si="0"/>
        <v>813</v>
      </c>
      <c r="E12" s="137">
        <v>3</v>
      </c>
      <c r="F12" s="137">
        <v>0</v>
      </c>
      <c r="G12" s="141">
        <v>8</v>
      </c>
      <c r="H12" s="141">
        <v>141</v>
      </c>
      <c r="I12" s="137">
        <v>103</v>
      </c>
      <c r="J12" s="141">
        <v>10</v>
      </c>
      <c r="K12" s="141">
        <v>84</v>
      </c>
      <c r="L12" s="141">
        <v>32</v>
      </c>
      <c r="M12" s="141">
        <v>32</v>
      </c>
      <c r="N12" s="141">
        <v>7</v>
      </c>
      <c r="O12" s="141">
        <v>0</v>
      </c>
      <c r="P12" s="141">
        <v>309</v>
      </c>
      <c r="Q12" s="67" t="s">
        <v>435</v>
      </c>
      <c r="R12" s="141">
        <v>36</v>
      </c>
      <c r="S12" s="141">
        <v>39</v>
      </c>
      <c r="T12" s="141">
        <v>0</v>
      </c>
      <c r="U12" s="141">
        <v>0</v>
      </c>
      <c r="V12" s="141">
        <v>0</v>
      </c>
      <c r="W12" s="141">
        <v>0</v>
      </c>
      <c r="X12" s="141">
        <v>7</v>
      </c>
      <c r="Y12" s="141">
        <v>2</v>
      </c>
      <c r="Z12" s="141">
        <v>0</v>
      </c>
      <c r="AA12" s="141">
        <v>0</v>
      </c>
      <c r="AB12" s="141">
        <v>0</v>
      </c>
      <c r="AC12" s="141">
        <v>1</v>
      </c>
      <c r="AD12" s="141">
        <v>322</v>
      </c>
      <c r="AE12" s="141">
        <v>4</v>
      </c>
      <c r="AF12" s="141">
        <v>3</v>
      </c>
      <c r="AG12" s="141">
        <v>3</v>
      </c>
      <c r="AH12" s="141">
        <v>92</v>
      </c>
    </row>
    <row r="13" spans="1:34" s="7" customFormat="1" ht="39" customHeight="1" x14ac:dyDescent="0.25">
      <c r="A13" s="67" t="s">
        <v>438</v>
      </c>
      <c r="B13" s="137">
        <f t="shared" si="1"/>
        <v>910</v>
      </c>
      <c r="C13" s="139">
        <f t="shared" si="2"/>
        <v>2.9879169950091935</v>
      </c>
      <c r="D13" s="154">
        <f t="shared" si="0"/>
        <v>419</v>
      </c>
      <c r="E13" s="137">
        <v>15</v>
      </c>
      <c r="F13" s="137">
        <v>0</v>
      </c>
      <c r="G13" s="141">
        <v>68</v>
      </c>
      <c r="H13" s="141">
        <v>58</v>
      </c>
      <c r="I13" s="137">
        <v>62</v>
      </c>
      <c r="J13" s="141">
        <v>6</v>
      </c>
      <c r="K13" s="141">
        <v>107</v>
      </c>
      <c r="L13" s="141">
        <v>14</v>
      </c>
      <c r="M13" s="141">
        <v>1</v>
      </c>
      <c r="N13" s="141">
        <v>9</v>
      </c>
      <c r="O13" s="141">
        <v>1</v>
      </c>
      <c r="P13" s="141">
        <v>66</v>
      </c>
      <c r="Q13" s="67" t="s">
        <v>437</v>
      </c>
      <c r="R13" s="141">
        <v>9</v>
      </c>
      <c r="S13" s="141">
        <v>0</v>
      </c>
      <c r="T13" s="141">
        <v>0</v>
      </c>
      <c r="U13" s="141">
        <v>0</v>
      </c>
      <c r="V13" s="141">
        <v>0</v>
      </c>
      <c r="W13" s="141">
        <v>3</v>
      </c>
      <c r="X13" s="141">
        <v>0</v>
      </c>
      <c r="Y13" s="141">
        <v>0</v>
      </c>
      <c r="Z13" s="141">
        <v>0</v>
      </c>
      <c r="AA13" s="141">
        <v>0</v>
      </c>
      <c r="AB13" s="141">
        <v>0</v>
      </c>
      <c r="AC13" s="141">
        <v>0</v>
      </c>
      <c r="AD13" s="141">
        <v>174</v>
      </c>
      <c r="AE13" s="141">
        <v>46</v>
      </c>
      <c r="AF13" s="141">
        <v>120</v>
      </c>
      <c r="AG13" s="141">
        <v>77</v>
      </c>
      <c r="AH13" s="141">
        <v>74</v>
      </c>
    </row>
    <row r="14" spans="1:34" s="7" customFormat="1" ht="39" customHeight="1" x14ac:dyDescent="0.25">
      <c r="A14" s="67" t="s">
        <v>440</v>
      </c>
      <c r="B14" s="137">
        <f t="shared" si="1"/>
        <v>964</v>
      </c>
      <c r="C14" s="139">
        <f t="shared" si="2"/>
        <v>3.1652219595482007</v>
      </c>
      <c r="D14" s="154">
        <f t="shared" si="0"/>
        <v>663</v>
      </c>
      <c r="E14" s="137">
        <v>0</v>
      </c>
      <c r="F14" s="141">
        <v>0</v>
      </c>
      <c r="G14" s="141">
        <v>4</v>
      </c>
      <c r="H14" s="141">
        <v>65</v>
      </c>
      <c r="I14" s="137">
        <v>54</v>
      </c>
      <c r="J14" s="141">
        <v>9</v>
      </c>
      <c r="K14" s="141">
        <v>81</v>
      </c>
      <c r="L14" s="141">
        <v>0</v>
      </c>
      <c r="M14" s="141">
        <v>24</v>
      </c>
      <c r="N14" s="141">
        <v>14</v>
      </c>
      <c r="O14" s="141">
        <v>0</v>
      </c>
      <c r="P14" s="141">
        <v>398</v>
      </c>
      <c r="Q14" s="67" t="s">
        <v>439</v>
      </c>
      <c r="R14" s="141">
        <v>13</v>
      </c>
      <c r="S14" s="141">
        <v>1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283</v>
      </c>
      <c r="AE14" s="141">
        <v>0</v>
      </c>
      <c r="AF14" s="141">
        <v>5</v>
      </c>
      <c r="AG14" s="141">
        <v>4</v>
      </c>
      <c r="AH14" s="141">
        <v>9</v>
      </c>
    </row>
    <row r="15" spans="1:34" s="7" customFormat="1" ht="39" customHeight="1" x14ac:dyDescent="0.25">
      <c r="A15" s="67" t="s">
        <v>442</v>
      </c>
      <c r="B15" s="137">
        <f t="shared" si="1"/>
        <v>1037</v>
      </c>
      <c r="C15" s="139">
        <f t="shared" si="2"/>
        <v>3.4049120042027843</v>
      </c>
      <c r="D15" s="154">
        <f t="shared" si="0"/>
        <v>675</v>
      </c>
      <c r="E15" s="137">
        <v>10</v>
      </c>
      <c r="F15" s="137">
        <v>0</v>
      </c>
      <c r="G15" s="141">
        <v>15</v>
      </c>
      <c r="H15" s="141">
        <v>107</v>
      </c>
      <c r="I15" s="137">
        <v>59</v>
      </c>
      <c r="J15" s="141">
        <v>1</v>
      </c>
      <c r="K15" s="141">
        <v>119</v>
      </c>
      <c r="L15" s="141">
        <v>10</v>
      </c>
      <c r="M15" s="141">
        <v>81</v>
      </c>
      <c r="N15" s="141">
        <v>14</v>
      </c>
      <c r="O15" s="141">
        <v>3</v>
      </c>
      <c r="P15" s="141">
        <v>232</v>
      </c>
      <c r="Q15" s="67" t="s">
        <v>441</v>
      </c>
      <c r="R15" s="141">
        <v>10</v>
      </c>
      <c r="S15" s="141">
        <v>5</v>
      </c>
      <c r="T15" s="141">
        <v>0</v>
      </c>
      <c r="U15" s="141">
        <v>2</v>
      </c>
      <c r="V15" s="141">
        <v>0</v>
      </c>
      <c r="W15" s="141">
        <v>0</v>
      </c>
      <c r="X15" s="141">
        <v>2</v>
      </c>
      <c r="Y15" s="141">
        <v>4</v>
      </c>
      <c r="Z15" s="141">
        <v>1</v>
      </c>
      <c r="AA15" s="141">
        <v>0</v>
      </c>
      <c r="AB15" s="141">
        <v>1</v>
      </c>
      <c r="AC15" s="141">
        <v>3</v>
      </c>
      <c r="AD15" s="141">
        <v>303</v>
      </c>
      <c r="AE15" s="141">
        <v>6</v>
      </c>
      <c r="AF15" s="141">
        <v>20</v>
      </c>
      <c r="AG15" s="141">
        <v>0</v>
      </c>
      <c r="AH15" s="141">
        <v>29</v>
      </c>
    </row>
    <row r="16" spans="1:34" s="7" customFormat="1" ht="39" customHeight="1" x14ac:dyDescent="0.25">
      <c r="A16" s="67" t="s">
        <v>444</v>
      </c>
      <c r="B16" s="137">
        <f t="shared" si="1"/>
        <v>2285</v>
      </c>
      <c r="C16" s="139">
        <f t="shared" si="2"/>
        <v>7.5026267402153932</v>
      </c>
      <c r="D16" s="154">
        <f t="shared" si="0"/>
        <v>1299</v>
      </c>
      <c r="E16" s="137">
        <v>41</v>
      </c>
      <c r="F16" s="137">
        <v>0</v>
      </c>
      <c r="G16" s="137">
        <v>228</v>
      </c>
      <c r="H16" s="137">
        <v>200</v>
      </c>
      <c r="I16" s="137">
        <v>74</v>
      </c>
      <c r="J16" s="141">
        <v>18</v>
      </c>
      <c r="K16" s="141">
        <v>158</v>
      </c>
      <c r="L16" s="141">
        <v>45</v>
      </c>
      <c r="M16" s="141">
        <v>66</v>
      </c>
      <c r="N16" s="141">
        <v>115</v>
      </c>
      <c r="O16" s="141">
        <v>13</v>
      </c>
      <c r="P16" s="141">
        <v>268</v>
      </c>
      <c r="Q16" s="67" t="s">
        <v>443</v>
      </c>
      <c r="R16" s="141">
        <v>20</v>
      </c>
      <c r="S16" s="141">
        <v>24</v>
      </c>
      <c r="T16" s="141">
        <v>1</v>
      </c>
      <c r="U16" s="141">
        <v>11</v>
      </c>
      <c r="V16" s="141">
        <v>2</v>
      </c>
      <c r="W16" s="141">
        <v>3</v>
      </c>
      <c r="X16" s="141">
        <v>4</v>
      </c>
      <c r="Y16" s="141">
        <v>8</v>
      </c>
      <c r="Z16" s="141">
        <v>0</v>
      </c>
      <c r="AA16" s="141">
        <v>0</v>
      </c>
      <c r="AB16" s="141">
        <v>4</v>
      </c>
      <c r="AC16" s="141">
        <v>28</v>
      </c>
      <c r="AD16" s="141">
        <v>389</v>
      </c>
      <c r="AE16" s="141">
        <v>33</v>
      </c>
      <c r="AF16" s="141">
        <v>129</v>
      </c>
      <c r="AG16" s="141">
        <v>201</v>
      </c>
      <c r="AH16" s="141">
        <v>202</v>
      </c>
    </row>
    <row r="17" spans="1:34" s="7" customFormat="1" ht="39" customHeight="1" x14ac:dyDescent="0.25">
      <c r="A17" s="67" t="s">
        <v>446</v>
      </c>
      <c r="B17" s="137">
        <f t="shared" si="1"/>
        <v>4662</v>
      </c>
      <c r="C17" s="139">
        <f t="shared" si="2"/>
        <v>15.307328605200945</v>
      </c>
      <c r="D17" s="154">
        <f t="shared" si="0"/>
        <v>2822</v>
      </c>
      <c r="E17" s="137">
        <v>16</v>
      </c>
      <c r="F17" s="137">
        <v>0</v>
      </c>
      <c r="G17" s="137">
        <v>118</v>
      </c>
      <c r="H17" s="137">
        <v>169</v>
      </c>
      <c r="I17" s="137">
        <v>370</v>
      </c>
      <c r="J17" s="141">
        <v>31</v>
      </c>
      <c r="K17" s="141">
        <v>445</v>
      </c>
      <c r="L17" s="141">
        <v>31</v>
      </c>
      <c r="M17" s="141">
        <v>124</v>
      </c>
      <c r="N17" s="141">
        <v>75</v>
      </c>
      <c r="O17" s="141">
        <v>5</v>
      </c>
      <c r="P17" s="141">
        <v>1340</v>
      </c>
      <c r="Q17" s="67" t="s">
        <v>445</v>
      </c>
      <c r="R17" s="141">
        <v>63</v>
      </c>
      <c r="S17" s="141">
        <v>17</v>
      </c>
      <c r="T17" s="141">
        <v>0</v>
      </c>
      <c r="U17" s="141">
        <v>1</v>
      </c>
      <c r="V17" s="141">
        <v>0</v>
      </c>
      <c r="W17" s="141">
        <v>0</v>
      </c>
      <c r="X17" s="141">
        <v>4</v>
      </c>
      <c r="Y17" s="141">
        <v>11</v>
      </c>
      <c r="Z17" s="141">
        <v>2</v>
      </c>
      <c r="AA17" s="141">
        <v>0</v>
      </c>
      <c r="AB17" s="141">
        <v>0</v>
      </c>
      <c r="AC17" s="141">
        <v>14</v>
      </c>
      <c r="AD17" s="141">
        <v>1686</v>
      </c>
      <c r="AE17" s="141">
        <v>21</v>
      </c>
      <c r="AF17" s="141">
        <v>50</v>
      </c>
      <c r="AG17" s="141">
        <v>28</v>
      </c>
      <c r="AH17" s="141">
        <v>41</v>
      </c>
    </row>
    <row r="18" spans="1:34" s="7" customFormat="1" ht="39" customHeight="1" x14ac:dyDescent="0.25">
      <c r="A18" s="67" t="s">
        <v>448</v>
      </c>
      <c r="B18" s="137">
        <f t="shared" si="1"/>
        <v>518</v>
      </c>
      <c r="C18" s="139">
        <f t="shared" si="2"/>
        <v>1.7008142894667719</v>
      </c>
      <c r="D18" s="154">
        <f t="shared" si="0"/>
        <v>383</v>
      </c>
      <c r="E18" s="137">
        <v>0</v>
      </c>
      <c r="F18" s="137">
        <v>0</v>
      </c>
      <c r="G18" s="137">
        <v>2</v>
      </c>
      <c r="H18" s="137">
        <v>13</v>
      </c>
      <c r="I18" s="137">
        <v>15</v>
      </c>
      <c r="J18" s="137">
        <v>2</v>
      </c>
      <c r="K18" s="137">
        <v>29</v>
      </c>
      <c r="L18" s="137">
        <v>1</v>
      </c>
      <c r="M18" s="137">
        <v>2</v>
      </c>
      <c r="N18" s="137">
        <v>7</v>
      </c>
      <c r="O18" s="137">
        <v>0</v>
      </c>
      <c r="P18" s="137">
        <v>310</v>
      </c>
      <c r="Q18" s="67" t="s">
        <v>447</v>
      </c>
      <c r="R18" s="141">
        <v>1</v>
      </c>
      <c r="S18" s="141">
        <v>1</v>
      </c>
      <c r="T18" s="141">
        <v>0</v>
      </c>
      <c r="U18" s="141">
        <v>0</v>
      </c>
      <c r="V18" s="141">
        <v>0</v>
      </c>
      <c r="W18" s="141">
        <v>0</v>
      </c>
      <c r="X18" s="141">
        <v>0</v>
      </c>
      <c r="Y18" s="141">
        <v>0</v>
      </c>
      <c r="Z18" s="141">
        <v>0</v>
      </c>
      <c r="AA18" s="141">
        <v>0</v>
      </c>
      <c r="AB18" s="141">
        <v>0</v>
      </c>
      <c r="AC18" s="141">
        <v>1</v>
      </c>
      <c r="AD18" s="141">
        <v>134</v>
      </c>
      <c r="AE18" s="141">
        <v>0</v>
      </c>
      <c r="AF18" s="141">
        <v>0</v>
      </c>
      <c r="AG18" s="141">
        <v>0</v>
      </c>
      <c r="AH18" s="141">
        <v>0</v>
      </c>
    </row>
    <row r="19" spans="1:34" s="7" customFormat="1" ht="39" customHeight="1" x14ac:dyDescent="0.25">
      <c r="A19" s="67" t="s">
        <v>425</v>
      </c>
      <c r="B19" s="137">
        <f t="shared" si="1"/>
        <v>1427</v>
      </c>
      <c r="C19" s="139">
        <f t="shared" si="2"/>
        <v>4.6854478592067244</v>
      </c>
      <c r="D19" s="154">
        <f t="shared" si="0"/>
        <v>850</v>
      </c>
      <c r="E19" s="137">
        <v>83</v>
      </c>
      <c r="F19" s="141">
        <v>0</v>
      </c>
      <c r="G19" s="137">
        <v>31</v>
      </c>
      <c r="H19" s="137">
        <v>104</v>
      </c>
      <c r="I19" s="137">
        <v>24</v>
      </c>
      <c r="J19" s="137">
        <v>25</v>
      </c>
      <c r="K19" s="137">
        <v>376</v>
      </c>
      <c r="L19" s="137">
        <v>82</v>
      </c>
      <c r="M19" s="137">
        <v>9</v>
      </c>
      <c r="N19" s="137">
        <v>16</v>
      </c>
      <c r="O19" s="137">
        <v>5</v>
      </c>
      <c r="P19" s="137">
        <v>22</v>
      </c>
      <c r="Q19" s="67" t="s">
        <v>425</v>
      </c>
      <c r="R19" s="141">
        <v>15</v>
      </c>
      <c r="S19" s="141">
        <v>23</v>
      </c>
      <c r="T19" s="141">
        <v>1</v>
      </c>
      <c r="U19" s="141">
        <v>3</v>
      </c>
      <c r="V19" s="141">
        <v>0</v>
      </c>
      <c r="W19" s="141">
        <v>9</v>
      </c>
      <c r="X19" s="141">
        <v>16</v>
      </c>
      <c r="Y19" s="141">
        <v>6</v>
      </c>
      <c r="Z19" s="141">
        <v>0</v>
      </c>
      <c r="AA19" s="141">
        <v>0</v>
      </c>
      <c r="AB19" s="141">
        <v>7</v>
      </c>
      <c r="AC19" s="141">
        <v>10</v>
      </c>
      <c r="AD19" s="141">
        <v>158</v>
      </c>
      <c r="AE19" s="141">
        <v>18</v>
      </c>
      <c r="AF19" s="141">
        <v>174</v>
      </c>
      <c r="AG19" s="141">
        <v>41</v>
      </c>
      <c r="AH19" s="141">
        <v>169</v>
      </c>
    </row>
    <row r="20" spans="1:34" s="7" customFormat="1" ht="39" customHeight="1" x14ac:dyDescent="0.25">
      <c r="A20" s="67" t="s">
        <v>450</v>
      </c>
      <c r="B20" s="137">
        <f t="shared" si="1"/>
        <v>2533</v>
      </c>
      <c r="C20" s="139">
        <f t="shared" si="2"/>
        <v>8.3169162069871287</v>
      </c>
      <c r="D20" s="154">
        <f t="shared" si="0"/>
        <v>1852</v>
      </c>
      <c r="E20" s="137">
        <v>7</v>
      </c>
      <c r="F20" s="137">
        <v>0</v>
      </c>
      <c r="G20" s="137">
        <v>63</v>
      </c>
      <c r="H20" s="137">
        <v>139</v>
      </c>
      <c r="I20" s="137">
        <v>95</v>
      </c>
      <c r="J20" s="137">
        <v>23</v>
      </c>
      <c r="K20" s="137">
        <v>136</v>
      </c>
      <c r="L20" s="137">
        <v>3</v>
      </c>
      <c r="M20" s="137">
        <v>76</v>
      </c>
      <c r="N20" s="137">
        <v>28</v>
      </c>
      <c r="O20" s="137">
        <v>5</v>
      </c>
      <c r="P20" s="137">
        <v>1251</v>
      </c>
      <c r="Q20" s="67" t="s">
        <v>449</v>
      </c>
      <c r="R20" s="141">
        <v>12</v>
      </c>
      <c r="S20" s="141">
        <v>11</v>
      </c>
      <c r="T20" s="141">
        <v>0</v>
      </c>
      <c r="U20" s="141">
        <v>2</v>
      </c>
      <c r="V20" s="141">
        <v>0</v>
      </c>
      <c r="W20" s="141">
        <v>0</v>
      </c>
      <c r="X20" s="141">
        <v>1</v>
      </c>
      <c r="Y20" s="141">
        <v>0</v>
      </c>
      <c r="Z20" s="141">
        <v>0</v>
      </c>
      <c r="AA20" s="141">
        <v>0</v>
      </c>
      <c r="AB20" s="141">
        <v>0</v>
      </c>
      <c r="AC20" s="141">
        <v>7</v>
      </c>
      <c r="AD20" s="141">
        <v>639</v>
      </c>
      <c r="AE20" s="141">
        <v>4</v>
      </c>
      <c r="AF20" s="141">
        <v>9</v>
      </c>
      <c r="AG20" s="141">
        <v>2</v>
      </c>
      <c r="AH20" s="141">
        <v>20</v>
      </c>
    </row>
    <row r="21" spans="1:34" s="7" customFormat="1" ht="39" customHeight="1" x14ac:dyDescent="0.25">
      <c r="A21" s="67" t="s">
        <v>452</v>
      </c>
      <c r="B21" s="137">
        <f t="shared" si="1"/>
        <v>138</v>
      </c>
      <c r="C21" s="139">
        <f t="shared" si="2"/>
        <v>0.45311268715524033</v>
      </c>
      <c r="D21" s="154">
        <f t="shared" si="0"/>
        <v>80</v>
      </c>
      <c r="E21" s="137">
        <v>3</v>
      </c>
      <c r="F21" s="137">
        <v>0</v>
      </c>
      <c r="G21" s="137">
        <v>15</v>
      </c>
      <c r="H21" s="137">
        <v>12</v>
      </c>
      <c r="I21" s="137">
        <v>4</v>
      </c>
      <c r="J21" s="137">
        <v>0</v>
      </c>
      <c r="K21" s="137">
        <v>15</v>
      </c>
      <c r="L21" s="137">
        <v>7</v>
      </c>
      <c r="M21" s="137">
        <v>0</v>
      </c>
      <c r="N21" s="137">
        <v>1</v>
      </c>
      <c r="O21" s="137">
        <v>0</v>
      </c>
      <c r="P21" s="137">
        <v>22</v>
      </c>
      <c r="Q21" s="67" t="s">
        <v>451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0</v>
      </c>
      <c r="X21" s="141">
        <v>1</v>
      </c>
      <c r="Y21" s="141">
        <v>0</v>
      </c>
      <c r="Z21" s="141">
        <v>0</v>
      </c>
      <c r="AA21" s="141">
        <v>0</v>
      </c>
      <c r="AB21" s="141">
        <v>0</v>
      </c>
      <c r="AC21" s="141">
        <v>1</v>
      </c>
      <c r="AD21" s="141">
        <v>38</v>
      </c>
      <c r="AE21" s="141">
        <v>1</v>
      </c>
      <c r="AF21" s="141">
        <v>4</v>
      </c>
      <c r="AG21" s="141">
        <v>6</v>
      </c>
      <c r="AH21" s="141">
        <v>8</v>
      </c>
    </row>
    <row r="22" spans="1:34" s="7" customFormat="1" ht="39" customHeight="1" x14ac:dyDescent="0.25">
      <c r="A22" s="67" t="s">
        <v>454</v>
      </c>
      <c r="B22" s="137">
        <f t="shared" si="1"/>
        <v>354</v>
      </c>
      <c r="C22" s="139">
        <f t="shared" si="2"/>
        <v>1.1623325453112687</v>
      </c>
      <c r="D22" s="154">
        <f t="shared" si="0"/>
        <v>171</v>
      </c>
      <c r="E22" s="137">
        <v>6</v>
      </c>
      <c r="F22" s="137">
        <v>0</v>
      </c>
      <c r="G22" s="137">
        <v>11</v>
      </c>
      <c r="H22" s="137">
        <v>6</v>
      </c>
      <c r="I22" s="137">
        <v>34</v>
      </c>
      <c r="J22" s="137">
        <v>0</v>
      </c>
      <c r="K22" s="137">
        <v>21</v>
      </c>
      <c r="L22" s="137">
        <v>0</v>
      </c>
      <c r="M22" s="137">
        <v>34</v>
      </c>
      <c r="N22" s="137">
        <v>2</v>
      </c>
      <c r="O22" s="137">
        <v>8</v>
      </c>
      <c r="P22" s="137">
        <v>41</v>
      </c>
      <c r="Q22" s="67" t="s">
        <v>453</v>
      </c>
      <c r="R22" s="141">
        <v>3</v>
      </c>
      <c r="S22" s="141">
        <v>2</v>
      </c>
      <c r="T22" s="141">
        <v>1</v>
      </c>
      <c r="U22" s="141">
        <v>0</v>
      </c>
      <c r="V22" s="141">
        <v>0</v>
      </c>
      <c r="W22" s="141">
        <v>0</v>
      </c>
      <c r="X22" s="141">
        <v>2</v>
      </c>
      <c r="Y22" s="141">
        <v>0</v>
      </c>
      <c r="Z22" s="141">
        <v>0</v>
      </c>
      <c r="AA22" s="141">
        <v>0</v>
      </c>
      <c r="AB22" s="141">
        <v>7</v>
      </c>
      <c r="AC22" s="141">
        <v>0</v>
      </c>
      <c r="AD22" s="141">
        <v>158</v>
      </c>
      <c r="AE22" s="141">
        <v>18</v>
      </c>
      <c r="AF22" s="141">
        <v>0</v>
      </c>
      <c r="AG22" s="141">
        <v>0</v>
      </c>
      <c r="AH22" s="141">
        <v>0</v>
      </c>
    </row>
    <row r="23" spans="1:34" s="7" customFormat="1" ht="39" customHeight="1" thickBot="1" x14ac:dyDescent="0.3">
      <c r="A23" s="67" t="s">
        <v>455</v>
      </c>
      <c r="B23" s="137">
        <f t="shared" si="1"/>
        <v>5742</v>
      </c>
      <c r="C23" s="139">
        <f t="shared" si="2"/>
        <v>18.853427895981088</v>
      </c>
      <c r="D23" s="154">
        <f t="shared" si="0"/>
        <v>4262</v>
      </c>
      <c r="E23" s="137">
        <v>526</v>
      </c>
      <c r="F23" s="137">
        <v>0</v>
      </c>
      <c r="G23" s="137">
        <v>619</v>
      </c>
      <c r="H23" s="137">
        <v>483</v>
      </c>
      <c r="I23" s="137">
        <v>122</v>
      </c>
      <c r="J23" s="137">
        <v>94</v>
      </c>
      <c r="K23" s="137">
        <v>965</v>
      </c>
      <c r="L23" s="137">
        <v>204</v>
      </c>
      <c r="M23" s="137">
        <v>174</v>
      </c>
      <c r="N23" s="137">
        <v>382</v>
      </c>
      <c r="O23" s="137">
        <v>71</v>
      </c>
      <c r="P23" s="137">
        <v>248</v>
      </c>
      <c r="Q23" s="67" t="s">
        <v>322</v>
      </c>
      <c r="R23" s="141">
        <v>135</v>
      </c>
      <c r="S23" s="141">
        <v>81</v>
      </c>
      <c r="T23" s="141">
        <v>5</v>
      </c>
      <c r="U23" s="141">
        <v>26</v>
      </c>
      <c r="V23" s="141">
        <v>1</v>
      </c>
      <c r="W23" s="141">
        <v>29</v>
      </c>
      <c r="X23" s="141">
        <v>69</v>
      </c>
      <c r="Y23" s="141">
        <v>27</v>
      </c>
      <c r="Z23" s="141">
        <v>1</v>
      </c>
      <c r="AA23" s="141">
        <v>0</v>
      </c>
      <c r="AB23" s="141">
        <v>41</v>
      </c>
      <c r="AC23" s="141">
        <v>100</v>
      </c>
      <c r="AD23" s="141">
        <v>595</v>
      </c>
      <c r="AE23" s="141">
        <v>97</v>
      </c>
      <c r="AF23" s="141">
        <v>288</v>
      </c>
      <c r="AG23" s="141">
        <v>126</v>
      </c>
      <c r="AH23" s="141">
        <v>233</v>
      </c>
    </row>
    <row r="24" spans="1:34" s="4" customFormat="1" ht="42" customHeight="1" x14ac:dyDescent="0.25">
      <c r="A24" s="256" t="s">
        <v>296</v>
      </c>
      <c r="B24" s="256"/>
      <c r="C24" s="256"/>
      <c r="D24" s="256"/>
      <c r="E24" s="256"/>
      <c r="F24" s="256"/>
      <c r="G24" s="256"/>
      <c r="H24" s="256"/>
      <c r="I24" s="95"/>
      <c r="J24" s="14"/>
      <c r="K24" s="11"/>
      <c r="L24" s="11"/>
      <c r="M24" s="11"/>
      <c r="N24" s="11"/>
      <c r="O24" s="11"/>
      <c r="P24" s="11"/>
      <c r="Q24" s="8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</row>
    <row r="25" spans="1:34" s="7" customFormat="1" ht="44.25" customHeight="1" x14ac:dyDescent="0.25">
      <c r="A25" s="7" t="s">
        <v>37</v>
      </c>
      <c r="Q25" s="7" t="s">
        <v>37</v>
      </c>
    </row>
    <row r="26" spans="1:34" s="7" customFormat="1" ht="14.25" customHeight="1" x14ac:dyDescent="0.25">
      <c r="A26" s="264" t="s">
        <v>527</v>
      </c>
      <c r="B26" s="264"/>
      <c r="C26" s="264"/>
      <c r="D26" s="264"/>
      <c r="E26" s="264"/>
      <c r="F26" s="264"/>
      <c r="G26" s="264"/>
      <c r="H26" s="264"/>
      <c r="I26" s="98"/>
      <c r="J26" s="172" t="s">
        <v>488</v>
      </c>
      <c r="K26" s="191"/>
      <c r="L26" s="191"/>
      <c r="M26" s="191"/>
      <c r="N26" s="191"/>
      <c r="O26" s="191"/>
      <c r="P26" s="191"/>
      <c r="Q26" s="172" t="s">
        <v>489</v>
      </c>
      <c r="R26" s="172"/>
      <c r="S26" s="172"/>
      <c r="T26" s="172"/>
      <c r="U26" s="172"/>
      <c r="V26" s="172"/>
      <c r="W26" s="172"/>
      <c r="X26" s="172"/>
      <c r="Y26" s="172"/>
      <c r="Z26" s="172" t="s">
        <v>528</v>
      </c>
      <c r="AA26" s="172"/>
      <c r="AB26" s="172"/>
      <c r="AC26" s="172"/>
      <c r="AD26" s="172"/>
      <c r="AE26" s="172"/>
      <c r="AF26" s="172"/>
      <c r="AG26" s="172"/>
      <c r="AH26" s="172"/>
    </row>
  </sheetData>
  <mergeCells count="28">
    <mergeCell ref="AB3:AB4"/>
    <mergeCell ref="J1:P1"/>
    <mergeCell ref="Q1:Y1"/>
    <mergeCell ref="Z1:AH1"/>
    <mergeCell ref="A2:H2"/>
    <mergeCell ref="J2:O2"/>
    <mergeCell ref="Q2:Y2"/>
    <mergeCell ref="Z2:AG2"/>
    <mergeCell ref="AC3:AC4"/>
    <mergeCell ref="AD3:AD4"/>
    <mergeCell ref="AE3:AE4"/>
    <mergeCell ref="A1:I1"/>
    <mergeCell ref="A24:H24"/>
    <mergeCell ref="A26:H26"/>
    <mergeCell ref="J26:P26"/>
    <mergeCell ref="R3:Y3"/>
    <mergeCell ref="Z3:AA3"/>
    <mergeCell ref="A3:A4"/>
    <mergeCell ref="B3:B4"/>
    <mergeCell ref="C3:C4"/>
    <mergeCell ref="D3:H3"/>
    <mergeCell ref="J3:P3"/>
    <mergeCell ref="Q3:Q4"/>
    <mergeCell ref="Q26:Y26"/>
    <mergeCell ref="Z26:AH26"/>
    <mergeCell ref="AF3:AF4"/>
    <mergeCell ref="AG3:AG4"/>
    <mergeCell ref="AH3:AH4"/>
  </mergeCells>
  <phoneticPr fontId="2" type="noConversion"/>
  <dataValidations count="1">
    <dataValidation type="whole" allowBlank="1" showInputMessage="1" showErrorMessage="1" errorTitle="嘿嘿！你粉混喔" error="數字必須素整數而且不得小於 0 也應該不會大於 50000000 吧" sqref="R7:AH23 E7:P23 F6" xr:uid="{00000000-0002-0000-0800-000000000000}">
      <formula1>0</formula1>
      <formula2>50000000</formula2>
    </dataValidation>
  </dataValidations>
  <printOptions horizontalCentered="1"/>
  <pageMargins left="0.19685039370078741" right="0.15748031496062992" top="0.15748031496062992" bottom="0.15748031496062992" header="0.15748031496062992" footer="0.15748031496062992"/>
  <pageSetup paperSize="9" scale="87" fitToWidth="0" orientation="portrait" r:id="rId1"/>
  <colBreaks count="2" manualBreakCount="2">
    <brk id="16" max="1048575" man="1"/>
    <brk id="25" max="1048575" man="1"/>
  </colBreaks>
  <ignoredErrors>
    <ignoredError sqref="D6 D7:D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具名範圍</vt:lpstr>
      </vt:variant>
      <vt:variant>
        <vt:i4>6</vt:i4>
      </vt:variant>
    </vt:vector>
  </HeadingPairs>
  <TitlesOfParts>
    <vt:vector size="16" baseType="lpstr">
      <vt:lpstr>M026(3-1)-完成</vt:lpstr>
      <vt:lpstr>M027(3-2)-完成</vt:lpstr>
      <vt:lpstr>M028(3-3)-完成</vt:lpstr>
      <vt:lpstr>M029(3-4)-完成</vt:lpstr>
      <vt:lpstr>M030(3-5)-完成</vt:lpstr>
      <vt:lpstr>M031(3-6)-完成</vt:lpstr>
      <vt:lpstr>M032(3-7)-完成</vt:lpstr>
      <vt:lpstr>M033(3-8)-完成</vt:lpstr>
      <vt:lpstr>M034(3-9)-完成</vt:lpstr>
      <vt:lpstr>M035(3-10)-完成</vt:lpstr>
      <vt:lpstr>'M026(3-1)-完成'!Print_Area</vt:lpstr>
      <vt:lpstr>'M027(3-2)-完成'!Print_Area</vt:lpstr>
      <vt:lpstr>'M030(3-5)-完成'!Print_Area</vt:lpstr>
      <vt:lpstr>'M031(3-6)-完成'!Print_Area</vt:lpstr>
      <vt:lpstr>'M033(3-8)-完成'!Print_Area</vt:lpstr>
      <vt:lpstr>'M035(3-10)-完成'!Print_Area</vt:lpstr>
    </vt:vector>
  </TitlesOfParts>
  <Company>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行政院勞工委員會</dc:creator>
  <cp:lastModifiedBy>許書瑜</cp:lastModifiedBy>
  <cp:lastPrinted>2025-07-22T07:15:57Z</cp:lastPrinted>
  <dcterms:created xsi:type="dcterms:W3CDTF">2006-12-07T07:18:34Z</dcterms:created>
  <dcterms:modified xsi:type="dcterms:W3CDTF">2025-08-06T07:42:36Z</dcterms:modified>
</cp:coreProperties>
</file>