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tabRatio="724" activeTab="7"/>
  </bookViews>
  <sheets>
    <sheet name="M046(8-1)" sheetId="1" r:id="rId1"/>
    <sheet name="M047(8-2)" sheetId="2" r:id="rId2"/>
    <sheet name="M048(8-3)" sheetId="3" r:id="rId3"/>
    <sheet name="M049(8-4)" sheetId="4" r:id="rId4"/>
    <sheet name="M050(8-5)" sheetId="5" r:id="rId5"/>
    <sheet name="M051(8-6)" sheetId="6" r:id="rId6"/>
    <sheet name="M052(8-7)" sheetId="7" r:id="rId7"/>
    <sheet name="M053(8-8)" sheetId="8" r:id="rId8"/>
  </sheets>
  <definedNames>
    <definedName name="_xlnm.Print_Area" localSheetId="0">'M046(8-1)'!$A$1:$AA$62</definedName>
  </definedNames>
  <calcPr fullCalcOnLoad="1"/>
</workbook>
</file>

<file path=xl/sharedStrings.xml><?xml version="1.0" encoding="utf-8"?>
<sst xmlns="http://schemas.openxmlformats.org/spreadsheetml/2006/main" count="2074" uniqueCount="654">
  <si>
    <t>項       目        別</t>
  </si>
  <si>
    <t>災   害
類   型
比   率
（％）</t>
  </si>
  <si>
    <t>總   計</t>
  </si>
  <si>
    <t>動         力            機            械</t>
  </si>
  <si>
    <t>裝  卸  搬  運  機  械</t>
  </si>
  <si>
    <t>他                      設                         備</t>
  </si>
  <si>
    <t>營   建</t>
  </si>
  <si>
    <t>物  質  材  料</t>
  </si>
  <si>
    <t>貨   物</t>
  </si>
  <si>
    <t>環   境</t>
  </si>
  <si>
    <t>其        他         類</t>
  </si>
  <si>
    <t>動   力
傳   導
裝   置</t>
  </si>
  <si>
    <t>木   材
加   工
機   械</t>
  </si>
  <si>
    <t>營   造
機   械</t>
  </si>
  <si>
    <t>一   般
動   力
機   械</t>
  </si>
  <si>
    <t>起   重
機   械</t>
  </si>
  <si>
    <t>動   力
搬   運
機   械</t>
  </si>
  <si>
    <t>交   通
工   具</t>
  </si>
  <si>
    <t>壓   力
容   器</t>
  </si>
  <si>
    <t>化   學
設   備</t>
  </si>
  <si>
    <t>熔   接
設   備</t>
  </si>
  <si>
    <t>人   力
機   械
工   具</t>
  </si>
  <si>
    <t>營建物
及施工
設    備</t>
  </si>
  <si>
    <t>危   險
物   有
害   物</t>
  </si>
  <si>
    <t>運   搬
物   體</t>
  </si>
  <si>
    <t>其    他
媒介物</t>
  </si>
  <si>
    <t>無   媒
介   物</t>
  </si>
  <si>
    <t>不   能
分   類</t>
  </si>
  <si>
    <t>總                           計</t>
  </si>
  <si>
    <t xml:space="preserve">    墜   落  、  滾   落</t>
  </si>
  <si>
    <t xml:space="preserve">    跌                      倒</t>
  </si>
  <si>
    <t xml:space="preserve">    衝                      撞</t>
  </si>
  <si>
    <t xml:space="preserve">    物     體    飛     落</t>
  </si>
  <si>
    <t xml:space="preserve">    被                      撞</t>
  </si>
  <si>
    <t xml:space="preserve">    被    夾 、 被    捲</t>
  </si>
  <si>
    <t xml:space="preserve">    踩                      踏</t>
  </si>
  <si>
    <t xml:space="preserve">    溺                      斃</t>
  </si>
  <si>
    <t xml:space="preserve">    與高溫、低溫之接觸</t>
  </si>
  <si>
    <t xml:space="preserve">    與有害物等之接觸</t>
  </si>
  <si>
    <t xml:space="preserve">    感                      電</t>
  </si>
  <si>
    <t xml:space="preserve">    爆                      炸</t>
  </si>
  <si>
    <t xml:space="preserve">    物     體     破    裂</t>
  </si>
  <si>
    <t xml:space="preserve">    火                      災</t>
  </si>
  <si>
    <t xml:space="preserve">    不     當     動    作</t>
  </si>
  <si>
    <t xml:space="preserve">    其                      他</t>
  </si>
  <si>
    <t xml:space="preserve">    無   法  歸  類   者</t>
  </si>
  <si>
    <t xml:space="preserve">    交     通     事    故</t>
  </si>
  <si>
    <t xml:space="preserve">        公 路 、鐵路事故</t>
  </si>
  <si>
    <t xml:space="preserve">        船航事故 及 其他</t>
  </si>
  <si>
    <t xml:space="preserve">          </t>
  </si>
  <si>
    <t>中華民國</t>
  </si>
  <si>
    <t>礦業及土石採取業</t>
  </si>
  <si>
    <t>災害類型按行業分</t>
  </si>
  <si>
    <t>單位：人次</t>
  </si>
  <si>
    <t>其</t>
  </si>
  <si>
    <t>與媒介物之關係按全產業分</t>
  </si>
  <si>
    <t>各媒介物所占比率(％)</t>
  </si>
  <si>
    <t>頭</t>
  </si>
  <si>
    <t>頸</t>
  </si>
  <si>
    <t>肩</t>
  </si>
  <si>
    <t>肘</t>
  </si>
  <si>
    <t>腕</t>
  </si>
  <si>
    <t>胸</t>
  </si>
  <si>
    <t>與受傷部位之關係按全產業分</t>
  </si>
  <si>
    <t>背</t>
  </si>
  <si>
    <t>手</t>
  </si>
  <si>
    <t>指</t>
  </si>
  <si>
    <t>腹</t>
  </si>
  <si>
    <t>臀</t>
  </si>
  <si>
    <t>股</t>
  </si>
  <si>
    <t>膝</t>
  </si>
  <si>
    <t>腿</t>
  </si>
  <si>
    <t>足</t>
  </si>
  <si>
    <t>單位：部位數</t>
  </si>
  <si>
    <t>與受傷部位之關係按製造業分</t>
  </si>
  <si>
    <t>項       目        別</t>
  </si>
  <si>
    <t>災   害
類   型
比   率
（％）</t>
  </si>
  <si>
    <t>總   計</t>
  </si>
  <si>
    <t>動         力            機            械</t>
  </si>
  <si>
    <t>裝  卸  搬  運  機  械</t>
  </si>
  <si>
    <t>他                      設                         備</t>
  </si>
  <si>
    <t>營   建</t>
  </si>
  <si>
    <t>物  質  材  料</t>
  </si>
  <si>
    <t>貨   物</t>
  </si>
  <si>
    <t>環   境</t>
  </si>
  <si>
    <t>其        他         類</t>
  </si>
  <si>
    <t>動   力
傳   導
裝   置</t>
  </si>
  <si>
    <t>木   材
加   工
機   械</t>
  </si>
  <si>
    <t>營   造
機   械</t>
  </si>
  <si>
    <t>一   般
動   力
機   械</t>
  </si>
  <si>
    <t>起   重
機   械</t>
  </si>
  <si>
    <t>動   力
搬   運
機   械</t>
  </si>
  <si>
    <t>交   通
工   具</t>
  </si>
  <si>
    <t>壓   力
容   器</t>
  </si>
  <si>
    <t>化   學
設   備</t>
  </si>
  <si>
    <t>熔   接
設   備</t>
  </si>
  <si>
    <t>人   力
機   械
工   具</t>
  </si>
  <si>
    <t>其   他
設   備</t>
  </si>
  <si>
    <t>營建物
及施工
設    備</t>
  </si>
  <si>
    <t>危   險
物   有
害   物</t>
  </si>
  <si>
    <t>運   搬
物   體</t>
  </si>
  <si>
    <t>其    他
媒介物</t>
  </si>
  <si>
    <t>無   媒
介   物</t>
  </si>
  <si>
    <t>不   能
分   類</t>
  </si>
  <si>
    <t>總                           計</t>
  </si>
  <si>
    <t xml:space="preserve">    墜   落  、  滾   落</t>
  </si>
  <si>
    <t xml:space="preserve">    跌                      倒</t>
  </si>
  <si>
    <t xml:space="preserve">    衝                      撞</t>
  </si>
  <si>
    <t xml:space="preserve">    物     體    飛     落</t>
  </si>
  <si>
    <t xml:space="preserve">    被                      撞</t>
  </si>
  <si>
    <t xml:space="preserve">    被    夾 、 被    捲</t>
  </si>
  <si>
    <t xml:space="preserve">    踩                      踏</t>
  </si>
  <si>
    <t xml:space="preserve">    溺                      斃</t>
  </si>
  <si>
    <t xml:space="preserve">    與高溫、低溫之接觸</t>
  </si>
  <si>
    <t xml:space="preserve">    與有害物等之接觸</t>
  </si>
  <si>
    <t xml:space="preserve">    感                      電</t>
  </si>
  <si>
    <t xml:space="preserve">    爆                      炸</t>
  </si>
  <si>
    <t xml:space="preserve">    物     體     破    裂</t>
  </si>
  <si>
    <t xml:space="preserve">    火                      災</t>
  </si>
  <si>
    <t xml:space="preserve">    不     當     動    作</t>
  </si>
  <si>
    <t xml:space="preserve">    其                      他</t>
  </si>
  <si>
    <t xml:space="preserve">    無   法  歸  類   者</t>
  </si>
  <si>
    <t xml:space="preserve">    交     通     事    故</t>
  </si>
  <si>
    <t xml:space="preserve">        公 路 、鐵路事故</t>
  </si>
  <si>
    <t xml:space="preserve">        船航事故 及 其他</t>
  </si>
  <si>
    <t xml:space="preserve">          </t>
  </si>
  <si>
    <t>與媒介物之關係按製造業分</t>
  </si>
  <si>
    <r>
      <t>各受傷部位比率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(％)</t>
    </r>
  </si>
  <si>
    <t>項       目        別</t>
  </si>
  <si>
    <t>災   害
類   型
比   率
（％）</t>
  </si>
  <si>
    <t>總   計</t>
  </si>
  <si>
    <t>臉   顏</t>
  </si>
  <si>
    <t>鎖   骨</t>
  </si>
  <si>
    <t>上   膊</t>
  </si>
  <si>
    <t>前   膊</t>
  </si>
  <si>
    <t>肋   骨</t>
  </si>
  <si>
    <t>鼠   蹊</t>
  </si>
  <si>
    <t>內   臟</t>
  </si>
  <si>
    <t>全   身</t>
  </si>
  <si>
    <t>其   他</t>
  </si>
  <si>
    <t xml:space="preserve">           </t>
  </si>
  <si>
    <t xml:space="preserve">           </t>
  </si>
  <si>
    <t>臉   顏</t>
  </si>
  <si>
    <t>鎖   骨</t>
  </si>
  <si>
    <t>上   膊</t>
  </si>
  <si>
    <t>前   膊</t>
  </si>
  <si>
    <t>肋   骨</t>
  </si>
  <si>
    <t>鼠   蹊</t>
  </si>
  <si>
    <t>內   臟</t>
  </si>
  <si>
    <t>全   身</t>
  </si>
  <si>
    <t>其   他</t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</si>
  <si>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-4 職業災害統計災害類型</t>
    </r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</si>
  <si>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 xml:space="preserve"> 職業災害統計災害類型</t>
    </r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</si>
  <si>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-6 職業災害統計災害類型</t>
    </r>
  </si>
  <si>
    <r>
      <t xml:space="preserve">表 </t>
    </r>
    <r>
      <rPr>
        <sz val="12"/>
        <rFont val="新細明體"/>
        <family val="1"/>
      </rPr>
      <t>8-7</t>
    </r>
    <r>
      <rPr>
        <sz val="12"/>
        <rFont val="新細明體"/>
        <family val="1"/>
      </rPr>
      <t xml:space="preserve"> 職業災害統計災害類型</t>
    </r>
  </si>
  <si>
    <t>農、林、漁、牧業</t>
  </si>
  <si>
    <t>住宿及餐飲業</t>
  </si>
  <si>
    <t>金融及保險業</t>
  </si>
  <si>
    <t>傷部位之關係按全產業分</t>
  </si>
  <si>
    <t>批發及零售業</t>
  </si>
  <si>
    <t>專業、科學及技術服務業</t>
  </si>
  <si>
    <r>
      <t>說明：1.陳報事業單位百分比＝陳報事業單位數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全產業陳報數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</si>
  <si>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全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業</t>
    </r>
  </si>
  <si>
    <t>全              產                業</t>
  </si>
  <si>
    <r>
      <t>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 (%)</t>
    </r>
  </si>
  <si>
    <r>
      <t>製</t>
    </r>
    <r>
      <rPr>
        <sz val="8"/>
        <rFont val="Times New Roman"/>
        <family val="1"/>
      </rPr>
      <t xml:space="preserve">      </t>
    </r>
    <r>
      <rPr>
        <sz val="8"/>
        <rFont val="細明體"/>
        <family val="3"/>
      </rPr>
      <t>造</t>
    </r>
    <r>
      <rPr>
        <sz val="8"/>
        <rFont val="Times New Roman"/>
        <family val="1"/>
      </rPr>
      <t xml:space="preserve">  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</si>
  <si>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</si>
  <si>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</si>
  <si>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</si>
  <si>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</si>
  <si>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</si>
  <si>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</si>
  <si>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</si>
  <si>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</si>
  <si>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電子零組件製造業</t>
    </r>
  </si>
  <si>
    <r>
      <t xml:space="preserve">表 8-2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職業災害統計</t>
    </r>
  </si>
  <si>
    <t>行業別
比    率
（％）</t>
  </si>
  <si>
    <t>總   計</t>
  </si>
  <si>
    <t>墜   落
滾   落</t>
  </si>
  <si>
    <t>跌   倒</t>
  </si>
  <si>
    <t>衝   撞</t>
  </si>
  <si>
    <t>物   體
飛   落</t>
  </si>
  <si>
    <t>物   體
倒   塌
崩   塌</t>
  </si>
  <si>
    <t>被   撞</t>
  </si>
  <si>
    <t>被   夾
被   捲</t>
  </si>
  <si>
    <t>踩   踏</t>
  </si>
  <si>
    <t>溺   斃</t>
  </si>
  <si>
    <t>與高溫
、低溫
之接觸</t>
  </si>
  <si>
    <t>與有害
物等之
接   觸</t>
  </si>
  <si>
    <t>感   電</t>
  </si>
  <si>
    <t>爆   炸</t>
  </si>
  <si>
    <t>物   體
破   裂</t>
  </si>
  <si>
    <t>火   災</t>
  </si>
  <si>
    <t>不   當
動   作</t>
  </si>
  <si>
    <t>其   他</t>
  </si>
  <si>
    <t>無   法
歸   類
者</t>
  </si>
  <si>
    <t>交      通      事      故</t>
  </si>
  <si>
    <t>公   路</t>
  </si>
  <si>
    <t>鐵   路</t>
  </si>
  <si>
    <t>船舶、
航空器</t>
  </si>
  <si>
    <t>項         目          別</t>
  </si>
  <si>
    <r>
      <t>項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</si>
  <si>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計</t>
    </r>
  </si>
  <si>
    <r>
      <t>動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力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械</t>
    </r>
  </si>
  <si>
    <r>
      <t>裝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卸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搬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械</t>
    </r>
  </si>
  <si>
    <r>
      <t>他</t>
    </r>
    <r>
      <rPr>
        <sz val="8"/>
        <rFont val="Times New Roman"/>
        <family val="1"/>
      </rPr>
      <t xml:space="preserve">                       </t>
    </r>
    <r>
      <rPr>
        <sz val="8"/>
        <rFont val="新細明體"/>
        <family val="1"/>
      </rPr>
      <t>設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備</t>
    </r>
  </si>
  <si>
    <r>
      <t>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建</t>
    </r>
  </si>
  <si>
    <r>
      <t>物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質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材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料</t>
    </r>
  </si>
  <si>
    <r>
      <t>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物</t>
    </r>
  </si>
  <si>
    <r>
      <t>環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境</t>
    </r>
  </si>
  <si>
    <r>
      <t>其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類</t>
    </r>
  </si>
  <si>
    <t>原動機</t>
  </si>
  <si>
    <r>
      <t>動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傳   導
裝   置</t>
    </r>
  </si>
  <si>
    <r>
      <t>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材
加   工
機   械</t>
    </r>
  </si>
  <si>
    <r>
      <t>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造
機   械</t>
    </r>
  </si>
  <si>
    <r>
      <t>一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般
動   力
機   械</t>
    </r>
  </si>
  <si>
    <r>
      <t>起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重
機   械</t>
    </r>
  </si>
  <si>
    <r>
      <t>動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搬   運
機   械</t>
    </r>
  </si>
  <si>
    <r>
      <t>交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通
工   具</t>
    </r>
  </si>
  <si>
    <r>
      <t>壓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容   器</t>
    </r>
  </si>
  <si>
    <r>
      <t>化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學
設   備</t>
    </r>
  </si>
  <si>
    <r>
      <t>熔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接
設   備</t>
    </r>
  </si>
  <si>
    <r>
      <t>爐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窯</t>
    </r>
  </si>
  <si>
    <r>
      <t>電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氣
設   備</t>
    </r>
  </si>
  <si>
    <r>
      <t>人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機   械
工   具</t>
    </r>
  </si>
  <si>
    <r>
      <t>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具</t>
    </r>
  </si>
  <si>
    <r>
      <t>其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他
設   備</t>
    </r>
  </si>
  <si>
    <t>營建物
及施工
設    備</t>
  </si>
  <si>
    <r>
      <t>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險
物   有
害   物</t>
    </r>
  </si>
  <si>
    <r>
      <t>材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料</t>
    </r>
  </si>
  <si>
    <r>
      <t>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搬
物   體</t>
    </r>
  </si>
  <si>
    <r>
      <t>其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他
媒介物</t>
    </r>
  </si>
  <si>
    <r>
      <t>無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媒
介   物</t>
    </r>
  </si>
  <si>
    <r>
      <t>不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能
分   類</t>
    </r>
  </si>
  <si>
    <r>
      <t>表 8-3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職業災害統計行業別</t>
    </r>
  </si>
  <si>
    <t>媒      介      物      比      率    (%)</t>
  </si>
  <si>
    <t>製      造      業</t>
  </si>
  <si>
    <r>
      <t>各受傷部位比率</t>
    </r>
    <r>
      <rPr>
        <sz val="8"/>
        <rFont val="Times New Roman"/>
        <family val="1"/>
      </rPr>
      <t xml:space="preserve">  (%)</t>
    </r>
  </si>
  <si>
    <r>
      <t>全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業</t>
    </r>
  </si>
  <si>
    <r>
      <t>項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別</t>
    </r>
  </si>
  <si>
    <r>
      <t>行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業
百分率
（％）</t>
    </r>
  </si>
  <si>
    <r>
      <t>臉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顏</t>
    </r>
  </si>
  <si>
    <r>
      <t>鎖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骨</t>
    </r>
  </si>
  <si>
    <r>
      <t>上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膊</t>
    </r>
  </si>
  <si>
    <r>
      <t>前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膊</t>
    </r>
  </si>
  <si>
    <r>
      <t>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骨</t>
    </r>
  </si>
  <si>
    <r>
      <t>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蹊</t>
    </r>
  </si>
  <si>
    <r>
      <t>內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臟</t>
    </r>
  </si>
  <si>
    <r>
      <t>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身</t>
    </r>
  </si>
  <si>
    <r>
      <t>其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他</t>
    </r>
  </si>
  <si>
    <r>
      <t>表 8-8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職業災害統計行業別與受</t>
    </r>
  </si>
  <si>
    <t>被刺、
割   、
擦   傷</t>
  </si>
  <si>
    <t xml:space="preserve">    被刺、割、擦 傷</t>
  </si>
  <si>
    <t xml:space="preserve">    被 刺、割、擦 傷</t>
  </si>
  <si>
    <t xml:space="preserve">    被 刺、割、擦 傷</t>
  </si>
  <si>
    <r>
      <t xml:space="preserve">    </t>
    </r>
    <r>
      <rPr>
        <sz val="8"/>
        <rFont val="細明體"/>
        <family val="3"/>
      </rPr>
      <t>食品製造業</t>
    </r>
  </si>
  <si>
    <r>
      <t xml:space="preserve">    </t>
    </r>
    <r>
      <rPr>
        <sz val="8"/>
        <rFont val="細明體"/>
        <family val="3"/>
      </rPr>
      <t>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</si>
  <si>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</si>
  <si>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成衣及服飾品製造業</t>
    </r>
  </si>
  <si>
    <r>
      <t xml:space="preserve">    </t>
    </r>
    <r>
      <rPr>
        <sz val="8"/>
        <rFont val="細明體"/>
        <family val="3"/>
      </rPr>
      <t>木竹製品製造業</t>
    </r>
  </si>
  <si>
    <r>
      <t xml:space="preserve">    </t>
    </r>
    <r>
      <rPr>
        <sz val="8"/>
        <rFont val="細明體"/>
        <family val="3"/>
      </rPr>
      <t>印刷及資料儲存媒體複製業</t>
    </r>
  </si>
  <si>
    <r>
      <t xml:space="preserve">    </t>
    </r>
    <r>
      <rPr>
        <sz val="8"/>
        <rFont val="細明體"/>
        <family val="3"/>
      </rPr>
      <t>石油及煤製品製造業</t>
    </r>
  </si>
  <si>
    <r>
      <t xml:space="preserve">    </t>
    </r>
    <r>
      <rPr>
        <sz val="8"/>
        <rFont val="細明體"/>
        <family val="3"/>
      </rPr>
      <t>藥品製造業</t>
    </r>
  </si>
  <si>
    <r>
      <t xml:space="preserve">    </t>
    </r>
    <r>
      <rPr>
        <sz val="8"/>
        <rFont val="細明體"/>
        <family val="3"/>
      </rPr>
      <t>橡膠製品製造業</t>
    </r>
  </si>
  <si>
    <r>
      <t xml:space="preserve">    </t>
    </r>
    <r>
      <rPr>
        <sz val="8"/>
        <rFont val="細明體"/>
        <family val="3"/>
      </rPr>
      <t>基本金屬製造業</t>
    </r>
  </si>
  <si>
    <r>
      <t xml:space="preserve">    </t>
    </r>
    <r>
      <rPr>
        <sz val="8"/>
        <rFont val="細明體"/>
        <family val="3"/>
      </rPr>
      <t>電腦、電子產品及光學製品製造業</t>
    </r>
  </si>
  <si>
    <r>
      <t xml:space="preserve">    </t>
    </r>
    <r>
      <rPr>
        <sz val="8"/>
        <rFont val="細明體"/>
        <family val="3"/>
      </rPr>
      <t>電力設備製造業</t>
    </r>
  </si>
  <si>
    <r>
      <t xml:space="preserve">    </t>
    </r>
    <r>
      <rPr>
        <sz val="8"/>
        <rFont val="細明體"/>
        <family val="3"/>
      </rPr>
      <t>機械設備製造業</t>
    </r>
  </si>
  <si>
    <r>
      <t xml:space="preserve">    </t>
    </r>
    <r>
      <rPr>
        <sz val="8"/>
        <rFont val="細明體"/>
        <family val="3"/>
      </rPr>
      <t>汽車及其零件製造業</t>
    </r>
  </si>
  <si>
    <r>
      <t xml:space="preserve">    </t>
    </r>
    <r>
      <rPr>
        <sz val="8"/>
        <rFont val="細明體"/>
        <family val="3"/>
      </rPr>
      <t>其他運輸工具製造業</t>
    </r>
  </si>
  <si>
    <r>
      <t xml:space="preserve">    </t>
    </r>
    <r>
      <rPr>
        <sz val="8"/>
        <rFont val="細明體"/>
        <family val="3"/>
      </rPr>
      <t>家具製造業</t>
    </r>
  </si>
  <si>
    <r>
      <t xml:space="preserve">    </t>
    </r>
    <r>
      <rPr>
        <sz val="8"/>
        <rFont val="細明體"/>
        <family val="3"/>
      </rPr>
      <t>其他製造業</t>
    </r>
  </si>
  <si>
    <r>
      <t xml:space="preserve">    </t>
    </r>
    <r>
      <rPr>
        <sz val="8"/>
        <rFont val="細明體"/>
        <family val="3"/>
      </rPr>
      <t>產業用機械設備維修及安裝業</t>
    </r>
  </si>
  <si>
    <t>電力及燃氣供應業</t>
  </si>
  <si>
    <t>用水供應及污染整治業</t>
  </si>
  <si>
    <t>營     造     業</t>
  </si>
  <si>
    <t>運輸及倉儲業</t>
  </si>
  <si>
    <t>資訊及通訊傳播業</t>
  </si>
  <si>
    <t>不動產業</t>
  </si>
  <si>
    <r>
      <t>支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</si>
  <si>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公共行政及國防；強制性社會安全</t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</si>
  <si>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</si>
  <si>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醫療保健及社會工作服務業</t>
  </si>
  <si>
    <t>藝術、娛樂及休閒服務業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</si>
  <si>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</si>
  <si>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r>
      <t>說明：1.災害類型比率＝各職業災害類型人次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職業災害總人次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 xml:space="preserve">100。
          </t>
    </r>
    <r>
      <rPr>
        <sz val="8"/>
        <rFont val="新細明體"/>
        <family val="1"/>
      </rPr>
      <t xml:space="preserve"> 2.各媒介物所占比率＝各媒介物職業災害人次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職業災害總人次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</si>
  <si>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說明：1.災害類型比率＝各職業災害類型人次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職業災害總人次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2.各媒介物所占比率＝各媒介物職業災害人次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職業災害總人次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</si>
  <si>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說明：1.災害類型比率＝各職業災害類型人次÷總受傷部位數×100。
           2.各受傷部位比率＝各受傷部位數÷總受傷部位數×100。</t>
  </si>
  <si>
    <r>
      <t>說明：1.行業百分率＝各行業受傷部位數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總受傷部位數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</si>
  <si>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2.受傷部位百比率＝各受傷部位數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總受傷部位數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</si>
  <si>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說明：媒介物比率＝各媒介物人次÷職業災害總人次×100。</t>
  </si>
  <si>
    <t>說明：1.行業別比率＝各行業職業災害人次÷職業災害總人次×100。</t>
  </si>
  <si>
    <t xml:space="preserve">           2.職業災害類型比率＝各職業災害類型人次÷職業災害總人次×100。</t>
  </si>
  <si>
    <t xml:space="preserve">    物體倒塌 、 崩塌</t>
  </si>
  <si>
    <t xml:space="preserve">    物體倒塌 、 崩塌</t>
  </si>
  <si>
    <t xml:space="preserve">    物體倒塌 、 崩塌</t>
  </si>
  <si>
    <t xml:space="preserve">    物體倒塌 、 崩塌</t>
  </si>
  <si>
    <r>
      <t>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8-1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職業災害統</t>
    </r>
  </si>
  <si>
    <t>計概況按全產業分</t>
  </si>
  <si>
    <r>
      <t>行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別</t>
    </r>
  </si>
  <si>
    <t>陳報事業
單  位  數
(家)</t>
  </si>
  <si>
    <r>
      <t>百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比
(％)</t>
    </r>
  </si>
  <si>
    <r>
      <t>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勞
工  人  數
(人)</t>
    </r>
  </si>
  <si>
    <r>
      <t>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作
日        數
(工  作  天)</t>
    </r>
  </si>
  <si>
    <r>
      <t>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歷
工        時
(時)</t>
    </r>
  </si>
  <si>
    <r>
      <t>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傷
害  次  數
(人      次)</t>
    </r>
  </si>
  <si>
    <r>
      <t>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傷
害  頻  率</t>
    </r>
  </si>
  <si>
    <r>
      <t>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之
失 能 傷 害
次           數
(人         次)</t>
    </r>
  </si>
  <si>
    <r>
      <t>已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結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案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失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傷</t>
    </r>
  </si>
  <si>
    <r>
      <t>害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次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(人次)</t>
    </r>
  </si>
  <si>
    <r>
      <t>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損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失
工 作 日 數
(日)</t>
    </r>
  </si>
  <si>
    <r>
      <t>百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比
(％)</t>
    </r>
  </si>
  <si>
    <r>
      <t>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害
嚴   重   率</t>
    </r>
  </si>
  <si>
    <r>
      <t>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害
指          數</t>
    </r>
  </si>
  <si>
    <r>
      <t>死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亡
(人)</t>
    </r>
  </si>
  <si>
    <r>
      <t>百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
(％)</t>
    </r>
  </si>
  <si>
    <t>永久全失能
(人)</t>
  </si>
  <si>
    <t>永久部分失能
(人次)</t>
  </si>
  <si>
    <t>暫時全失能
(人次)</t>
  </si>
  <si>
    <r>
      <t>百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比
(％)</t>
    </r>
  </si>
  <si>
    <r>
      <t>全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業</t>
    </r>
  </si>
  <si>
    <t>農、林、漁、牧業</t>
  </si>
  <si>
    <r>
      <t>製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業</t>
    </r>
  </si>
  <si>
    <r>
      <t xml:space="preserve">    </t>
    </r>
    <r>
      <rPr>
        <sz val="8"/>
        <rFont val="細明體"/>
        <family val="3"/>
      </rPr>
      <t>食品製造業</t>
    </r>
  </si>
  <si>
    <r>
      <t xml:space="preserve">    </t>
    </r>
    <r>
      <rPr>
        <sz val="8"/>
        <rFont val="細明體"/>
        <family val="3"/>
      </rPr>
      <t>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</si>
  <si>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</si>
  <si>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成衣及服飾品製造業</t>
    </r>
  </si>
  <si>
    <r>
      <t xml:space="preserve">    </t>
    </r>
    <r>
      <rPr>
        <sz val="8"/>
        <rFont val="細明體"/>
        <family val="3"/>
      </rPr>
      <t>印刷及資料儲存媒體複製業</t>
    </r>
  </si>
  <si>
    <r>
      <t xml:space="preserve">    </t>
    </r>
    <r>
      <rPr>
        <sz val="8"/>
        <rFont val="細明體"/>
        <family val="3"/>
      </rPr>
      <t>藥品製造業</t>
    </r>
  </si>
  <si>
    <r>
      <t xml:space="preserve">    </t>
    </r>
    <r>
      <rPr>
        <sz val="8"/>
        <rFont val="細明體"/>
        <family val="3"/>
      </rPr>
      <t>基本金屬製造業</t>
    </r>
  </si>
  <si>
    <r>
      <t xml:space="preserve">    </t>
    </r>
    <r>
      <rPr>
        <sz val="8"/>
        <rFont val="細明體"/>
        <family val="3"/>
      </rPr>
      <t>電腦、電子產品及光學製品製造業</t>
    </r>
  </si>
  <si>
    <r>
      <t xml:space="preserve">    </t>
    </r>
    <r>
      <rPr>
        <sz val="8"/>
        <rFont val="細明體"/>
        <family val="3"/>
      </rPr>
      <t>電力設備製造業</t>
    </r>
  </si>
  <si>
    <r>
      <t xml:space="preserve">    </t>
    </r>
    <r>
      <rPr>
        <sz val="8"/>
        <rFont val="細明體"/>
        <family val="3"/>
      </rPr>
      <t>機械設備製造業</t>
    </r>
  </si>
  <si>
    <r>
      <t xml:space="preserve">    </t>
    </r>
    <r>
      <rPr>
        <sz val="8"/>
        <rFont val="細明體"/>
        <family val="3"/>
      </rPr>
      <t>汽車及其零件製造業</t>
    </r>
  </si>
  <si>
    <r>
      <t xml:space="preserve">    </t>
    </r>
    <r>
      <rPr>
        <sz val="8"/>
        <rFont val="細明體"/>
        <family val="3"/>
      </rPr>
      <t>其他運輸工具製造業</t>
    </r>
  </si>
  <si>
    <r>
      <t xml:space="preserve">    </t>
    </r>
    <r>
      <rPr>
        <sz val="8"/>
        <rFont val="細明體"/>
        <family val="3"/>
      </rPr>
      <t>家具製造業</t>
    </r>
  </si>
  <si>
    <r>
      <t xml:space="preserve">    </t>
    </r>
    <r>
      <rPr>
        <sz val="8"/>
        <rFont val="細明體"/>
        <family val="3"/>
      </rPr>
      <t>其他製造業</t>
    </r>
  </si>
  <si>
    <r>
      <t xml:space="preserve">    </t>
    </r>
    <r>
      <rPr>
        <sz val="8"/>
        <rFont val="細明體"/>
        <family val="3"/>
      </rPr>
      <t>產業用機械設備維修及安裝業</t>
    </r>
  </si>
  <si>
    <t>電力及燃氣供應業</t>
  </si>
  <si>
    <t>用水供應及污染整治業</t>
  </si>
  <si>
    <t>營     造     業</t>
  </si>
  <si>
    <t>批發及零售業</t>
  </si>
  <si>
    <t>運輸及倉儲業</t>
  </si>
  <si>
    <t>資訊及通訊傳播業</t>
  </si>
  <si>
    <t>不動產業</t>
  </si>
  <si>
    <t>專業、科學及技術服務業</t>
  </si>
  <si>
    <r>
      <t>支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</si>
  <si>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公共行政及國防；強制性社會安全</t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</si>
  <si>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</si>
  <si>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醫療保健及社會工作服務業</t>
  </si>
  <si>
    <t>藝術、娛樂及休閒服務業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</si>
  <si>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</si>
  <si>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r>
      <t xml:space="preserve">            8.永久全失能人數百分比＝永久全失能人數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永久全失能總人數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</si>
  <si>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2.僱用勞工人數百分比＝僱用勞工人數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僱用勞工總人數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</si>
  <si>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9.永久部份失能人數百分比＝永久部份失能人數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永久部份失能總人數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</si>
  <si>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3.總工作日數百分比＝工作日數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總工作日數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</si>
  <si>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10.暫時全失能百分比＝暫時全失能人數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暫時全失能總人數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</si>
  <si>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4.總經歷工時百分比＝經歷工時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總經歷工時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</si>
  <si>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11.總損失日數百分比＝損失日數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總損失日數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</si>
  <si>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5.失能傷害次數百分比＝失能傷害次數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失能傷害總次數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</si>
  <si>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12.失能傷害頻率＝失能傷害次數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1,000,000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總經歷工時。</t>
    </r>
  </si>
  <si>
    <r>
      <t xml:space="preserve">            6.已結案之失能傷害次數百分比＝已結案失能傷害次數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已結案失能傷害總次數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</si>
  <si>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13.失能傷害嚴重率＝總損失日數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1,000,000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總經歷工時。</t>
    </r>
  </si>
  <si>
    <r>
      <t xml:space="preserve">            7.死亡人數百分比＝死亡人數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死亡總人數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</si>
  <si>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14.總合傷害指數＝SQRT(失能傷害頻率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失能傷害嚴重率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1000)。</t>
    </r>
  </si>
  <si>
    <t>計概況按全產業分(續)</t>
  </si>
  <si>
    <t>3</t>
  </si>
  <si>
    <t>2</t>
  </si>
  <si>
    <t>65</t>
  </si>
  <si>
    <t xml:space="preserve">  -231-</t>
  </si>
  <si>
    <t xml:space="preserve">  -232-</t>
  </si>
  <si>
    <t xml:space="preserve">  - 235-</t>
  </si>
  <si>
    <t xml:space="preserve"> -237-</t>
  </si>
  <si>
    <t>-240-</t>
  </si>
  <si>
    <t xml:space="preserve"> -241-</t>
  </si>
  <si>
    <t xml:space="preserve">  -243-</t>
  </si>
  <si>
    <t xml:space="preserve">  -245-</t>
  </si>
  <si>
    <t xml:space="preserve">  -247-</t>
  </si>
  <si>
    <t>其   他
設   備</t>
  </si>
  <si>
    <t>電   氣
設   備</t>
  </si>
  <si>
    <t>原動機</t>
  </si>
  <si>
    <t>原動機</t>
  </si>
  <si>
    <t>爐   窯</t>
  </si>
  <si>
    <t>用   具</t>
  </si>
  <si>
    <t>材   料</t>
  </si>
  <si>
    <t>爐   窯</t>
  </si>
  <si>
    <t>用   具</t>
  </si>
  <si>
    <t>材   料</t>
  </si>
  <si>
    <t>環   境</t>
  </si>
  <si>
    <t>108年</t>
  </si>
  <si>
    <t>108年</t>
  </si>
  <si>
    <t>108年</t>
  </si>
  <si>
    <t>108年</t>
  </si>
  <si>
    <t>108年</t>
  </si>
  <si>
    <t>108年</t>
  </si>
  <si>
    <t>108年</t>
  </si>
  <si>
    <t>11,318</t>
  </si>
  <si>
    <t>22</t>
  </si>
  <si>
    <t>332</t>
  </si>
  <si>
    <t>79</t>
  </si>
  <si>
    <t>53</t>
  </si>
  <si>
    <t>794</t>
  </si>
  <si>
    <t>121</t>
  </si>
  <si>
    <t>512</t>
  </si>
  <si>
    <t>1,574</t>
  </si>
  <si>
    <t>63</t>
  </si>
  <si>
    <t>19</t>
  </si>
  <si>
    <t>27</t>
  </si>
  <si>
    <t>566</t>
  </si>
  <si>
    <t>15</t>
  </si>
  <si>
    <t>7</t>
  </si>
  <si>
    <t>5</t>
  </si>
  <si>
    <t>98</t>
  </si>
  <si>
    <t>12</t>
  </si>
  <si>
    <t>49</t>
  </si>
  <si>
    <t>37</t>
  </si>
  <si>
    <t>131</t>
  </si>
  <si>
    <t>2,608</t>
  </si>
  <si>
    <t>26</t>
  </si>
  <si>
    <t>1</t>
  </si>
  <si>
    <t>303</t>
  </si>
  <si>
    <t>76</t>
  </si>
  <si>
    <t>222</t>
  </si>
  <si>
    <t>394</t>
  </si>
  <si>
    <t>21</t>
  </si>
  <si>
    <t>4</t>
  </si>
  <si>
    <t>140</t>
  </si>
  <si>
    <t>42</t>
  </si>
  <si>
    <t>346</t>
  </si>
  <si>
    <t>8</t>
  </si>
  <si>
    <t>20</t>
  </si>
  <si>
    <t>9</t>
  </si>
  <si>
    <t>10</t>
  </si>
  <si>
    <t>64</t>
  </si>
  <si>
    <t>281</t>
  </si>
  <si>
    <t>14</t>
  </si>
  <si>
    <t>51</t>
  </si>
  <si>
    <t>758</t>
  </si>
  <si>
    <t>463</t>
  </si>
  <si>
    <t>13</t>
  </si>
  <si>
    <t>102</t>
  </si>
  <si>
    <t>348</t>
  </si>
  <si>
    <t>1,420</t>
  </si>
  <si>
    <t>11</t>
  </si>
  <si>
    <t>235</t>
  </si>
  <si>
    <t>427</t>
  </si>
  <si>
    <t>47</t>
  </si>
  <si>
    <t>114</t>
  </si>
  <si>
    <t>160</t>
  </si>
  <si>
    <t>1,579</t>
  </si>
  <si>
    <t>36</t>
  </si>
  <si>
    <t>211</t>
  </si>
  <si>
    <t>33</t>
  </si>
  <si>
    <t>373</t>
  </si>
  <si>
    <t>100</t>
  </si>
  <si>
    <t>519</t>
  </si>
  <si>
    <t>6</t>
  </si>
  <si>
    <t>101</t>
  </si>
  <si>
    <t>30</t>
  </si>
  <si>
    <t>166</t>
  </si>
  <si>
    <t>25</t>
  </si>
  <si>
    <t>23</t>
  </si>
  <si>
    <t>647</t>
  </si>
  <si>
    <t>48</t>
  </si>
  <si>
    <t>24</t>
  </si>
  <si>
    <t>77</t>
  </si>
  <si>
    <t>834</t>
  </si>
  <si>
    <t>52</t>
  </si>
  <si>
    <t>32</t>
  </si>
  <si>
    <t>18</t>
  </si>
  <si>
    <t>71</t>
  </si>
  <si>
    <t>169</t>
  </si>
  <si>
    <t>75</t>
  </si>
  <si>
    <t>351</t>
  </si>
  <si>
    <t>518</t>
  </si>
  <si>
    <t>308</t>
  </si>
  <si>
    <t>120</t>
  </si>
  <si>
    <t>80</t>
  </si>
  <si>
    <t>17</t>
  </si>
  <si>
    <t>69</t>
  </si>
  <si>
    <t>192</t>
  </si>
  <si>
    <t>106</t>
  </si>
  <si>
    <t>61</t>
  </si>
  <si>
    <t>16</t>
  </si>
  <si>
    <t>28</t>
  </si>
  <si>
    <t>802</t>
  </si>
  <si>
    <t>137</t>
  </si>
  <si>
    <t>481</t>
  </si>
  <si>
    <t>29</t>
  </si>
  <si>
    <t>204</t>
  </si>
  <si>
    <t>759</t>
  </si>
  <si>
    <t>259</t>
  </si>
  <si>
    <t>1,259</t>
  </si>
  <si>
    <t>40</t>
  </si>
  <si>
    <t>90</t>
  </si>
  <si>
    <t>45</t>
  </si>
  <si>
    <t>84</t>
  </si>
  <si>
    <t>41</t>
  </si>
  <si>
    <t>274</t>
  </si>
  <si>
    <t>135</t>
  </si>
  <si>
    <t>175</t>
  </si>
  <si>
    <t>62</t>
  </si>
  <si>
    <t>125</t>
  </si>
  <si>
    <t>1,807</t>
  </si>
  <si>
    <t>649</t>
  </si>
  <si>
    <t>713</t>
  </si>
  <si>
    <t>93</t>
  </si>
  <si>
    <t>383</t>
  </si>
  <si>
    <t>193</t>
  </si>
  <si>
    <t>54</t>
  </si>
  <si>
    <t>72</t>
  </si>
  <si>
    <t>147</t>
  </si>
  <si>
    <t>305</t>
  </si>
  <si>
    <t>132</t>
  </si>
  <si>
    <t>73</t>
  </si>
  <si>
    <t>208</t>
  </si>
  <si>
    <t>112</t>
  </si>
  <si>
    <t>31</t>
  </si>
  <si>
    <t>44</t>
  </si>
  <si>
    <t>4,729</t>
  </si>
  <si>
    <t>182</t>
  </si>
  <si>
    <t>835</t>
  </si>
  <si>
    <t>144</t>
  </si>
  <si>
    <t>186</t>
  </si>
  <si>
    <t>130</t>
  </si>
  <si>
    <t>292</t>
  </si>
  <si>
    <t>1,085</t>
  </si>
  <si>
    <t>781</t>
  </si>
  <si>
    <t>200</t>
  </si>
  <si>
    <t>119</t>
  </si>
  <si>
    <t>254</t>
  </si>
  <si>
    <t>278</t>
  </si>
  <si>
    <t>296</t>
  </si>
  <si>
    <t>699</t>
  </si>
  <si>
    <t>218</t>
  </si>
  <si>
    <t>393</t>
  </si>
  <si>
    <t>167</t>
  </si>
  <si>
    <t>66</t>
  </si>
  <si>
    <t>245</t>
  </si>
  <si>
    <t>280</t>
  </si>
  <si>
    <t>78</t>
  </si>
  <si>
    <t>203</t>
  </si>
  <si>
    <t>228</t>
  </si>
  <si>
    <t>195</t>
  </si>
  <si>
    <t>316</t>
  </si>
  <si>
    <t>34</t>
  </si>
  <si>
    <t>197</t>
  </si>
  <si>
    <t>57</t>
  </si>
  <si>
    <t>39</t>
  </si>
  <si>
    <t>149</t>
  </si>
  <si>
    <t>469</t>
  </si>
  <si>
    <t>123</t>
  </si>
  <si>
    <t>415</t>
  </si>
  <si>
    <t>60</t>
  </si>
  <si>
    <t>97</t>
  </si>
  <si>
    <t>472</t>
  </si>
  <si>
    <t>178</t>
  </si>
  <si>
    <t>196</t>
  </si>
  <si>
    <t>124</t>
  </si>
  <si>
    <t>110</t>
  </si>
  <si>
    <t>46</t>
  </si>
  <si>
    <t>74</t>
  </si>
  <si>
    <t>50</t>
  </si>
  <si>
    <t>14,867</t>
  </si>
  <si>
    <t>1,106</t>
  </si>
  <si>
    <t>511</t>
  </si>
  <si>
    <t>212</t>
  </si>
  <si>
    <t>425</t>
  </si>
  <si>
    <t>103</t>
  </si>
  <si>
    <t>142</t>
  </si>
  <si>
    <t>473</t>
  </si>
  <si>
    <t>389</t>
  </si>
  <si>
    <t>214</t>
  </si>
  <si>
    <t>491</t>
  </si>
  <si>
    <t>2,204</t>
  </si>
  <si>
    <t>2,284</t>
  </si>
  <si>
    <t>116</t>
  </si>
  <si>
    <t>156</t>
  </si>
  <si>
    <t>925</t>
  </si>
  <si>
    <t>1,130</t>
  </si>
  <si>
    <t>2,261</t>
  </si>
  <si>
    <t>734</t>
  </si>
  <si>
    <t>852</t>
  </si>
  <si>
    <t>111</t>
  </si>
  <si>
    <t>38</t>
  </si>
  <si>
    <t>43</t>
  </si>
  <si>
    <t>70</t>
  </si>
  <si>
    <t>3,569</t>
  </si>
  <si>
    <t>115</t>
  </si>
  <si>
    <t>141</t>
  </si>
  <si>
    <t>183</t>
  </si>
  <si>
    <t>55</t>
  </si>
  <si>
    <t>163</t>
  </si>
  <si>
    <t>173</t>
  </si>
  <si>
    <t>83</t>
  </si>
  <si>
    <t>396</t>
  </si>
  <si>
    <t>307</t>
  </si>
  <si>
    <t>729</t>
  </si>
  <si>
    <t>590</t>
  </si>
  <si>
    <t>91</t>
  </si>
  <si>
    <t>407</t>
  </si>
  <si>
    <t>362</t>
  </si>
  <si>
    <t>58</t>
  </si>
  <si>
    <t>1,160</t>
  </si>
  <si>
    <t>145</t>
  </si>
  <si>
    <t>210</t>
  </si>
  <si>
    <t>1,569</t>
  </si>
  <si>
    <t>908</t>
  </si>
  <si>
    <t>1,689</t>
  </si>
  <si>
    <t>846</t>
  </si>
  <si>
    <t>711</t>
  </si>
  <si>
    <t>199</t>
  </si>
  <si>
    <t>86</t>
  </si>
  <si>
    <t>720</t>
  </si>
  <si>
    <t>67</t>
  </si>
  <si>
    <t>992</t>
  </si>
  <si>
    <t>109</t>
  </si>
  <si>
    <t>92</t>
  </si>
  <si>
    <t>165</t>
  </si>
  <si>
    <t>176</t>
  </si>
  <si>
    <t>5,860</t>
  </si>
  <si>
    <t>59</t>
  </si>
  <si>
    <t>159</t>
  </si>
  <si>
    <t>134</t>
  </si>
  <si>
    <t>154</t>
  </si>
  <si>
    <t>975</t>
  </si>
  <si>
    <t>1,367</t>
  </si>
  <si>
    <t>354</t>
  </si>
  <si>
    <t>776</t>
  </si>
  <si>
    <t>270</t>
  </si>
  <si>
    <t>1,108</t>
  </si>
  <si>
    <t>56</t>
  </si>
  <si>
    <t>96</t>
  </si>
  <si>
    <t>89</t>
  </si>
  <si>
    <t>217</t>
  </si>
  <si>
    <t>170</t>
  </si>
  <si>
    <t>412</t>
  </si>
  <si>
    <t>1,213</t>
  </si>
  <si>
    <t>838</t>
  </si>
  <si>
    <t>263</t>
  </si>
  <si>
    <t>398</t>
  </si>
  <si>
    <t>302</t>
  </si>
  <si>
    <t>81</t>
  </si>
  <si>
    <t>273</t>
  </si>
  <si>
    <t>313</t>
  </si>
  <si>
    <t xml:space="preserve">  -233-</t>
  </si>
  <si>
    <t xml:space="preserve"> -230-</t>
  </si>
  <si>
    <t xml:space="preserve"> -234-</t>
  </si>
  <si>
    <t xml:space="preserve"> -236-</t>
  </si>
  <si>
    <t xml:space="preserve"> -238-</t>
  </si>
  <si>
    <t xml:space="preserve">  -239-</t>
  </si>
  <si>
    <t xml:space="preserve"> -242-</t>
  </si>
  <si>
    <t xml:space="preserve"> -244-</t>
  </si>
  <si>
    <t xml:space="preserve"> -246-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</si>
</sst>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0.00_ "/>
    <numFmt numFmtId="183" formatCode="\ ##0.00_-;\-\ ##0.00_-;\ &quot;-&quot;_-;@_-"/>
    <numFmt numFmtId="184" formatCode="###\ ##0_-;\-###\ ##0_-;\ &quot;-&quot;_-;@_-"/>
    <numFmt numFmtId="185" formatCode="&quot;(&quot;###\ \ ##0&quot;)&quot;_-;&quot;(&quot;\-###\ \ ##0&quot;)&quot;_-;\ &quot;-&quot;_-;@_-"/>
    <numFmt numFmtId="186" formatCode="###\ ###\ ##0_-;\-###\ ###\ \ ##0_-;* &quot;-&quot;_-;@_-"/>
    <numFmt numFmtId="187" formatCode="&quot;(&quot;##0.000&quot;)&quot;_-;&quot;(&quot;\-\ ##0.000&quot;)&quot;_-;\ &quot;-&quot;_-;@_-"/>
    <numFmt numFmtId="188" formatCode="##0.000&quot; &quot;_-;\-\ ##0.000&quot; &quot;_-;\ &quot;-&quot;_-;@_-"/>
    <numFmt numFmtId="189" formatCode="###\ \ ##0&quot; &quot;_-;\-###\ \ ##0&quot; &quot;_-;\ &quot;-&quot;_-;@_-"/>
    <numFmt numFmtId="190" formatCode="\ 0.000_-;&quot;...&quot;_-;\ &quot;-&quot;_-;@_-"/>
    <numFmt numFmtId="191" formatCode="###\ ###\ ###\ ##0.00_-;&quot;...&quot;_-;\ &quot;-&quot;_-;@_-"/>
    <numFmt numFmtId="192" formatCode="###\ ###\ ###\ ##0_-;&quot;...&quot;_-;\ &quot;-&quot;_-;@_-"/>
    <numFmt numFmtId="193" formatCode="0.00_);[Red]\(0.00\)"/>
    <numFmt numFmtId="194" formatCode="###,##0_-;\-###,##0_-;\ &quot;-&quot;_-;@_-"/>
    <numFmt numFmtId="195" formatCode="#,##0.00_-;\-#,##0.00_-;\ &quot;-&quot;_-;@_-"/>
    <numFmt numFmtId="196" formatCode="[Red][&gt;100]0_-;[Black][=0]&quot;-&quot;_-;0_-;@_-"/>
    <numFmt numFmtId="197" formatCode="[Red][&gt;100]0.00_-;[Black][=0]&quot;-&quot;_-;0.00_-;@_-"/>
    <numFmt numFmtId="198" formatCode="[$-404]AM/PM\ hh:mm:ss"/>
    <numFmt numFmtId="199" formatCode="0_);[Red]\(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9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細明體"/>
      <family val="3"/>
    </font>
    <font>
      <sz val="12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9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84" fontId="2" fillId="0" borderId="0" xfId="0" applyNumberFormat="1" applyFont="1" applyFill="1" applyAlignment="1">
      <alignment/>
    </xf>
    <xf numFmtId="186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184" fontId="6" fillId="0" borderId="0" xfId="0" applyNumberFormat="1" applyFont="1" applyFill="1" applyAlignment="1">
      <alignment horizontal="right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84" fontId="6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47" fillId="0" borderId="0" xfId="0" applyNumberFormat="1" applyFont="1" applyFill="1" applyAlignment="1">
      <alignment horizontal="right" vertical="center"/>
    </xf>
    <xf numFmtId="194" fontId="6" fillId="0" borderId="0" xfId="0" applyNumberFormat="1" applyFont="1" applyFill="1" applyAlignment="1">
      <alignment horizontal="right"/>
    </xf>
    <xf numFmtId="184" fontId="6" fillId="0" borderId="0" xfId="0" applyNumberFormat="1" applyFont="1" applyAlignment="1">
      <alignment horizontal="right"/>
    </xf>
    <xf numFmtId="41" fontId="2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47" fillId="0" borderId="0" xfId="0" applyNumberFormat="1" applyFont="1" applyFill="1" applyAlignment="1">
      <alignment horizontal="right" vertical="center"/>
    </xf>
    <xf numFmtId="0" fontId="6" fillId="0" borderId="0" xfId="0" applyNumberFormat="1" applyFont="1" applyAlignment="1">
      <alignment horizontal="right"/>
    </xf>
    <xf numFmtId="0" fontId="4" fillId="0" borderId="21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183" fontId="6" fillId="0" borderId="0" xfId="0" applyNumberFormat="1" applyFont="1" applyFill="1" applyAlignment="1">
      <alignment horizontal="right"/>
    </xf>
    <xf numFmtId="183" fontId="6" fillId="0" borderId="0" xfId="0" applyNumberFormat="1" applyFont="1" applyFill="1" applyBorder="1" applyAlignment="1">
      <alignment horizontal="right"/>
    </xf>
    <xf numFmtId="183" fontId="4" fillId="0" borderId="11" xfId="0" applyNumberFormat="1" applyFont="1" applyFill="1" applyBorder="1" applyAlignment="1">
      <alignment/>
    </xf>
    <xf numFmtId="183" fontId="2" fillId="0" borderId="0" xfId="0" applyNumberFormat="1" applyFont="1" applyFill="1" applyAlignment="1">
      <alignment/>
    </xf>
    <xf numFmtId="195" fontId="6" fillId="0" borderId="0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183" fontId="6" fillId="0" borderId="25" xfId="0" applyNumberFormat="1" applyFont="1" applyFill="1" applyBorder="1" applyAlignment="1">
      <alignment horizontal="right"/>
    </xf>
    <xf numFmtId="0" fontId="6" fillId="0" borderId="25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8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62"/>
  <sheetViews>
    <sheetView view="pageBreakPreview" zoomScale="118" zoomScaleSheetLayoutView="118" zoomScalePageLayoutView="0" workbookViewId="0" topLeftCell="N25">
      <selection activeCell="AB62" sqref="AB62"/>
    </sheetView>
  </sheetViews>
  <sheetFormatPr defaultColWidth="8.875" defaultRowHeight="16.5"/>
  <cols>
    <col min="1" max="1" width="28.625" style="40" customWidth="1"/>
    <col min="2" max="5" width="9.50390625" style="40" customWidth="1"/>
    <col min="6" max="6" width="11.125" style="40" customWidth="1"/>
    <col min="7" max="7" width="8.375" style="40" customWidth="1"/>
    <col min="8" max="8" width="13.625" style="40" customWidth="1"/>
    <col min="9" max="9" width="10.375" style="40" customWidth="1"/>
    <col min="10" max="14" width="12.00390625" style="40" customWidth="1"/>
    <col min="15" max="15" width="28.625" style="40" customWidth="1"/>
    <col min="16" max="19" width="9.50390625" style="40" customWidth="1"/>
    <col min="20" max="20" width="10.00390625" style="40" customWidth="1"/>
    <col min="21" max="21" width="9.50390625" style="40" customWidth="1"/>
    <col min="22" max="27" width="14.00390625" style="40" customWidth="1"/>
    <col min="28" max="16384" width="8.875" style="40" customWidth="1"/>
  </cols>
  <sheetData>
    <row r="1" spans="1:27" s="3" customFormat="1" ht="30.75" customHeight="1">
      <c r="A1" s="77" t="s">
        <v>297</v>
      </c>
      <c r="B1" s="77"/>
      <c r="C1" s="77"/>
      <c r="D1" s="77"/>
      <c r="E1" s="77"/>
      <c r="F1" s="77"/>
      <c r="G1" s="77"/>
      <c r="H1" s="76" t="s">
        <v>298</v>
      </c>
      <c r="I1" s="76"/>
      <c r="J1" s="76"/>
      <c r="K1" s="76"/>
      <c r="L1" s="76"/>
      <c r="M1" s="76"/>
      <c r="N1" s="76"/>
      <c r="O1" s="77" t="s">
        <v>297</v>
      </c>
      <c r="P1" s="77"/>
      <c r="Q1" s="77"/>
      <c r="R1" s="77"/>
      <c r="S1" s="77"/>
      <c r="T1" s="77"/>
      <c r="U1" s="77"/>
      <c r="V1" s="81" t="s">
        <v>365</v>
      </c>
      <c r="W1" s="82"/>
      <c r="X1" s="82"/>
      <c r="Y1" s="82"/>
      <c r="Z1" s="82"/>
      <c r="AA1" s="82"/>
    </row>
    <row r="2" spans="1:27" s="4" customFormat="1" ht="13.5" customHeight="1" thickBot="1">
      <c r="A2" s="78" t="s">
        <v>50</v>
      </c>
      <c r="B2" s="78"/>
      <c r="C2" s="78"/>
      <c r="D2" s="78"/>
      <c r="E2" s="78"/>
      <c r="F2" s="78"/>
      <c r="G2" s="78"/>
      <c r="H2" s="83" t="s">
        <v>389</v>
      </c>
      <c r="I2" s="83"/>
      <c r="J2" s="83"/>
      <c r="K2" s="83"/>
      <c r="L2" s="83"/>
      <c r="M2" s="83"/>
      <c r="N2" s="83"/>
      <c r="O2" s="74" t="s">
        <v>50</v>
      </c>
      <c r="P2" s="74"/>
      <c r="Q2" s="74"/>
      <c r="R2" s="74"/>
      <c r="S2" s="74"/>
      <c r="T2" s="74"/>
      <c r="U2" s="74"/>
      <c r="V2" s="83" t="s">
        <v>390</v>
      </c>
      <c r="W2" s="83"/>
      <c r="X2" s="83"/>
      <c r="Y2" s="83"/>
      <c r="Z2" s="83"/>
      <c r="AA2" s="83"/>
    </row>
    <row r="3" spans="1:146" s="30" customFormat="1" ht="24" customHeight="1">
      <c r="A3" s="68" t="s">
        <v>299</v>
      </c>
      <c r="B3" s="70" t="s">
        <v>300</v>
      </c>
      <c r="C3" s="72" t="s">
        <v>301</v>
      </c>
      <c r="D3" s="72" t="s">
        <v>302</v>
      </c>
      <c r="E3" s="72" t="s">
        <v>301</v>
      </c>
      <c r="F3" s="72" t="s">
        <v>303</v>
      </c>
      <c r="G3" s="72" t="s">
        <v>301</v>
      </c>
      <c r="H3" s="88" t="s">
        <v>304</v>
      </c>
      <c r="I3" s="72" t="s">
        <v>301</v>
      </c>
      <c r="J3" s="72" t="s">
        <v>305</v>
      </c>
      <c r="K3" s="72" t="s">
        <v>301</v>
      </c>
      <c r="L3" s="72" t="s">
        <v>306</v>
      </c>
      <c r="M3" s="72" t="s">
        <v>307</v>
      </c>
      <c r="N3" s="79" t="s">
        <v>301</v>
      </c>
      <c r="O3" s="68" t="s">
        <v>299</v>
      </c>
      <c r="P3" s="75" t="s">
        <v>308</v>
      </c>
      <c r="Q3" s="75"/>
      <c r="R3" s="75"/>
      <c r="S3" s="75"/>
      <c r="T3" s="75"/>
      <c r="U3" s="75"/>
      <c r="V3" s="75" t="s">
        <v>309</v>
      </c>
      <c r="W3" s="84"/>
      <c r="X3" s="72" t="s">
        <v>310</v>
      </c>
      <c r="Y3" s="72" t="s">
        <v>311</v>
      </c>
      <c r="Z3" s="72" t="s">
        <v>312</v>
      </c>
      <c r="AA3" s="85" t="s">
        <v>313</v>
      </c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</row>
    <row r="4" spans="1:146" s="30" customFormat="1" ht="30" customHeight="1" thickBot="1">
      <c r="A4" s="69"/>
      <c r="B4" s="71"/>
      <c r="C4" s="73"/>
      <c r="D4" s="73"/>
      <c r="E4" s="73"/>
      <c r="F4" s="73"/>
      <c r="G4" s="73"/>
      <c r="H4" s="89"/>
      <c r="I4" s="73"/>
      <c r="J4" s="73"/>
      <c r="K4" s="73"/>
      <c r="L4" s="73"/>
      <c r="M4" s="73"/>
      <c r="N4" s="80"/>
      <c r="O4" s="69"/>
      <c r="P4" s="31" t="s">
        <v>314</v>
      </c>
      <c r="Q4" s="22" t="s">
        <v>315</v>
      </c>
      <c r="R4" s="22" t="s">
        <v>316</v>
      </c>
      <c r="S4" s="22" t="s">
        <v>315</v>
      </c>
      <c r="T4" s="22" t="s">
        <v>317</v>
      </c>
      <c r="U4" s="22" t="s">
        <v>315</v>
      </c>
      <c r="V4" s="31" t="s">
        <v>318</v>
      </c>
      <c r="W4" s="22" t="s">
        <v>319</v>
      </c>
      <c r="X4" s="73"/>
      <c r="Y4" s="73"/>
      <c r="Z4" s="73"/>
      <c r="AA4" s="86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</row>
    <row r="5" spans="1:27" s="4" customFormat="1" ht="16.5" customHeight="1">
      <c r="A5" s="23" t="s">
        <v>320</v>
      </c>
      <c r="B5" s="48">
        <v>21768</v>
      </c>
      <c r="C5" s="58">
        <f aca="true" t="shared" si="0" ref="C5:N5">SUM(C6,C7,C8,C36:C51)</f>
        <v>100.00000000000001</v>
      </c>
      <c r="D5" s="48">
        <v>4509338</v>
      </c>
      <c r="E5" s="58">
        <f t="shared" si="0"/>
        <v>99.99999999999999</v>
      </c>
      <c r="F5" s="48">
        <v>1103867440</v>
      </c>
      <c r="G5" s="58">
        <f t="shared" si="0"/>
        <v>100.00000000000001</v>
      </c>
      <c r="H5" s="48">
        <v>8934375509</v>
      </c>
      <c r="I5" s="58">
        <f t="shared" si="0"/>
        <v>100</v>
      </c>
      <c r="J5" s="48">
        <v>11318</v>
      </c>
      <c r="K5" s="58">
        <f t="shared" si="0"/>
        <v>100.00000000000003</v>
      </c>
      <c r="L5" s="59">
        <f>ROUNDDOWN(J5*1000000/H5,2)</f>
        <v>1.26</v>
      </c>
      <c r="M5" s="48">
        <v>11318</v>
      </c>
      <c r="N5" s="58">
        <f t="shared" si="0"/>
        <v>100.00000000000003</v>
      </c>
      <c r="O5" s="23" t="s">
        <v>320</v>
      </c>
      <c r="P5" s="52">
        <v>93</v>
      </c>
      <c r="Q5" s="58">
        <f aca="true" t="shared" si="1" ref="Q5:Y5">SUM(Q6,Q7,Q8,Q36:Q51)</f>
        <v>100</v>
      </c>
      <c r="R5" s="52">
        <v>6</v>
      </c>
      <c r="S5" s="58">
        <f t="shared" si="1"/>
        <v>99.99999999999999</v>
      </c>
      <c r="T5" s="52">
        <v>199</v>
      </c>
      <c r="U5" s="58">
        <f t="shared" si="1"/>
        <v>100</v>
      </c>
      <c r="V5" s="48">
        <v>11020</v>
      </c>
      <c r="W5" s="58">
        <f t="shared" si="1"/>
        <v>99.99999999999997</v>
      </c>
      <c r="X5" s="48">
        <v>894157</v>
      </c>
      <c r="Y5" s="58">
        <f t="shared" si="1"/>
        <v>100</v>
      </c>
      <c r="Z5" s="26">
        <v>100</v>
      </c>
      <c r="AA5" s="59">
        <f>SQRT(L5*Z5/1000)</f>
        <v>0.35496478698597694</v>
      </c>
    </row>
    <row r="6" spans="1:27" s="4" customFormat="1" ht="12.75" customHeight="1">
      <c r="A6" s="23" t="s">
        <v>321</v>
      </c>
      <c r="B6" s="48">
        <v>61</v>
      </c>
      <c r="C6" s="58">
        <f aca="true" t="shared" si="2" ref="C6:C51">B6/$B$5*100</f>
        <v>0.28022785740536565</v>
      </c>
      <c r="D6" s="48">
        <v>7134</v>
      </c>
      <c r="E6" s="59">
        <f aca="true" t="shared" si="3" ref="E6:E51">D6/$D$5*100</f>
        <v>0.15820504029638052</v>
      </c>
      <c r="F6" s="48">
        <v>1698449</v>
      </c>
      <c r="G6" s="59">
        <f aca="true" t="shared" si="4" ref="G6:G51">F6/$F$5*100</f>
        <v>0.15386349288461665</v>
      </c>
      <c r="H6" s="48">
        <v>13326837</v>
      </c>
      <c r="I6" s="59">
        <f aca="true" t="shared" si="5" ref="I6:I51">H6/$H$5*100</f>
        <v>0.14916360955027327</v>
      </c>
      <c r="J6" s="54">
        <v>39</v>
      </c>
      <c r="K6" s="59">
        <f aca="true" t="shared" si="6" ref="K6:K51">J6/$J$5*100</f>
        <v>0.3445838487365259</v>
      </c>
      <c r="L6" s="59">
        <f>ROUNDDOWN(J6*1000000/H6,2)</f>
        <v>2.92</v>
      </c>
      <c r="M6" s="54">
        <v>39</v>
      </c>
      <c r="N6" s="59">
        <f aca="true" t="shared" si="7" ref="N6:N51">M6/$M$5*100</f>
        <v>0.3445838487365259</v>
      </c>
      <c r="O6" s="23" t="s">
        <v>321</v>
      </c>
      <c r="P6" s="52">
        <v>1</v>
      </c>
      <c r="Q6" s="59">
        <f aca="true" t="shared" si="8" ref="Q6:Q51">P6/$P$5*100</f>
        <v>1.0752688172043012</v>
      </c>
      <c r="R6" s="17">
        <v>0</v>
      </c>
      <c r="S6" s="59">
        <f aca="true" t="shared" si="9" ref="S6:S51">R6/$R$5*100</f>
        <v>0</v>
      </c>
      <c r="T6" s="17">
        <v>0</v>
      </c>
      <c r="U6" s="59">
        <f aca="true" t="shared" si="10" ref="U6:U51">T6/$T$5*100</f>
        <v>0</v>
      </c>
      <c r="V6" s="52">
        <v>38</v>
      </c>
      <c r="W6" s="59">
        <f aca="true" t="shared" si="11" ref="W6:W51">V6/$V$5*100</f>
        <v>0.3448275862068966</v>
      </c>
      <c r="X6" s="48">
        <v>6925</v>
      </c>
      <c r="Y6" s="59">
        <f>X6/$X$5*100</f>
        <v>0.7744724919672943</v>
      </c>
      <c r="Z6" s="26">
        <v>519</v>
      </c>
      <c r="AA6" s="59">
        <f aca="true" t="shared" si="12" ref="AA6:AA51">SQRT(L6*Z6/1000)</f>
        <v>1.231048333738363</v>
      </c>
    </row>
    <row r="7" spans="1:27" s="4" customFormat="1" ht="12.75" customHeight="1">
      <c r="A7" s="23" t="s">
        <v>51</v>
      </c>
      <c r="B7" s="48">
        <v>44</v>
      </c>
      <c r="C7" s="58">
        <f t="shared" si="2"/>
        <v>0.20213156927600148</v>
      </c>
      <c r="D7" s="48">
        <v>3426</v>
      </c>
      <c r="E7" s="59">
        <f t="shared" si="3"/>
        <v>0.07597567536520883</v>
      </c>
      <c r="F7" s="48">
        <v>867211</v>
      </c>
      <c r="G7" s="59">
        <f t="shared" si="4"/>
        <v>0.0785611540458155</v>
      </c>
      <c r="H7" s="48">
        <v>7037367</v>
      </c>
      <c r="I7" s="59">
        <f t="shared" si="5"/>
        <v>0.07876730715997937</v>
      </c>
      <c r="J7" s="54">
        <v>10</v>
      </c>
      <c r="K7" s="59">
        <f t="shared" si="6"/>
        <v>0.08835483300936561</v>
      </c>
      <c r="L7" s="59">
        <f aca="true" t="shared" si="13" ref="L7:L24">ROUNDDOWN(J7*1000000/H7,2)</f>
        <v>1.42</v>
      </c>
      <c r="M7" s="54">
        <v>10</v>
      </c>
      <c r="N7" s="59">
        <f aca="true" t="shared" si="14" ref="M7:N13">M7/$M$5*100</f>
        <v>0.08835483300936561</v>
      </c>
      <c r="O7" s="23" t="s">
        <v>51</v>
      </c>
      <c r="P7" s="52">
        <v>2</v>
      </c>
      <c r="Q7" s="59">
        <f t="shared" si="8"/>
        <v>2.1505376344086025</v>
      </c>
      <c r="R7" s="17">
        <v>0</v>
      </c>
      <c r="S7" s="59">
        <f t="shared" si="9"/>
        <v>0</v>
      </c>
      <c r="T7" s="52">
        <v>1</v>
      </c>
      <c r="U7" s="59">
        <f t="shared" si="10"/>
        <v>0.5025125628140703</v>
      </c>
      <c r="V7" s="52">
        <v>7</v>
      </c>
      <c r="W7" s="59">
        <f t="shared" si="11"/>
        <v>0.06352087114337568</v>
      </c>
      <c r="X7" s="48">
        <v>12231</v>
      </c>
      <c r="Y7" s="59">
        <f>X7/$X$5*100</f>
        <v>1.3678805847295274</v>
      </c>
      <c r="Z7" s="48">
        <v>1738</v>
      </c>
      <c r="AA7" s="59">
        <f t="shared" si="12"/>
        <v>1.5709742200303607</v>
      </c>
    </row>
    <row r="8" spans="1:27" s="4" customFormat="1" ht="12.75" customHeight="1">
      <c r="A8" s="23" t="s">
        <v>322</v>
      </c>
      <c r="B8" s="48">
        <v>9846</v>
      </c>
      <c r="C8" s="58">
        <f t="shared" si="2"/>
        <v>45.23153252480706</v>
      </c>
      <c r="D8" s="48">
        <v>1802426</v>
      </c>
      <c r="E8" s="59">
        <f t="shared" si="3"/>
        <v>39.97096691354696</v>
      </c>
      <c r="F8" s="48">
        <v>443030448</v>
      </c>
      <c r="G8" s="59">
        <f t="shared" si="4"/>
        <v>40.134388600138436</v>
      </c>
      <c r="H8" s="48">
        <v>3641896940</v>
      </c>
      <c r="I8" s="59">
        <f t="shared" si="5"/>
        <v>40.76274761824543</v>
      </c>
      <c r="J8" s="48">
        <v>4729</v>
      </c>
      <c r="K8" s="59">
        <f t="shared" si="6"/>
        <v>41.783000530129</v>
      </c>
      <c r="L8" s="59">
        <f t="shared" si="13"/>
        <v>1.29</v>
      </c>
      <c r="M8" s="48">
        <v>4729</v>
      </c>
      <c r="N8" s="59">
        <f t="shared" si="14"/>
        <v>41.783000530129</v>
      </c>
      <c r="O8" s="23" t="s">
        <v>322</v>
      </c>
      <c r="P8" s="52">
        <v>42</v>
      </c>
      <c r="Q8" s="59">
        <f t="shared" si="8"/>
        <v>45.16129032258064</v>
      </c>
      <c r="R8" s="52">
        <v>2</v>
      </c>
      <c r="S8" s="59">
        <f t="shared" si="9"/>
        <v>33.33333333333333</v>
      </c>
      <c r="T8" s="52">
        <v>132</v>
      </c>
      <c r="U8" s="59">
        <f t="shared" si="10"/>
        <v>66.33165829145729</v>
      </c>
      <c r="V8" s="48">
        <v>4553</v>
      </c>
      <c r="W8" s="59">
        <f t="shared" si="11"/>
        <v>41.31578947368421</v>
      </c>
      <c r="X8" s="48">
        <v>404484</v>
      </c>
      <c r="Y8" s="59">
        <f aca="true" t="shared" si="15" ref="Y8:Y51">X8/$X$5*100</f>
        <v>45.236351110599145</v>
      </c>
      <c r="Z8" s="26">
        <v>111</v>
      </c>
      <c r="AA8" s="59">
        <f t="shared" si="12"/>
        <v>0.37840454542724505</v>
      </c>
    </row>
    <row r="9" spans="1:27" s="4" customFormat="1" ht="12" customHeight="1">
      <c r="A9" s="25" t="s">
        <v>323</v>
      </c>
      <c r="B9" s="48">
        <v>637</v>
      </c>
      <c r="C9" s="58">
        <f t="shared" si="2"/>
        <v>2.926313855200294</v>
      </c>
      <c r="D9" s="48">
        <v>97048</v>
      </c>
      <c r="E9" s="59">
        <f t="shared" si="3"/>
        <v>2.152156258856621</v>
      </c>
      <c r="F9" s="48">
        <v>24370460</v>
      </c>
      <c r="G9" s="59">
        <f t="shared" si="4"/>
        <v>2.2077342909942157</v>
      </c>
      <c r="H9" s="48">
        <v>196872245</v>
      </c>
      <c r="I9" s="59">
        <f t="shared" si="5"/>
        <v>2.2035367195130955</v>
      </c>
      <c r="J9" s="54">
        <v>456</v>
      </c>
      <c r="K9" s="59">
        <f t="shared" si="6"/>
        <v>4.028980385227072</v>
      </c>
      <c r="L9" s="59">
        <f t="shared" si="13"/>
        <v>2.31</v>
      </c>
      <c r="M9" s="54">
        <v>456</v>
      </c>
      <c r="N9" s="59">
        <f t="shared" si="14"/>
        <v>4.028980385227072</v>
      </c>
      <c r="O9" s="25" t="s">
        <v>323</v>
      </c>
      <c r="P9" s="52">
        <v>1</v>
      </c>
      <c r="Q9" s="59">
        <f t="shared" si="8"/>
        <v>1.0752688172043012</v>
      </c>
      <c r="R9" s="20">
        <v>0</v>
      </c>
      <c r="S9" s="59">
        <f t="shared" si="9"/>
        <v>0</v>
      </c>
      <c r="T9" s="52">
        <v>13</v>
      </c>
      <c r="U9" s="59">
        <f t="shared" si="10"/>
        <v>6.532663316582915</v>
      </c>
      <c r="V9" s="52">
        <v>442</v>
      </c>
      <c r="W9" s="59">
        <f t="shared" si="11"/>
        <v>4.010889292196007</v>
      </c>
      <c r="X9" s="48">
        <v>20920</v>
      </c>
      <c r="Y9" s="59">
        <f t="shared" si="15"/>
        <v>2.33963386743044</v>
      </c>
      <c r="Z9" s="26">
        <v>106</v>
      </c>
      <c r="AA9" s="59">
        <f t="shared" si="12"/>
        <v>0.4948333052655207</v>
      </c>
    </row>
    <row r="10" spans="1:27" s="4" customFormat="1" ht="12.75" customHeight="1">
      <c r="A10" s="25" t="s">
        <v>324</v>
      </c>
      <c r="B10" s="48">
        <v>52</v>
      </c>
      <c r="C10" s="58">
        <f t="shared" si="2"/>
        <v>0.23888276368981992</v>
      </c>
      <c r="D10" s="48">
        <v>9654</v>
      </c>
      <c r="E10" s="59">
        <f t="shared" si="3"/>
        <v>0.21408907471562344</v>
      </c>
      <c r="F10" s="48">
        <v>2189561</v>
      </c>
      <c r="G10" s="59">
        <f t="shared" si="4"/>
        <v>0.19835361753219208</v>
      </c>
      <c r="H10" s="48">
        <v>18019779</v>
      </c>
      <c r="I10" s="59">
        <f t="shared" si="5"/>
        <v>0.20169041453258668</v>
      </c>
      <c r="J10" s="54">
        <v>31</v>
      </c>
      <c r="K10" s="59">
        <f t="shared" si="6"/>
        <v>0.2738999823290334</v>
      </c>
      <c r="L10" s="59">
        <f t="shared" si="13"/>
        <v>1.72</v>
      </c>
      <c r="M10" s="54">
        <v>31</v>
      </c>
      <c r="N10" s="59">
        <f t="shared" si="14"/>
        <v>0.2738999823290334</v>
      </c>
      <c r="O10" s="25" t="s">
        <v>324</v>
      </c>
      <c r="P10" s="20">
        <v>0</v>
      </c>
      <c r="Q10" s="59">
        <f t="shared" si="8"/>
        <v>0</v>
      </c>
      <c r="R10" s="17">
        <v>0</v>
      </c>
      <c r="S10" s="59">
        <f t="shared" si="9"/>
        <v>0</v>
      </c>
      <c r="T10" s="52">
        <v>4</v>
      </c>
      <c r="U10" s="59">
        <f t="shared" si="10"/>
        <v>2.0100502512562812</v>
      </c>
      <c r="V10" s="52">
        <v>27</v>
      </c>
      <c r="W10" s="59">
        <f t="shared" si="11"/>
        <v>0.24500907441016334</v>
      </c>
      <c r="X10" s="48">
        <v>968</v>
      </c>
      <c r="Y10" s="59">
        <f t="shared" si="15"/>
        <v>0.10825839310098787</v>
      </c>
      <c r="Z10" s="26">
        <v>53</v>
      </c>
      <c r="AA10" s="59">
        <f t="shared" si="12"/>
        <v>0.30192714352969324</v>
      </c>
    </row>
    <row r="11" spans="1:27" s="4" customFormat="1" ht="13.5" customHeight="1">
      <c r="A11" s="25" t="s">
        <v>325</v>
      </c>
      <c r="B11" s="48">
        <v>6</v>
      </c>
      <c r="C11" s="58">
        <f t="shared" si="2"/>
        <v>0.027563395810363836</v>
      </c>
      <c r="D11" s="48">
        <v>1409</v>
      </c>
      <c r="E11" s="59">
        <f t="shared" si="3"/>
        <v>0.031246271625679868</v>
      </c>
      <c r="F11" s="48">
        <v>348705</v>
      </c>
      <c r="G11" s="59">
        <f t="shared" si="4"/>
        <v>0.031589390842074294</v>
      </c>
      <c r="H11" s="48">
        <v>2717131</v>
      </c>
      <c r="I11" s="59">
        <f t="shared" si="5"/>
        <v>0.030412097602825303</v>
      </c>
      <c r="J11" s="20">
        <v>0</v>
      </c>
      <c r="K11" s="59">
        <f t="shared" si="6"/>
        <v>0</v>
      </c>
      <c r="L11" s="59">
        <f t="shared" si="13"/>
        <v>0</v>
      </c>
      <c r="M11" s="59">
        <f t="shared" si="14"/>
        <v>0</v>
      </c>
      <c r="N11" s="59">
        <f t="shared" si="14"/>
        <v>0</v>
      </c>
      <c r="O11" s="25" t="s">
        <v>325</v>
      </c>
      <c r="P11" s="17">
        <v>0</v>
      </c>
      <c r="Q11" s="59">
        <f t="shared" si="8"/>
        <v>0</v>
      </c>
      <c r="R11" s="17">
        <v>0</v>
      </c>
      <c r="S11" s="59">
        <f t="shared" si="9"/>
        <v>0</v>
      </c>
      <c r="T11" s="17">
        <v>0</v>
      </c>
      <c r="U11" s="59">
        <f t="shared" si="10"/>
        <v>0</v>
      </c>
      <c r="V11" s="20">
        <v>0</v>
      </c>
      <c r="W11" s="59">
        <f t="shared" si="11"/>
        <v>0</v>
      </c>
      <c r="X11" s="20">
        <v>0</v>
      </c>
      <c r="Y11" s="59">
        <f t="shared" si="15"/>
        <v>0</v>
      </c>
      <c r="Z11" s="26">
        <v>0</v>
      </c>
      <c r="AA11" s="59">
        <f t="shared" si="12"/>
        <v>0</v>
      </c>
    </row>
    <row r="12" spans="1:27" s="4" customFormat="1" ht="13.5" customHeight="1">
      <c r="A12" s="25" t="s">
        <v>166</v>
      </c>
      <c r="B12" s="48">
        <v>408</v>
      </c>
      <c r="C12" s="58">
        <f t="shared" si="2"/>
        <v>1.8743109151047408</v>
      </c>
      <c r="D12" s="48">
        <v>56372</v>
      </c>
      <c r="E12" s="59">
        <f t="shared" si="3"/>
        <v>1.25011697947681</v>
      </c>
      <c r="F12" s="48">
        <v>14290848</v>
      </c>
      <c r="G12" s="59">
        <f t="shared" si="4"/>
        <v>1.2946163173360743</v>
      </c>
      <c r="H12" s="48">
        <v>116192480</v>
      </c>
      <c r="I12" s="59">
        <f t="shared" si="5"/>
        <v>1.300510370119927</v>
      </c>
      <c r="J12" s="54">
        <v>185</v>
      </c>
      <c r="K12" s="59">
        <f t="shared" si="6"/>
        <v>1.634564410673264</v>
      </c>
      <c r="L12" s="59">
        <f t="shared" si="13"/>
        <v>1.59</v>
      </c>
      <c r="M12" s="54">
        <v>185</v>
      </c>
      <c r="N12" s="59">
        <f t="shared" si="14"/>
        <v>1.634564410673264</v>
      </c>
      <c r="O12" s="25" t="s">
        <v>166</v>
      </c>
      <c r="P12" s="17">
        <v>0</v>
      </c>
      <c r="Q12" s="59">
        <f t="shared" si="8"/>
        <v>0</v>
      </c>
      <c r="R12" s="17">
        <v>0</v>
      </c>
      <c r="S12" s="59">
        <f t="shared" si="9"/>
        <v>0</v>
      </c>
      <c r="T12" s="52">
        <v>2</v>
      </c>
      <c r="U12" s="59">
        <f t="shared" si="10"/>
        <v>1.0050251256281406</v>
      </c>
      <c r="V12" s="52">
        <v>183</v>
      </c>
      <c r="W12" s="59">
        <f t="shared" si="11"/>
        <v>1.660617059891107</v>
      </c>
      <c r="X12" s="48">
        <v>4146</v>
      </c>
      <c r="Y12" s="59">
        <f t="shared" si="15"/>
        <v>0.4636769605337765</v>
      </c>
      <c r="Z12" s="26">
        <v>35</v>
      </c>
      <c r="AA12" s="59">
        <f t="shared" si="12"/>
        <v>0.235902522241709</v>
      </c>
    </row>
    <row r="13" spans="1:27" s="4" customFormat="1" ht="12.75" customHeight="1">
      <c r="A13" s="25" t="s">
        <v>326</v>
      </c>
      <c r="B13" s="48">
        <v>150</v>
      </c>
      <c r="C13" s="58">
        <f t="shared" si="2"/>
        <v>0.6890848952590959</v>
      </c>
      <c r="D13" s="48">
        <v>12732</v>
      </c>
      <c r="E13" s="59">
        <f t="shared" si="3"/>
        <v>0.2823474310419844</v>
      </c>
      <c r="F13" s="48">
        <v>3128320</v>
      </c>
      <c r="G13" s="59">
        <f t="shared" si="4"/>
        <v>0.2833963469381795</v>
      </c>
      <c r="H13" s="48">
        <v>24992422</v>
      </c>
      <c r="I13" s="59">
        <f t="shared" si="5"/>
        <v>0.27973328381848295</v>
      </c>
      <c r="J13" s="54">
        <v>31</v>
      </c>
      <c r="K13" s="59">
        <f t="shared" si="6"/>
        <v>0.2738999823290334</v>
      </c>
      <c r="L13" s="59">
        <f t="shared" si="13"/>
        <v>1.24</v>
      </c>
      <c r="M13" s="54">
        <v>31</v>
      </c>
      <c r="N13" s="59">
        <f t="shared" si="14"/>
        <v>0.2738999823290334</v>
      </c>
      <c r="O13" s="25" t="s">
        <v>326</v>
      </c>
      <c r="P13" s="17">
        <v>0</v>
      </c>
      <c r="Q13" s="59">
        <f t="shared" si="8"/>
        <v>0</v>
      </c>
      <c r="R13" s="17">
        <v>0</v>
      </c>
      <c r="S13" s="59">
        <f t="shared" si="9"/>
        <v>0</v>
      </c>
      <c r="T13" s="52">
        <v>1</v>
      </c>
      <c r="U13" s="59">
        <f t="shared" si="10"/>
        <v>0.5025125628140703</v>
      </c>
      <c r="V13" s="52">
        <v>30</v>
      </c>
      <c r="W13" s="59">
        <f t="shared" si="11"/>
        <v>0.27223230490018147</v>
      </c>
      <c r="X13" s="54">
        <v>875</v>
      </c>
      <c r="Y13" s="59">
        <f t="shared" si="15"/>
        <v>0.09785753508612023</v>
      </c>
      <c r="Z13" s="26">
        <v>35</v>
      </c>
      <c r="AA13" s="59">
        <f t="shared" si="12"/>
        <v>0.2083266665599966</v>
      </c>
    </row>
    <row r="14" spans="1:27" s="4" customFormat="1" ht="12.75" customHeight="1">
      <c r="A14" s="25" t="s">
        <v>167</v>
      </c>
      <c r="B14" s="48">
        <v>89</v>
      </c>
      <c r="C14" s="58">
        <f t="shared" si="2"/>
        <v>0.4088570378537303</v>
      </c>
      <c r="D14" s="48">
        <v>12451</v>
      </c>
      <c r="E14" s="59">
        <f t="shared" si="3"/>
        <v>0.27611591768015614</v>
      </c>
      <c r="F14" s="48">
        <v>3089049</v>
      </c>
      <c r="G14" s="59">
        <f t="shared" si="4"/>
        <v>0.27983876397332635</v>
      </c>
      <c r="H14" s="48">
        <v>24867466</v>
      </c>
      <c r="I14" s="59">
        <f t="shared" si="5"/>
        <v>0.2783346857869347</v>
      </c>
      <c r="J14" s="54">
        <v>31</v>
      </c>
      <c r="K14" s="59">
        <f t="shared" si="6"/>
        <v>0.2738999823290334</v>
      </c>
      <c r="L14" s="59">
        <f t="shared" si="13"/>
        <v>1.24</v>
      </c>
      <c r="M14" s="54">
        <v>31</v>
      </c>
      <c r="N14" s="59">
        <f t="shared" si="7"/>
        <v>0.2738999823290334</v>
      </c>
      <c r="O14" s="25" t="s">
        <v>167</v>
      </c>
      <c r="P14" s="52">
        <v>1</v>
      </c>
      <c r="Q14" s="59">
        <f t="shared" si="8"/>
        <v>1.0752688172043012</v>
      </c>
      <c r="R14" s="17">
        <v>0</v>
      </c>
      <c r="S14" s="59">
        <f t="shared" si="9"/>
        <v>0</v>
      </c>
      <c r="T14" s="52">
        <v>1</v>
      </c>
      <c r="U14" s="59">
        <f t="shared" si="10"/>
        <v>0.5025125628140703</v>
      </c>
      <c r="V14" s="52">
        <v>29</v>
      </c>
      <c r="W14" s="59">
        <f t="shared" si="11"/>
        <v>0.2631578947368421</v>
      </c>
      <c r="X14" s="48">
        <v>6705</v>
      </c>
      <c r="Y14" s="59">
        <f t="shared" si="15"/>
        <v>0.7498683117170698</v>
      </c>
      <c r="Z14" s="26">
        <v>269</v>
      </c>
      <c r="AA14" s="59">
        <f t="shared" si="12"/>
        <v>0.577546534921646</v>
      </c>
    </row>
    <row r="15" spans="1:27" s="4" customFormat="1" ht="12.75" customHeight="1">
      <c r="A15" s="25" t="s">
        <v>259</v>
      </c>
      <c r="B15" s="48">
        <v>43</v>
      </c>
      <c r="C15" s="58">
        <f t="shared" si="2"/>
        <v>0.19753766997427416</v>
      </c>
      <c r="D15" s="48">
        <v>3031</v>
      </c>
      <c r="E15" s="59">
        <f t="shared" si="3"/>
        <v>0.06721607473203384</v>
      </c>
      <c r="F15" s="48">
        <v>747246</v>
      </c>
      <c r="G15" s="59">
        <f t="shared" si="4"/>
        <v>0.0676934542067841</v>
      </c>
      <c r="H15" s="48">
        <v>5988070</v>
      </c>
      <c r="I15" s="59">
        <f t="shared" si="5"/>
        <v>0.06702281534918637</v>
      </c>
      <c r="J15" s="54">
        <v>13</v>
      </c>
      <c r="K15" s="59">
        <f t="shared" si="6"/>
        <v>0.1148612829121753</v>
      </c>
      <c r="L15" s="59">
        <f t="shared" si="13"/>
        <v>2.17</v>
      </c>
      <c r="M15" s="54">
        <v>13</v>
      </c>
      <c r="N15" s="59">
        <f t="shared" si="7"/>
        <v>0.1148612829121753</v>
      </c>
      <c r="O15" s="25" t="s">
        <v>259</v>
      </c>
      <c r="P15" s="20">
        <v>0</v>
      </c>
      <c r="Q15" s="59">
        <f t="shared" si="8"/>
        <v>0</v>
      </c>
      <c r="R15" s="17">
        <v>0</v>
      </c>
      <c r="S15" s="59">
        <f t="shared" si="9"/>
        <v>0</v>
      </c>
      <c r="T15" s="20">
        <v>0</v>
      </c>
      <c r="U15" s="59">
        <f t="shared" si="10"/>
        <v>0</v>
      </c>
      <c r="V15" s="52">
        <v>13</v>
      </c>
      <c r="W15" s="59">
        <f t="shared" si="11"/>
        <v>0.11796733212341198</v>
      </c>
      <c r="X15" s="48">
        <v>210</v>
      </c>
      <c r="Y15" s="59">
        <f t="shared" si="15"/>
        <v>0.023485808420668854</v>
      </c>
      <c r="Z15" s="26">
        <v>35</v>
      </c>
      <c r="AA15" s="59">
        <f t="shared" si="12"/>
        <v>0.2755902755904134</v>
      </c>
    </row>
    <row r="16" spans="1:27" s="4" customFormat="1" ht="12" customHeight="1">
      <c r="A16" s="25" t="s">
        <v>168</v>
      </c>
      <c r="B16" s="48">
        <v>184</v>
      </c>
      <c r="C16" s="58">
        <f t="shared" si="2"/>
        <v>0.8452774715178243</v>
      </c>
      <c r="D16" s="48">
        <v>24626</v>
      </c>
      <c r="E16" s="59">
        <f t="shared" si="3"/>
        <v>0.5461112030191572</v>
      </c>
      <c r="F16" s="48">
        <v>6141211</v>
      </c>
      <c r="G16" s="59">
        <f t="shared" si="4"/>
        <v>0.5563359129425902</v>
      </c>
      <c r="H16" s="48">
        <v>50092078</v>
      </c>
      <c r="I16" s="59">
        <f t="shared" si="5"/>
        <v>0.5606668082121686</v>
      </c>
      <c r="J16" s="54">
        <v>93</v>
      </c>
      <c r="K16" s="59">
        <f t="shared" si="6"/>
        <v>0.8216999469871002</v>
      </c>
      <c r="L16" s="59">
        <f t="shared" si="13"/>
        <v>1.85</v>
      </c>
      <c r="M16" s="54">
        <v>93</v>
      </c>
      <c r="N16" s="59">
        <f t="shared" si="7"/>
        <v>0.8216999469871002</v>
      </c>
      <c r="O16" s="25" t="s">
        <v>168</v>
      </c>
      <c r="P16" s="52">
        <v>2</v>
      </c>
      <c r="Q16" s="59">
        <f t="shared" si="8"/>
        <v>2.1505376344086025</v>
      </c>
      <c r="R16" s="17">
        <v>0</v>
      </c>
      <c r="S16" s="59">
        <f t="shared" si="9"/>
        <v>0</v>
      </c>
      <c r="T16" s="52">
        <v>6</v>
      </c>
      <c r="U16" s="59">
        <f t="shared" si="10"/>
        <v>3.015075376884422</v>
      </c>
      <c r="V16" s="52">
        <v>85</v>
      </c>
      <c r="W16" s="59">
        <f t="shared" si="11"/>
        <v>0.7713248638838476</v>
      </c>
      <c r="X16" s="48">
        <v>20075</v>
      </c>
      <c r="Y16" s="59">
        <f t="shared" si="15"/>
        <v>2.245131447832987</v>
      </c>
      <c r="Z16" s="26">
        <v>400</v>
      </c>
      <c r="AA16" s="59">
        <f t="shared" si="12"/>
        <v>0.8602325267042626</v>
      </c>
    </row>
    <row r="17" spans="1:27" s="4" customFormat="1" ht="12.75" customHeight="1">
      <c r="A17" s="25" t="s">
        <v>327</v>
      </c>
      <c r="B17" s="48">
        <v>114</v>
      </c>
      <c r="C17" s="58">
        <f t="shared" si="2"/>
        <v>0.5237045203969128</v>
      </c>
      <c r="D17" s="48">
        <v>11665</v>
      </c>
      <c r="E17" s="59">
        <f t="shared" si="3"/>
        <v>0.2586854212303447</v>
      </c>
      <c r="F17" s="48">
        <v>2872499</v>
      </c>
      <c r="G17" s="59">
        <f t="shared" si="4"/>
        <v>0.26022137223288333</v>
      </c>
      <c r="H17" s="48">
        <v>23411682</v>
      </c>
      <c r="I17" s="59">
        <f t="shared" si="5"/>
        <v>0.26204049713845534</v>
      </c>
      <c r="J17" s="54">
        <v>48</v>
      </c>
      <c r="K17" s="59">
        <f t="shared" si="6"/>
        <v>0.424103198444955</v>
      </c>
      <c r="L17" s="59">
        <f t="shared" si="13"/>
        <v>2.05</v>
      </c>
      <c r="M17" s="54">
        <v>48</v>
      </c>
      <c r="N17" s="59">
        <f t="shared" si="7"/>
        <v>0.424103198444955</v>
      </c>
      <c r="O17" s="25" t="s">
        <v>327</v>
      </c>
      <c r="P17" s="17">
        <v>0</v>
      </c>
      <c r="Q17" s="59">
        <f t="shared" si="8"/>
        <v>0</v>
      </c>
      <c r="R17" s="17">
        <v>0</v>
      </c>
      <c r="S17" s="59">
        <f t="shared" si="9"/>
        <v>0</v>
      </c>
      <c r="T17" s="17">
        <v>0</v>
      </c>
      <c r="U17" s="59">
        <f t="shared" si="10"/>
        <v>0</v>
      </c>
      <c r="V17" s="52">
        <v>48</v>
      </c>
      <c r="W17" s="59">
        <f t="shared" si="11"/>
        <v>0.43557168784029043</v>
      </c>
      <c r="X17" s="48">
        <v>899</v>
      </c>
      <c r="Y17" s="59">
        <f t="shared" si="15"/>
        <v>0.1005416274770538</v>
      </c>
      <c r="Z17" s="26">
        <v>38</v>
      </c>
      <c r="AA17" s="59">
        <f t="shared" si="12"/>
        <v>0.27910571473905726</v>
      </c>
    </row>
    <row r="18" spans="1:27" s="4" customFormat="1" ht="13.5" customHeight="1">
      <c r="A18" s="25" t="s">
        <v>261</v>
      </c>
      <c r="B18" s="48">
        <v>14</v>
      </c>
      <c r="C18" s="58">
        <f t="shared" si="2"/>
        <v>0.06431459022418229</v>
      </c>
      <c r="D18" s="48">
        <v>4976</v>
      </c>
      <c r="E18" s="59">
        <f t="shared" si="3"/>
        <v>0.11034879177387015</v>
      </c>
      <c r="F18" s="48">
        <v>1190559</v>
      </c>
      <c r="G18" s="59">
        <f t="shared" si="4"/>
        <v>0.10785343935862444</v>
      </c>
      <c r="H18" s="48">
        <v>9843160</v>
      </c>
      <c r="I18" s="59">
        <f t="shared" si="5"/>
        <v>0.11017177406618449</v>
      </c>
      <c r="J18" s="52">
        <v>1</v>
      </c>
      <c r="K18" s="59">
        <f t="shared" si="6"/>
        <v>0.008835483300936562</v>
      </c>
      <c r="L18" s="59">
        <f t="shared" si="13"/>
        <v>0.1</v>
      </c>
      <c r="M18" s="52">
        <v>1</v>
      </c>
      <c r="N18" s="59">
        <f t="shared" si="7"/>
        <v>0.008835483300936562</v>
      </c>
      <c r="O18" s="25" t="s">
        <v>261</v>
      </c>
      <c r="P18" s="17">
        <v>0</v>
      </c>
      <c r="Q18" s="59">
        <f t="shared" si="8"/>
        <v>0</v>
      </c>
      <c r="R18" s="17">
        <v>0</v>
      </c>
      <c r="S18" s="59">
        <f t="shared" si="9"/>
        <v>0</v>
      </c>
      <c r="T18" s="17">
        <v>0</v>
      </c>
      <c r="U18" s="59">
        <f t="shared" si="10"/>
        <v>0</v>
      </c>
      <c r="V18" s="52">
        <v>1</v>
      </c>
      <c r="W18" s="59">
        <f t="shared" si="11"/>
        <v>0.009074410163339382</v>
      </c>
      <c r="X18" s="52">
        <v>8</v>
      </c>
      <c r="Y18" s="59">
        <v>0</v>
      </c>
      <c r="Z18" s="26">
        <v>0</v>
      </c>
      <c r="AA18" s="59">
        <f t="shared" si="12"/>
        <v>0</v>
      </c>
    </row>
    <row r="19" spans="1:27" s="4" customFormat="1" ht="13.5" customHeight="1">
      <c r="A19" s="25" t="s">
        <v>169</v>
      </c>
      <c r="B19" s="48">
        <v>291</v>
      </c>
      <c r="C19" s="58">
        <f t="shared" si="2"/>
        <v>1.336824696802646</v>
      </c>
      <c r="D19" s="48">
        <v>64261</v>
      </c>
      <c r="E19" s="59">
        <f t="shared" si="3"/>
        <v>1.4250650538948288</v>
      </c>
      <c r="F19" s="48">
        <v>15626199</v>
      </c>
      <c r="G19" s="59">
        <f t="shared" si="4"/>
        <v>1.415586549051578</v>
      </c>
      <c r="H19" s="48">
        <v>127353240</v>
      </c>
      <c r="I19" s="59">
        <f t="shared" si="5"/>
        <v>1.4254296774487634</v>
      </c>
      <c r="J19" s="54">
        <v>151</v>
      </c>
      <c r="K19" s="59">
        <f t="shared" si="6"/>
        <v>1.3341579784414208</v>
      </c>
      <c r="L19" s="59">
        <f t="shared" si="13"/>
        <v>1.18</v>
      </c>
      <c r="M19" s="54">
        <v>151</v>
      </c>
      <c r="N19" s="59">
        <f t="shared" si="7"/>
        <v>1.3341579784414208</v>
      </c>
      <c r="O19" s="25" t="s">
        <v>169</v>
      </c>
      <c r="P19" s="52">
        <v>7</v>
      </c>
      <c r="Q19" s="59">
        <f t="shared" si="8"/>
        <v>7.526881720430108</v>
      </c>
      <c r="R19" s="17">
        <v>0</v>
      </c>
      <c r="S19" s="59">
        <f t="shared" si="9"/>
        <v>0</v>
      </c>
      <c r="T19" s="52">
        <v>4</v>
      </c>
      <c r="U19" s="59">
        <f t="shared" si="10"/>
        <v>2.0100502512562812</v>
      </c>
      <c r="V19" s="52">
        <v>140</v>
      </c>
      <c r="W19" s="59">
        <f t="shared" si="11"/>
        <v>1.2704174228675136</v>
      </c>
      <c r="X19" s="48">
        <v>47842</v>
      </c>
      <c r="Y19" s="59">
        <f t="shared" si="15"/>
        <v>5.350514506960187</v>
      </c>
      <c r="Z19" s="26">
        <v>375</v>
      </c>
      <c r="AA19" s="59">
        <f t="shared" si="12"/>
        <v>0.6652067347825036</v>
      </c>
    </row>
    <row r="20" spans="1:27" s="4" customFormat="1" ht="13.5" customHeight="1">
      <c r="A20" s="25" t="s">
        <v>170</v>
      </c>
      <c r="B20" s="48">
        <v>341</v>
      </c>
      <c r="C20" s="58">
        <f t="shared" si="2"/>
        <v>1.5665196618890116</v>
      </c>
      <c r="D20" s="48">
        <v>33391</v>
      </c>
      <c r="E20" s="59">
        <f t="shared" si="3"/>
        <v>0.7404856322591032</v>
      </c>
      <c r="F20" s="48">
        <v>8057760</v>
      </c>
      <c r="G20" s="59">
        <f t="shared" si="4"/>
        <v>0.7299572129783989</v>
      </c>
      <c r="H20" s="48">
        <v>64917253</v>
      </c>
      <c r="I20" s="59">
        <f t="shared" si="5"/>
        <v>0.726600901591901</v>
      </c>
      <c r="J20" s="54">
        <v>81</v>
      </c>
      <c r="K20" s="59">
        <f t="shared" si="6"/>
        <v>0.7156741473758614</v>
      </c>
      <c r="L20" s="59">
        <f t="shared" si="13"/>
        <v>1.24</v>
      </c>
      <c r="M20" s="54">
        <v>81</v>
      </c>
      <c r="N20" s="59">
        <f t="shared" si="7"/>
        <v>0.7156741473758614</v>
      </c>
      <c r="O20" s="25" t="s">
        <v>170</v>
      </c>
      <c r="P20" s="52">
        <v>3</v>
      </c>
      <c r="Q20" s="59">
        <f t="shared" si="8"/>
        <v>3.225806451612903</v>
      </c>
      <c r="R20" s="17">
        <v>0</v>
      </c>
      <c r="S20" s="59">
        <f t="shared" si="9"/>
        <v>0</v>
      </c>
      <c r="T20" s="52">
        <v>4</v>
      </c>
      <c r="U20" s="59">
        <f t="shared" si="10"/>
        <v>2.0100502512562812</v>
      </c>
      <c r="V20" s="52">
        <v>74</v>
      </c>
      <c r="W20" s="59">
        <f t="shared" si="11"/>
        <v>0.6715063520871143</v>
      </c>
      <c r="X20" s="48">
        <v>19665</v>
      </c>
      <c r="Y20" s="59">
        <f t="shared" si="15"/>
        <v>2.199278202821205</v>
      </c>
      <c r="Z20" s="26">
        <v>302</v>
      </c>
      <c r="AA20" s="59">
        <f t="shared" si="12"/>
        <v>0.6119477101844569</v>
      </c>
    </row>
    <row r="21" spans="1:27" s="4" customFormat="1" ht="12.75" customHeight="1">
      <c r="A21" s="25" t="s">
        <v>328</v>
      </c>
      <c r="B21" s="48">
        <v>183</v>
      </c>
      <c r="C21" s="58">
        <f t="shared" si="2"/>
        <v>0.8406835722160969</v>
      </c>
      <c r="D21" s="48">
        <v>24018</v>
      </c>
      <c r="E21" s="59">
        <f t="shared" si="3"/>
        <v>0.5326280709053081</v>
      </c>
      <c r="F21" s="48">
        <v>5927556</v>
      </c>
      <c r="G21" s="59">
        <f t="shared" si="4"/>
        <v>0.5369807809531912</v>
      </c>
      <c r="H21" s="48">
        <v>47648783</v>
      </c>
      <c r="I21" s="59">
        <f t="shared" si="5"/>
        <v>0.5333196814035992</v>
      </c>
      <c r="J21" s="54">
        <v>95</v>
      </c>
      <c r="K21" s="59">
        <f t="shared" si="6"/>
        <v>0.8393709135889733</v>
      </c>
      <c r="L21" s="59">
        <f t="shared" si="13"/>
        <v>1.99</v>
      </c>
      <c r="M21" s="54">
        <v>95</v>
      </c>
      <c r="N21" s="59">
        <f t="shared" si="7"/>
        <v>0.8393709135889733</v>
      </c>
      <c r="O21" s="25" t="s">
        <v>328</v>
      </c>
      <c r="P21" s="17">
        <v>0</v>
      </c>
      <c r="Q21" s="59">
        <f t="shared" si="8"/>
        <v>0</v>
      </c>
      <c r="R21" s="17">
        <v>0</v>
      </c>
      <c r="S21" s="59">
        <f t="shared" si="9"/>
        <v>0</v>
      </c>
      <c r="T21" s="52">
        <v>2</v>
      </c>
      <c r="U21" s="59">
        <f t="shared" si="10"/>
        <v>1.0050251256281406</v>
      </c>
      <c r="V21" s="52">
        <v>93</v>
      </c>
      <c r="W21" s="59">
        <f t="shared" si="11"/>
        <v>0.8439201451905626</v>
      </c>
      <c r="X21" s="48">
        <v>2347</v>
      </c>
      <c r="Y21" s="59">
        <f t="shared" si="15"/>
        <v>0.26248186839671334</v>
      </c>
      <c r="Z21" s="26">
        <v>49</v>
      </c>
      <c r="AA21" s="59">
        <f t="shared" si="12"/>
        <v>0.31226591232473644</v>
      </c>
    </row>
    <row r="22" spans="1:27" s="4" customFormat="1" ht="13.5" customHeight="1">
      <c r="A22" s="25" t="s">
        <v>263</v>
      </c>
      <c r="B22" s="48">
        <v>150</v>
      </c>
      <c r="C22" s="58">
        <f t="shared" si="2"/>
        <v>0.6890848952590959</v>
      </c>
      <c r="D22" s="48">
        <v>28786</v>
      </c>
      <c r="E22" s="59">
        <f t="shared" si="3"/>
        <v>0.6383642122191772</v>
      </c>
      <c r="F22" s="48">
        <v>7158915</v>
      </c>
      <c r="G22" s="59">
        <f t="shared" si="4"/>
        <v>0.6485303162850785</v>
      </c>
      <c r="H22" s="48">
        <v>59282383</v>
      </c>
      <c r="I22" s="59">
        <f t="shared" si="5"/>
        <v>0.6635313563917498</v>
      </c>
      <c r="J22" s="54">
        <v>159</v>
      </c>
      <c r="K22" s="59">
        <f t="shared" si="6"/>
        <v>1.4048418448489133</v>
      </c>
      <c r="L22" s="59">
        <f t="shared" si="13"/>
        <v>2.68</v>
      </c>
      <c r="M22" s="54">
        <v>159</v>
      </c>
      <c r="N22" s="59">
        <f t="shared" si="7"/>
        <v>1.4048418448489133</v>
      </c>
      <c r="O22" s="25" t="s">
        <v>263</v>
      </c>
      <c r="P22" s="52">
        <v>1</v>
      </c>
      <c r="Q22" s="59">
        <f t="shared" si="8"/>
        <v>1.0752688172043012</v>
      </c>
      <c r="R22" s="17">
        <v>0</v>
      </c>
      <c r="S22" s="59">
        <f t="shared" si="9"/>
        <v>0</v>
      </c>
      <c r="T22" s="52">
        <v>7</v>
      </c>
      <c r="U22" s="59">
        <f t="shared" si="10"/>
        <v>3.5175879396984926</v>
      </c>
      <c r="V22" s="52">
        <v>151</v>
      </c>
      <c r="W22" s="59">
        <f t="shared" si="11"/>
        <v>1.370235934664247</v>
      </c>
      <c r="X22" s="48">
        <v>15591</v>
      </c>
      <c r="Y22" s="59">
        <f t="shared" si="15"/>
        <v>1.743653519460229</v>
      </c>
      <c r="Z22" s="26">
        <v>262</v>
      </c>
      <c r="AA22" s="59">
        <f t="shared" si="12"/>
        <v>0.8379498791693929</v>
      </c>
    </row>
    <row r="23" spans="1:27" s="4" customFormat="1" ht="14.25" customHeight="1">
      <c r="A23" s="25" t="s">
        <v>171</v>
      </c>
      <c r="B23" s="48">
        <v>540</v>
      </c>
      <c r="C23" s="58">
        <f t="shared" si="2"/>
        <v>2.4807056229327453</v>
      </c>
      <c r="D23" s="48">
        <v>73791</v>
      </c>
      <c r="E23" s="59">
        <f t="shared" si="3"/>
        <v>1.6364042792977596</v>
      </c>
      <c r="F23" s="48">
        <v>18263091</v>
      </c>
      <c r="G23" s="59">
        <f t="shared" si="4"/>
        <v>1.6544641447165067</v>
      </c>
      <c r="H23" s="48">
        <v>148350915</v>
      </c>
      <c r="I23" s="59">
        <f t="shared" si="5"/>
        <v>1.6604508602818342</v>
      </c>
      <c r="J23" s="54">
        <v>222</v>
      </c>
      <c r="K23" s="59">
        <f t="shared" si="6"/>
        <v>1.9614772928079165</v>
      </c>
      <c r="L23" s="59">
        <f t="shared" si="13"/>
        <v>1.49</v>
      </c>
      <c r="M23" s="54">
        <v>222</v>
      </c>
      <c r="N23" s="59">
        <f t="shared" si="7"/>
        <v>1.9614772928079165</v>
      </c>
      <c r="O23" s="25" t="s">
        <v>171</v>
      </c>
      <c r="P23" s="52">
        <v>1</v>
      </c>
      <c r="Q23" s="59">
        <f t="shared" si="8"/>
        <v>1.0752688172043012</v>
      </c>
      <c r="R23" s="17">
        <v>0</v>
      </c>
      <c r="S23" s="59">
        <f t="shared" si="9"/>
        <v>0</v>
      </c>
      <c r="T23" s="52">
        <v>5</v>
      </c>
      <c r="U23" s="59">
        <f t="shared" si="10"/>
        <v>2.512562814070352</v>
      </c>
      <c r="V23" s="52">
        <v>216</v>
      </c>
      <c r="W23" s="59">
        <f t="shared" si="11"/>
        <v>1.9600725952813067</v>
      </c>
      <c r="X23" s="48">
        <v>14377</v>
      </c>
      <c r="Y23" s="59">
        <f t="shared" si="15"/>
        <v>1.607883179352172</v>
      </c>
      <c r="Z23" s="26">
        <v>96</v>
      </c>
      <c r="AA23" s="59">
        <f t="shared" si="12"/>
        <v>0.37820629291433</v>
      </c>
    </row>
    <row r="24" spans="1:27" s="4" customFormat="1" ht="13.5" customHeight="1">
      <c r="A24" s="25" t="s">
        <v>172</v>
      </c>
      <c r="B24" s="48">
        <v>307</v>
      </c>
      <c r="C24" s="58">
        <f t="shared" si="2"/>
        <v>1.410327085630283</v>
      </c>
      <c r="D24" s="48">
        <v>39823</v>
      </c>
      <c r="E24" s="59">
        <f t="shared" si="3"/>
        <v>0.8831229772529804</v>
      </c>
      <c r="F24" s="48">
        <v>9936297</v>
      </c>
      <c r="G24" s="59">
        <f t="shared" si="4"/>
        <v>0.9001349835991176</v>
      </c>
      <c r="H24" s="48">
        <v>81656118</v>
      </c>
      <c r="I24" s="59">
        <f t="shared" si="5"/>
        <v>0.9139543991378479</v>
      </c>
      <c r="J24" s="54">
        <v>171</v>
      </c>
      <c r="K24" s="59">
        <f t="shared" si="6"/>
        <v>1.510867644460152</v>
      </c>
      <c r="L24" s="59">
        <f t="shared" si="13"/>
        <v>2.09</v>
      </c>
      <c r="M24" s="54">
        <v>171</v>
      </c>
      <c r="N24" s="59">
        <f t="shared" si="7"/>
        <v>1.510867644460152</v>
      </c>
      <c r="O24" s="25" t="s">
        <v>172</v>
      </c>
      <c r="P24" s="52">
        <v>6</v>
      </c>
      <c r="Q24" s="59">
        <f t="shared" si="8"/>
        <v>6.451612903225806</v>
      </c>
      <c r="R24" s="17">
        <v>0</v>
      </c>
      <c r="S24" s="59">
        <f t="shared" si="9"/>
        <v>0</v>
      </c>
      <c r="T24" s="52">
        <v>3</v>
      </c>
      <c r="U24" s="59">
        <f t="shared" si="10"/>
        <v>1.507537688442211</v>
      </c>
      <c r="V24" s="52">
        <v>162</v>
      </c>
      <c r="W24" s="59">
        <f t="shared" si="11"/>
        <v>1.47005444646098</v>
      </c>
      <c r="X24" s="48">
        <v>39835</v>
      </c>
      <c r="Y24" s="59">
        <f t="shared" si="15"/>
        <v>4.455034183034971</v>
      </c>
      <c r="Z24" s="26">
        <v>487</v>
      </c>
      <c r="AA24" s="59">
        <f t="shared" si="12"/>
        <v>1.008875611757961</v>
      </c>
    </row>
    <row r="25" spans="1:27" s="4" customFormat="1" ht="12.75" customHeight="1">
      <c r="A25" s="25" t="s">
        <v>329</v>
      </c>
      <c r="B25" s="48">
        <v>301</v>
      </c>
      <c r="C25" s="58">
        <f t="shared" si="2"/>
        <v>1.3827636898199192</v>
      </c>
      <c r="D25" s="48">
        <v>57321</v>
      </c>
      <c r="E25" s="59">
        <f t="shared" si="3"/>
        <v>1.2711621972005647</v>
      </c>
      <c r="F25" s="48">
        <v>14364823</v>
      </c>
      <c r="G25" s="59">
        <f t="shared" si="4"/>
        <v>1.3013177560523028</v>
      </c>
      <c r="H25" s="48">
        <v>118531671</v>
      </c>
      <c r="I25" s="59">
        <f t="shared" si="5"/>
        <v>1.326692289579699</v>
      </c>
      <c r="J25" s="54">
        <v>193</v>
      </c>
      <c r="K25" s="59">
        <f t="shared" si="6"/>
        <v>1.7052482770807564</v>
      </c>
      <c r="L25" s="59">
        <f>ROUNDDOWN(J25*1000000/H25,2)</f>
        <v>1.62</v>
      </c>
      <c r="M25" s="54">
        <v>193</v>
      </c>
      <c r="N25" s="59">
        <f t="shared" si="7"/>
        <v>1.7052482770807564</v>
      </c>
      <c r="O25" s="25" t="s">
        <v>329</v>
      </c>
      <c r="P25" s="52">
        <v>4</v>
      </c>
      <c r="Q25" s="59">
        <f t="shared" si="8"/>
        <v>4.301075268817205</v>
      </c>
      <c r="R25" s="17">
        <v>0</v>
      </c>
      <c r="S25" s="59">
        <f t="shared" si="9"/>
        <v>0</v>
      </c>
      <c r="T25" s="52">
        <v>8</v>
      </c>
      <c r="U25" s="59">
        <f t="shared" si="10"/>
        <v>4.0201005025125625</v>
      </c>
      <c r="V25" s="52">
        <v>181</v>
      </c>
      <c r="W25" s="59">
        <f t="shared" si="11"/>
        <v>1.6424682395644283</v>
      </c>
      <c r="X25" s="48">
        <v>29076</v>
      </c>
      <c r="Y25" s="59">
        <f t="shared" si="15"/>
        <v>3.251777931616036</v>
      </c>
      <c r="Z25" s="26">
        <v>245</v>
      </c>
      <c r="AA25" s="59">
        <f t="shared" si="12"/>
        <v>0.63</v>
      </c>
    </row>
    <row r="26" spans="1:27" s="4" customFormat="1" ht="12" customHeight="1">
      <c r="A26" s="25" t="s">
        <v>173</v>
      </c>
      <c r="B26" s="48">
        <v>1492</v>
      </c>
      <c r="C26" s="58">
        <f t="shared" si="2"/>
        <v>6.854097758177141</v>
      </c>
      <c r="D26" s="48">
        <v>161319</v>
      </c>
      <c r="E26" s="59">
        <f t="shared" si="3"/>
        <v>3.5774430747927966</v>
      </c>
      <c r="F26" s="48">
        <v>39951184</v>
      </c>
      <c r="G26" s="59">
        <f t="shared" si="4"/>
        <v>3.6192012330755947</v>
      </c>
      <c r="H26" s="48">
        <v>329446401</v>
      </c>
      <c r="I26" s="59">
        <f t="shared" si="5"/>
        <v>3.687402669253534</v>
      </c>
      <c r="J26" s="54">
        <v>599</v>
      </c>
      <c r="K26" s="59">
        <f t="shared" si="6"/>
        <v>5.292454497261001</v>
      </c>
      <c r="L26" s="59">
        <f>ROUNDDOWN(J26*1000000/H26,2)</f>
        <v>1.81</v>
      </c>
      <c r="M26" s="54">
        <v>599</v>
      </c>
      <c r="N26" s="59">
        <f t="shared" si="7"/>
        <v>5.292454497261001</v>
      </c>
      <c r="O26" s="25" t="s">
        <v>173</v>
      </c>
      <c r="P26" s="52">
        <v>6</v>
      </c>
      <c r="Q26" s="59">
        <f t="shared" si="8"/>
        <v>6.451612903225806</v>
      </c>
      <c r="R26" s="17">
        <v>0</v>
      </c>
      <c r="S26" s="59">
        <f t="shared" si="9"/>
        <v>0</v>
      </c>
      <c r="T26" s="52">
        <v>26</v>
      </c>
      <c r="U26" s="59">
        <f t="shared" si="10"/>
        <v>13.06532663316583</v>
      </c>
      <c r="V26" s="52">
        <v>567</v>
      </c>
      <c r="W26" s="59">
        <f t="shared" si="11"/>
        <v>5.14519056261343</v>
      </c>
      <c r="X26" s="48">
        <v>52422</v>
      </c>
      <c r="Y26" s="59">
        <f t="shared" si="15"/>
        <v>5.86272880489668</v>
      </c>
      <c r="Z26" s="26">
        <v>159</v>
      </c>
      <c r="AA26" s="59">
        <f t="shared" si="12"/>
        <v>0.5364606229724601</v>
      </c>
    </row>
    <row r="27" spans="1:27" s="4" customFormat="1" ht="13.5" customHeight="1">
      <c r="A27" s="25" t="s">
        <v>174</v>
      </c>
      <c r="B27" s="48">
        <v>1392</v>
      </c>
      <c r="C27" s="58">
        <f t="shared" si="2"/>
        <v>6.39470782800441</v>
      </c>
      <c r="D27" s="48">
        <v>548133</v>
      </c>
      <c r="E27" s="59">
        <f t="shared" si="3"/>
        <v>12.155509300921775</v>
      </c>
      <c r="F27" s="48">
        <v>133580445</v>
      </c>
      <c r="G27" s="59">
        <f t="shared" si="4"/>
        <v>12.101131001744195</v>
      </c>
      <c r="H27" s="48">
        <v>1116027121</v>
      </c>
      <c r="I27" s="59">
        <f t="shared" si="5"/>
        <v>12.49138364372278</v>
      </c>
      <c r="J27" s="54">
        <v>888</v>
      </c>
      <c r="K27" s="59">
        <f t="shared" si="6"/>
        <v>7.845909171231666</v>
      </c>
      <c r="L27" s="59">
        <f aca="true" t="shared" si="16" ref="L27:L37">ROUNDDOWN(J27*1000000/H27,2)</f>
        <v>0.79</v>
      </c>
      <c r="M27" s="54">
        <v>888</v>
      </c>
      <c r="N27" s="59">
        <f t="shared" si="7"/>
        <v>7.845909171231666</v>
      </c>
      <c r="O27" s="25" t="s">
        <v>174</v>
      </c>
      <c r="P27" s="52">
        <v>2</v>
      </c>
      <c r="Q27" s="59">
        <f t="shared" si="8"/>
        <v>2.1505376344086025</v>
      </c>
      <c r="R27" s="52">
        <v>1</v>
      </c>
      <c r="S27" s="59">
        <f t="shared" si="9"/>
        <v>16.666666666666664</v>
      </c>
      <c r="T27" s="52">
        <v>9</v>
      </c>
      <c r="U27" s="59">
        <f t="shared" si="10"/>
        <v>4.522613065326634</v>
      </c>
      <c r="V27" s="52">
        <v>876</v>
      </c>
      <c r="W27" s="59">
        <f t="shared" si="11"/>
        <v>7.9491833030853</v>
      </c>
      <c r="X27" s="48">
        <v>35359</v>
      </c>
      <c r="Y27" s="59">
        <f t="shared" si="15"/>
        <v>3.954450952125857</v>
      </c>
      <c r="Z27" s="26">
        <v>31</v>
      </c>
      <c r="AA27" s="59">
        <f t="shared" si="12"/>
        <v>0.1564928113364956</v>
      </c>
    </row>
    <row r="28" spans="1:27" s="4" customFormat="1" ht="12.75" customHeight="1">
      <c r="A28" s="25" t="s">
        <v>330</v>
      </c>
      <c r="B28" s="48">
        <v>698</v>
      </c>
      <c r="C28" s="58">
        <f t="shared" si="2"/>
        <v>3.2065417126056595</v>
      </c>
      <c r="D28" s="48">
        <v>177231</v>
      </c>
      <c r="E28" s="59">
        <f t="shared" si="3"/>
        <v>3.930310834982873</v>
      </c>
      <c r="F28" s="48">
        <v>42836374</v>
      </c>
      <c r="G28" s="59">
        <f t="shared" si="4"/>
        <v>3.8805722904554556</v>
      </c>
      <c r="H28" s="48">
        <v>352713320</v>
      </c>
      <c r="I28" s="59">
        <f t="shared" si="5"/>
        <v>3.9478228740743653</v>
      </c>
      <c r="J28" s="54">
        <v>263</v>
      </c>
      <c r="K28" s="59">
        <f t="shared" si="6"/>
        <v>2.3237321081463156</v>
      </c>
      <c r="L28" s="59">
        <f t="shared" si="16"/>
        <v>0.74</v>
      </c>
      <c r="M28" s="54">
        <v>263</v>
      </c>
      <c r="N28" s="59">
        <f t="shared" si="7"/>
        <v>2.3237321081463156</v>
      </c>
      <c r="O28" s="25" t="s">
        <v>330</v>
      </c>
      <c r="P28" s="17">
        <v>0</v>
      </c>
      <c r="Q28" s="59">
        <f t="shared" si="8"/>
        <v>0</v>
      </c>
      <c r="R28" s="17">
        <v>0</v>
      </c>
      <c r="S28" s="59">
        <f t="shared" si="9"/>
        <v>0</v>
      </c>
      <c r="T28" s="52">
        <v>4</v>
      </c>
      <c r="U28" s="59">
        <f t="shared" si="10"/>
        <v>2.0100502512562812</v>
      </c>
      <c r="V28" s="52">
        <v>259</v>
      </c>
      <c r="W28" s="59">
        <f t="shared" si="11"/>
        <v>2.3502722323049</v>
      </c>
      <c r="X28" s="48">
        <v>3639</v>
      </c>
      <c r="Y28" s="59">
        <f t="shared" si="15"/>
        <v>0.4069755087753046</v>
      </c>
      <c r="Z28" s="26">
        <v>10</v>
      </c>
      <c r="AA28" s="59">
        <f t="shared" si="12"/>
        <v>0.08602325267042626</v>
      </c>
    </row>
    <row r="29" spans="1:27" s="4" customFormat="1" ht="12.75" customHeight="1">
      <c r="A29" s="39" t="s">
        <v>331</v>
      </c>
      <c r="B29" s="48">
        <v>508</v>
      </c>
      <c r="C29" s="58">
        <f t="shared" si="2"/>
        <v>2.3337008452774715</v>
      </c>
      <c r="D29" s="48">
        <v>73603</v>
      </c>
      <c r="E29" s="59">
        <f t="shared" si="3"/>
        <v>1.6322351529204508</v>
      </c>
      <c r="F29" s="48">
        <v>18115815</v>
      </c>
      <c r="G29" s="59">
        <f t="shared" si="4"/>
        <v>1.6411223253400788</v>
      </c>
      <c r="H29" s="48">
        <v>147999833</v>
      </c>
      <c r="I29" s="59">
        <f t="shared" si="5"/>
        <v>1.6565212963224243</v>
      </c>
      <c r="J29" s="54">
        <v>208</v>
      </c>
      <c r="K29" s="59">
        <f t="shared" si="6"/>
        <v>1.8377805265948048</v>
      </c>
      <c r="L29" s="59">
        <f t="shared" si="16"/>
        <v>1.4</v>
      </c>
      <c r="M29" s="54">
        <v>208</v>
      </c>
      <c r="N29" s="59">
        <f t="shared" si="7"/>
        <v>1.8377805265948048</v>
      </c>
      <c r="O29" s="39" t="s">
        <v>331</v>
      </c>
      <c r="P29" s="52">
        <v>1</v>
      </c>
      <c r="Q29" s="59">
        <f t="shared" si="8"/>
        <v>1.0752688172043012</v>
      </c>
      <c r="R29" s="52">
        <v>1</v>
      </c>
      <c r="S29" s="59">
        <f t="shared" si="9"/>
        <v>16.666666666666664</v>
      </c>
      <c r="T29" s="52">
        <v>5</v>
      </c>
      <c r="U29" s="59">
        <f t="shared" si="10"/>
        <v>2.512562814070352</v>
      </c>
      <c r="V29" s="52">
        <v>201</v>
      </c>
      <c r="W29" s="59">
        <f t="shared" si="11"/>
        <v>1.823956442831216</v>
      </c>
      <c r="X29" s="48">
        <v>19120</v>
      </c>
      <c r="Y29" s="59">
        <f>X29/$X$5*100</f>
        <v>2.1383269381104215</v>
      </c>
      <c r="Z29" s="26">
        <v>129</v>
      </c>
      <c r="AA29" s="59">
        <f t="shared" si="12"/>
        <v>0.4249705872175155</v>
      </c>
    </row>
    <row r="30" spans="1:27" s="4" customFormat="1" ht="12.75" customHeight="1">
      <c r="A30" s="39" t="s">
        <v>332</v>
      </c>
      <c r="B30" s="48">
        <v>916</v>
      </c>
      <c r="C30" s="58">
        <f t="shared" si="2"/>
        <v>4.208011760382212</v>
      </c>
      <c r="D30" s="48">
        <v>111347</v>
      </c>
      <c r="E30" s="59">
        <f t="shared" si="3"/>
        <v>2.469253801777556</v>
      </c>
      <c r="F30" s="48">
        <v>27431811</v>
      </c>
      <c r="G30" s="59">
        <f t="shared" si="4"/>
        <v>2.485063876872752</v>
      </c>
      <c r="H30" s="48">
        <v>221555199</v>
      </c>
      <c r="I30" s="59">
        <f t="shared" si="5"/>
        <v>2.4798062133925023</v>
      </c>
      <c r="J30" s="54">
        <v>312</v>
      </c>
      <c r="K30" s="59">
        <f t="shared" si="6"/>
        <v>2.7566707898922074</v>
      </c>
      <c r="L30" s="59">
        <f t="shared" si="16"/>
        <v>1.4</v>
      </c>
      <c r="M30" s="54">
        <v>312</v>
      </c>
      <c r="N30" s="59">
        <f t="shared" si="7"/>
        <v>2.7566707898922074</v>
      </c>
      <c r="O30" s="39" t="s">
        <v>332</v>
      </c>
      <c r="P30" s="52">
        <v>5</v>
      </c>
      <c r="Q30" s="59">
        <f t="shared" si="8"/>
        <v>5.376344086021505</v>
      </c>
      <c r="R30" s="20">
        <v>0</v>
      </c>
      <c r="S30" s="59">
        <f t="shared" si="9"/>
        <v>0</v>
      </c>
      <c r="T30" s="52">
        <v>10</v>
      </c>
      <c r="U30" s="59">
        <f t="shared" si="10"/>
        <v>5.025125628140704</v>
      </c>
      <c r="V30" s="52">
        <v>297</v>
      </c>
      <c r="W30" s="59">
        <f t="shared" si="11"/>
        <v>2.6950998185117965</v>
      </c>
      <c r="X30" s="48">
        <v>42521</v>
      </c>
      <c r="Y30" s="59">
        <f>X30/$X$5*100</f>
        <v>4.75542885645362</v>
      </c>
      <c r="Z30" s="26">
        <v>191</v>
      </c>
      <c r="AA30" s="59">
        <f t="shared" si="12"/>
        <v>0.5171073389539158</v>
      </c>
    </row>
    <row r="31" spans="1:27" s="4" customFormat="1" ht="13.5" customHeight="1">
      <c r="A31" s="39" t="s">
        <v>333</v>
      </c>
      <c r="B31" s="48">
        <v>290</v>
      </c>
      <c r="C31" s="58">
        <f t="shared" si="2"/>
        <v>1.3322307975009189</v>
      </c>
      <c r="D31" s="48">
        <v>53864</v>
      </c>
      <c r="E31" s="59">
        <f t="shared" si="3"/>
        <v>1.1944990595071825</v>
      </c>
      <c r="F31" s="48">
        <v>13251010</v>
      </c>
      <c r="G31" s="59">
        <f t="shared" si="4"/>
        <v>1.200416781928091</v>
      </c>
      <c r="H31" s="48">
        <v>108584895</v>
      </c>
      <c r="I31" s="59">
        <f t="shared" si="5"/>
        <v>1.215360770214074</v>
      </c>
      <c r="J31" s="54">
        <v>129</v>
      </c>
      <c r="K31" s="59">
        <f t="shared" si="6"/>
        <v>1.1397773458208165</v>
      </c>
      <c r="L31" s="59">
        <f t="shared" si="16"/>
        <v>1.18</v>
      </c>
      <c r="M31" s="54">
        <v>129</v>
      </c>
      <c r="N31" s="59">
        <f t="shared" si="7"/>
        <v>1.1397773458208165</v>
      </c>
      <c r="O31" s="39" t="s">
        <v>333</v>
      </c>
      <c r="P31" s="20">
        <v>0</v>
      </c>
      <c r="Q31" s="59">
        <f t="shared" si="8"/>
        <v>0</v>
      </c>
      <c r="R31" s="17">
        <v>0</v>
      </c>
      <c r="S31" s="59">
        <f t="shared" si="9"/>
        <v>0</v>
      </c>
      <c r="T31" s="52">
        <v>12</v>
      </c>
      <c r="U31" s="59">
        <f t="shared" si="10"/>
        <v>6.030150753768844</v>
      </c>
      <c r="V31" s="52">
        <v>117</v>
      </c>
      <c r="W31" s="59">
        <f t="shared" si="11"/>
        <v>1.061705989110708</v>
      </c>
      <c r="X31" s="48">
        <v>4287</v>
      </c>
      <c r="Y31" s="59">
        <f t="shared" si="15"/>
        <v>0.47944600333051135</v>
      </c>
      <c r="Z31" s="26">
        <v>39</v>
      </c>
      <c r="AA31" s="59">
        <f t="shared" si="12"/>
        <v>0.2145227260688247</v>
      </c>
    </row>
    <row r="32" spans="1:27" s="4" customFormat="1" ht="13.5" customHeight="1">
      <c r="A32" s="25" t="s">
        <v>334</v>
      </c>
      <c r="B32" s="48">
        <v>269</v>
      </c>
      <c r="C32" s="58">
        <f t="shared" si="2"/>
        <v>1.2357589121646453</v>
      </c>
      <c r="D32" s="48">
        <v>57154</v>
      </c>
      <c r="E32" s="59">
        <f t="shared" si="3"/>
        <v>1.2674587711100833</v>
      </c>
      <c r="F32" s="48">
        <v>14094453</v>
      </c>
      <c r="G32" s="59">
        <f t="shared" si="4"/>
        <v>1.2768247788883056</v>
      </c>
      <c r="H32" s="48">
        <v>113795215</v>
      </c>
      <c r="I32" s="59">
        <f t="shared" si="5"/>
        <v>1.2736784444012783</v>
      </c>
      <c r="J32" s="54">
        <v>158</v>
      </c>
      <c r="K32" s="59">
        <f t="shared" si="6"/>
        <v>1.3960063615479765</v>
      </c>
      <c r="L32" s="59">
        <f t="shared" si="16"/>
        <v>1.38</v>
      </c>
      <c r="M32" s="54">
        <v>158</v>
      </c>
      <c r="N32" s="59">
        <f t="shared" si="7"/>
        <v>1.3960063615479765</v>
      </c>
      <c r="O32" s="25" t="s">
        <v>334</v>
      </c>
      <c r="P32" s="52">
        <v>1</v>
      </c>
      <c r="Q32" s="59">
        <f t="shared" si="8"/>
        <v>1.0752688172043012</v>
      </c>
      <c r="R32" s="17">
        <v>0</v>
      </c>
      <c r="S32" s="59">
        <f t="shared" si="9"/>
        <v>0</v>
      </c>
      <c r="T32" s="52">
        <v>2</v>
      </c>
      <c r="U32" s="59">
        <f t="shared" si="10"/>
        <v>1.0050251256281406</v>
      </c>
      <c r="V32" s="52">
        <v>155</v>
      </c>
      <c r="W32" s="59">
        <f t="shared" si="11"/>
        <v>1.4065335753176045</v>
      </c>
      <c r="X32" s="48">
        <v>9448</v>
      </c>
      <c r="Y32" s="59">
        <f t="shared" si="15"/>
        <v>1.0566377045641873</v>
      </c>
      <c r="Z32" s="26">
        <v>83</v>
      </c>
      <c r="AA32" s="59">
        <f t="shared" si="12"/>
        <v>0.3384375865650859</v>
      </c>
    </row>
    <row r="33" spans="1:27" s="4" customFormat="1" ht="12.75" customHeight="1">
      <c r="A33" s="25" t="s">
        <v>335</v>
      </c>
      <c r="B33" s="48">
        <v>91</v>
      </c>
      <c r="C33" s="58">
        <f t="shared" si="2"/>
        <v>0.4180448364571848</v>
      </c>
      <c r="D33" s="48">
        <v>9525</v>
      </c>
      <c r="E33" s="59">
        <f t="shared" si="3"/>
        <v>0.21122834438225746</v>
      </c>
      <c r="F33" s="48">
        <v>2370793</v>
      </c>
      <c r="G33" s="59">
        <f t="shared" si="4"/>
        <v>0.21477153090048565</v>
      </c>
      <c r="H33" s="48">
        <v>19419941</v>
      </c>
      <c r="I33" s="59">
        <f t="shared" si="5"/>
        <v>0.21736204148166166</v>
      </c>
      <c r="J33" s="54">
        <v>37</v>
      </c>
      <c r="K33" s="59">
        <f t="shared" si="6"/>
        <v>0.32691288213465275</v>
      </c>
      <c r="L33" s="59">
        <f t="shared" si="16"/>
        <v>1.9</v>
      </c>
      <c r="M33" s="54">
        <v>37</v>
      </c>
      <c r="N33" s="59">
        <f t="shared" si="7"/>
        <v>0.32691288213465275</v>
      </c>
      <c r="O33" s="25" t="s">
        <v>335</v>
      </c>
      <c r="P33" s="17">
        <v>0</v>
      </c>
      <c r="Q33" s="59">
        <f t="shared" si="8"/>
        <v>0</v>
      </c>
      <c r="R33" s="17">
        <v>0</v>
      </c>
      <c r="S33" s="59">
        <f t="shared" si="9"/>
        <v>0</v>
      </c>
      <c r="T33" s="20">
        <v>0</v>
      </c>
      <c r="U33" s="59">
        <f t="shared" si="10"/>
        <v>0</v>
      </c>
      <c r="V33" s="52">
        <v>37</v>
      </c>
      <c r="W33" s="59">
        <f t="shared" si="11"/>
        <v>0.33575317604355714</v>
      </c>
      <c r="X33" s="48">
        <v>1014</v>
      </c>
      <c r="Y33" s="59">
        <f t="shared" si="15"/>
        <v>0.11340290351694389</v>
      </c>
      <c r="Z33" s="26">
        <v>52</v>
      </c>
      <c r="AA33" s="59">
        <f t="shared" si="12"/>
        <v>0.31432467291003424</v>
      </c>
    </row>
    <row r="34" spans="1:27" s="4" customFormat="1" ht="12.75" customHeight="1">
      <c r="A34" s="25" t="s">
        <v>336</v>
      </c>
      <c r="B34" s="48">
        <v>344</v>
      </c>
      <c r="C34" s="58">
        <f t="shared" si="2"/>
        <v>1.5803013597941933</v>
      </c>
      <c r="D34" s="48">
        <v>49189</v>
      </c>
      <c r="E34" s="59">
        <f t="shared" si="3"/>
        <v>1.0908253051778332</v>
      </c>
      <c r="F34" s="48">
        <v>12286977</v>
      </c>
      <c r="G34" s="59">
        <f t="shared" si="4"/>
        <v>1.1130844660116073</v>
      </c>
      <c r="H34" s="48">
        <v>100180550</v>
      </c>
      <c r="I34" s="59">
        <f t="shared" si="5"/>
        <v>1.1212932554612642</v>
      </c>
      <c r="J34" s="54">
        <v>153</v>
      </c>
      <c r="K34" s="59">
        <f t="shared" si="6"/>
        <v>1.3518289450432939</v>
      </c>
      <c r="L34" s="59">
        <f t="shared" si="16"/>
        <v>1.52</v>
      </c>
      <c r="M34" s="54">
        <v>153</v>
      </c>
      <c r="N34" s="59">
        <f t="shared" si="7"/>
        <v>1.3518289450432939</v>
      </c>
      <c r="O34" s="25" t="s">
        <v>336</v>
      </c>
      <c r="P34" s="20">
        <v>0</v>
      </c>
      <c r="Q34" s="59">
        <f t="shared" si="8"/>
        <v>0</v>
      </c>
      <c r="R34" s="17">
        <v>0</v>
      </c>
      <c r="S34" s="59">
        <f t="shared" si="9"/>
        <v>0</v>
      </c>
      <c r="T34" s="52">
        <v>4</v>
      </c>
      <c r="U34" s="59">
        <f t="shared" si="10"/>
        <v>2.0100502512562812</v>
      </c>
      <c r="V34" s="52">
        <v>149</v>
      </c>
      <c r="W34" s="59">
        <f t="shared" si="11"/>
        <v>1.3520871143375681</v>
      </c>
      <c r="X34" s="48">
        <v>6601</v>
      </c>
      <c r="Y34" s="59">
        <f t="shared" si="15"/>
        <v>0.738237244689691</v>
      </c>
      <c r="Z34" s="26">
        <v>65</v>
      </c>
      <c r="AA34" s="59">
        <f t="shared" si="12"/>
        <v>0.31432467291003424</v>
      </c>
    </row>
    <row r="35" spans="1:27" s="4" customFormat="1" ht="12.75" customHeight="1">
      <c r="A35" s="25" t="s">
        <v>337</v>
      </c>
      <c r="B35" s="48">
        <v>36</v>
      </c>
      <c r="C35" s="58">
        <f t="shared" si="2"/>
        <v>0.16538037486218302</v>
      </c>
      <c r="D35" s="48">
        <v>5706</v>
      </c>
      <c r="E35" s="59">
        <f t="shared" si="3"/>
        <v>0.1265374207921429</v>
      </c>
      <c r="F35" s="48">
        <v>1408487</v>
      </c>
      <c r="G35" s="59">
        <f t="shared" si="4"/>
        <v>0.12759566492875268</v>
      </c>
      <c r="H35" s="48">
        <v>11437589</v>
      </c>
      <c r="I35" s="59">
        <f t="shared" si="5"/>
        <v>0.12801777794629743</v>
      </c>
      <c r="J35" s="54">
        <v>21</v>
      </c>
      <c r="K35" s="59">
        <f t="shared" si="6"/>
        <v>0.18554514931966778</v>
      </c>
      <c r="L35" s="59">
        <f t="shared" si="16"/>
        <v>1.83</v>
      </c>
      <c r="M35" s="54">
        <v>21</v>
      </c>
      <c r="N35" s="59">
        <f t="shared" si="7"/>
        <v>0.18554514931966778</v>
      </c>
      <c r="O35" s="25" t="s">
        <v>337</v>
      </c>
      <c r="P35" s="52">
        <v>1</v>
      </c>
      <c r="Q35" s="59">
        <f t="shared" si="8"/>
        <v>1.0752688172043012</v>
      </c>
      <c r="R35" s="17">
        <v>0</v>
      </c>
      <c r="S35" s="59">
        <f t="shared" si="9"/>
        <v>0</v>
      </c>
      <c r="T35" s="17">
        <v>0</v>
      </c>
      <c r="U35" s="59">
        <f t="shared" si="10"/>
        <v>0</v>
      </c>
      <c r="V35" s="52">
        <v>20</v>
      </c>
      <c r="W35" s="59">
        <f t="shared" si="11"/>
        <v>0.18148820326678766</v>
      </c>
      <c r="X35" s="53">
        <v>6534</v>
      </c>
      <c r="Y35" s="59">
        <f t="shared" si="15"/>
        <v>0.7307441534316681</v>
      </c>
      <c r="Z35" s="26">
        <v>571</v>
      </c>
      <c r="AA35" s="59">
        <f t="shared" si="12"/>
        <v>1.0222181763204958</v>
      </c>
    </row>
    <row r="36" spans="1:27" s="4" customFormat="1" ht="12.75" customHeight="1">
      <c r="A36" s="23" t="s">
        <v>338</v>
      </c>
      <c r="B36" s="48">
        <v>124</v>
      </c>
      <c r="C36" s="58">
        <f t="shared" si="2"/>
        <v>0.569643513414186</v>
      </c>
      <c r="D36" s="48">
        <v>37278</v>
      </c>
      <c r="E36" s="59">
        <f t="shared" si="3"/>
        <v>0.826684537730372</v>
      </c>
      <c r="F36" s="48">
        <v>9377181</v>
      </c>
      <c r="G36" s="59">
        <f t="shared" si="4"/>
        <v>0.8494843366337539</v>
      </c>
      <c r="H36" s="48">
        <v>76977733</v>
      </c>
      <c r="I36" s="59">
        <f t="shared" si="5"/>
        <v>0.8615905266401312</v>
      </c>
      <c r="J36" s="54">
        <v>27</v>
      </c>
      <c r="K36" s="59">
        <f t="shared" si="6"/>
        <v>0.23855804912528716</v>
      </c>
      <c r="L36" s="59">
        <f t="shared" si="16"/>
        <v>0.35</v>
      </c>
      <c r="M36" s="54">
        <v>27</v>
      </c>
      <c r="N36" s="59">
        <f t="shared" si="7"/>
        <v>0.23855804912528716</v>
      </c>
      <c r="O36" s="23" t="s">
        <v>338</v>
      </c>
      <c r="P36" s="52">
        <v>3</v>
      </c>
      <c r="Q36" s="59">
        <f t="shared" si="8"/>
        <v>3.225806451612903</v>
      </c>
      <c r="R36" s="52">
        <v>1</v>
      </c>
      <c r="S36" s="59">
        <f t="shared" si="9"/>
        <v>16.666666666666664</v>
      </c>
      <c r="T36" s="17">
        <v>0</v>
      </c>
      <c r="U36" s="59">
        <f t="shared" si="10"/>
        <v>0</v>
      </c>
      <c r="V36" s="52">
        <v>23</v>
      </c>
      <c r="W36" s="59">
        <f t="shared" si="11"/>
        <v>0.2087114337568058</v>
      </c>
      <c r="X36" s="48">
        <v>24267</v>
      </c>
      <c r="Y36" s="59">
        <f t="shared" si="15"/>
        <v>2.713952918782719</v>
      </c>
      <c r="Z36" s="26">
        <v>315</v>
      </c>
      <c r="AA36" s="59">
        <f t="shared" si="12"/>
        <v>0.33203915431767983</v>
      </c>
    </row>
    <row r="37" spans="1:27" s="4" customFormat="1" ht="13.5" customHeight="1">
      <c r="A37" s="23" t="s">
        <v>339</v>
      </c>
      <c r="B37" s="48">
        <v>214</v>
      </c>
      <c r="C37" s="58">
        <f t="shared" si="2"/>
        <v>0.9830944505696435</v>
      </c>
      <c r="D37" s="48">
        <v>32622</v>
      </c>
      <c r="E37" s="59">
        <f t="shared" si="3"/>
        <v>0.7234321312795803</v>
      </c>
      <c r="F37" s="48">
        <v>8112417</v>
      </c>
      <c r="G37" s="59">
        <f t="shared" si="4"/>
        <v>0.7349086227237575</v>
      </c>
      <c r="H37" s="48">
        <v>63894841</v>
      </c>
      <c r="I37" s="59">
        <f t="shared" si="5"/>
        <v>0.7151573261683017</v>
      </c>
      <c r="J37" s="54">
        <v>181</v>
      </c>
      <c r="K37" s="59">
        <f t="shared" si="6"/>
        <v>1.5992224774695176</v>
      </c>
      <c r="L37" s="59">
        <f t="shared" si="16"/>
        <v>2.83</v>
      </c>
      <c r="M37" s="54">
        <v>181</v>
      </c>
      <c r="N37" s="59">
        <f t="shared" si="7"/>
        <v>1.5992224774695176</v>
      </c>
      <c r="O37" s="23" t="s">
        <v>339</v>
      </c>
      <c r="P37" s="52">
        <v>2</v>
      </c>
      <c r="Q37" s="59">
        <f t="shared" si="8"/>
        <v>2.1505376344086025</v>
      </c>
      <c r="R37" s="17">
        <v>0</v>
      </c>
      <c r="S37" s="59">
        <f t="shared" si="9"/>
        <v>0</v>
      </c>
      <c r="T37" s="52">
        <v>6</v>
      </c>
      <c r="U37" s="59">
        <f t="shared" si="10"/>
        <v>3.015075376884422</v>
      </c>
      <c r="V37" s="52">
        <v>173</v>
      </c>
      <c r="W37" s="59">
        <f t="shared" si="11"/>
        <v>1.5698729582577133</v>
      </c>
      <c r="X37" s="48">
        <v>16152</v>
      </c>
      <c r="Y37" s="59">
        <f t="shared" si="15"/>
        <v>1.8063941790983016</v>
      </c>
      <c r="Z37" s="26">
        <v>252</v>
      </c>
      <c r="AA37" s="59">
        <f t="shared" si="12"/>
        <v>0.8444880105720862</v>
      </c>
    </row>
    <row r="38" spans="1:27" s="4" customFormat="1" ht="13.5" customHeight="1">
      <c r="A38" s="23" t="s">
        <v>340</v>
      </c>
      <c r="B38" s="48">
        <v>1096</v>
      </c>
      <c r="C38" s="58">
        <f t="shared" si="2"/>
        <v>5.034913634693128</v>
      </c>
      <c r="D38" s="48">
        <v>127001</v>
      </c>
      <c r="E38" s="59">
        <f t="shared" si="3"/>
        <v>2.8164001013009003</v>
      </c>
      <c r="F38" s="48">
        <v>32476507</v>
      </c>
      <c r="G38" s="59">
        <f t="shared" si="4"/>
        <v>2.9420658516750886</v>
      </c>
      <c r="H38" s="48">
        <v>258917998</v>
      </c>
      <c r="I38" s="59">
        <f t="shared" si="5"/>
        <v>2.8979977138769266</v>
      </c>
      <c r="J38" s="54">
        <v>256</v>
      </c>
      <c r="K38" s="59">
        <f t="shared" si="6"/>
        <v>2.26188372503976</v>
      </c>
      <c r="L38" s="59">
        <f>ROUNDDOWN(J38*1000000/H38,2)</f>
        <v>0.98</v>
      </c>
      <c r="M38" s="54">
        <v>256</v>
      </c>
      <c r="N38" s="59">
        <f t="shared" si="7"/>
        <v>2.26188372503976</v>
      </c>
      <c r="O38" s="23" t="s">
        <v>340</v>
      </c>
      <c r="P38" s="52">
        <v>13</v>
      </c>
      <c r="Q38" s="59">
        <f t="shared" si="8"/>
        <v>13.978494623655912</v>
      </c>
      <c r="R38" s="52">
        <v>1</v>
      </c>
      <c r="S38" s="59">
        <f t="shared" si="9"/>
        <v>16.666666666666664</v>
      </c>
      <c r="T38" s="52">
        <v>10</v>
      </c>
      <c r="U38" s="59">
        <f t="shared" si="10"/>
        <v>5.025125628140704</v>
      </c>
      <c r="V38" s="52">
        <v>232</v>
      </c>
      <c r="W38" s="59">
        <f t="shared" si="11"/>
        <v>2.1052631578947367</v>
      </c>
      <c r="X38" s="48">
        <v>100892</v>
      </c>
      <c r="Y38" s="59">
        <f t="shared" si="15"/>
        <v>11.283477062752961</v>
      </c>
      <c r="Z38" s="26">
        <v>389</v>
      </c>
      <c r="AA38" s="59">
        <f t="shared" si="12"/>
        <v>0.6174301579935985</v>
      </c>
    </row>
    <row r="39" spans="1:27" s="4" customFormat="1" ht="12.75" customHeight="1">
      <c r="A39" s="23" t="s">
        <v>341</v>
      </c>
      <c r="B39" s="48">
        <v>2562</v>
      </c>
      <c r="C39" s="58">
        <f t="shared" si="2"/>
        <v>11.769570011025358</v>
      </c>
      <c r="D39" s="48">
        <v>437057</v>
      </c>
      <c r="E39" s="59">
        <f t="shared" si="3"/>
        <v>9.692265250464702</v>
      </c>
      <c r="F39" s="48">
        <v>108008662</v>
      </c>
      <c r="G39" s="59">
        <f t="shared" si="4"/>
        <v>9.784568154306644</v>
      </c>
      <c r="H39" s="48">
        <v>857967739</v>
      </c>
      <c r="I39" s="59">
        <f t="shared" si="5"/>
        <v>9.602996181834202</v>
      </c>
      <c r="J39" s="54">
        <v>1091</v>
      </c>
      <c r="K39" s="59">
        <f t="shared" si="6"/>
        <v>9.639512281321789</v>
      </c>
      <c r="L39" s="59">
        <f>ROUNDDOWN(J39*1000000/H39,2)</f>
        <v>1.27</v>
      </c>
      <c r="M39" s="54">
        <v>1091</v>
      </c>
      <c r="N39" s="59">
        <f t="shared" si="7"/>
        <v>9.639512281321789</v>
      </c>
      <c r="O39" s="23" t="s">
        <v>341</v>
      </c>
      <c r="P39" s="52">
        <v>5</v>
      </c>
      <c r="Q39" s="59">
        <f t="shared" si="8"/>
        <v>5.376344086021505</v>
      </c>
      <c r="R39" s="52">
        <v>2</v>
      </c>
      <c r="S39" s="59">
        <f t="shared" si="9"/>
        <v>33.33333333333333</v>
      </c>
      <c r="T39" s="52">
        <v>7</v>
      </c>
      <c r="U39" s="59">
        <f t="shared" si="10"/>
        <v>3.5175879396984926</v>
      </c>
      <c r="V39" s="53">
        <v>1077</v>
      </c>
      <c r="W39" s="59">
        <f t="shared" si="11"/>
        <v>9.773139745916515</v>
      </c>
      <c r="X39" s="48">
        <v>71582</v>
      </c>
      <c r="Y39" s="59">
        <f t="shared" si="15"/>
        <v>8.005529230325322</v>
      </c>
      <c r="Z39" s="26">
        <v>83</v>
      </c>
      <c r="AA39" s="59">
        <f t="shared" si="12"/>
        <v>0.32466906227726716</v>
      </c>
    </row>
    <row r="40" spans="1:27" s="4" customFormat="1" ht="12" customHeight="1">
      <c r="A40" s="23" t="s">
        <v>342</v>
      </c>
      <c r="B40" s="48">
        <v>826</v>
      </c>
      <c r="C40" s="58">
        <f t="shared" si="2"/>
        <v>3.794560823226755</v>
      </c>
      <c r="D40" s="48">
        <v>384105</v>
      </c>
      <c r="E40" s="59">
        <f t="shared" si="3"/>
        <v>8.517990889128294</v>
      </c>
      <c r="F40" s="48">
        <v>95276594</v>
      </c>
      <c r="G40" s="59">
        <f t="shared" si="4"/>
        <v>8.631162633078478</v>
      </c>
      <c r="H40" s="48">
        <v>770863349</v>
      </c>
      <c r="I40" s="59">
        <f t="shared" si="5"/>
        <v>8.628060777426185</v>
      </c>
      <c r="J40" s="48">
        <v>1502</v>
      </c>
      <c r="K40" s="59">
        <f t="shared" si="6"/>
        <v>13.270895918006714</v>
      </c>
      <c r="L40" s="59">
        <f aca="true" t="shared" si="17" ref="L40:L47">ROUNDDOWN(J40*1000000/H40,2)</f>
        <v>1.94</v>
      </c>
      <c r="M40" s="48">
        <v>1502</v>
      </c>
      <c r="N40" s="59">
        <f t="shared" si="7"/>
        <v>13.270895918006714</v>
      </c>
      <c r="O40" s="23" t="s">
        <v>342</v>
      </c>
      <c r="P40" s="52">
        <v>10</v>
      </c>
      <c r="Q40" s="59">
        <f t="shared" si="8"/>
        <v>10.75268817204301</v>
      </c>
      <c r="R40" s="17">
        <v>0</v>
      </c>
      <c r="S40" s="59">
        <f t="shared" si="9"/>
        <v>0</v>
      </c>
      <c r="T40" s="52">
        <v>6</v>
      </c>
      <c r="U40" s="59">
        <f t="shared" si="10"/>
        <v>3.015075376884422</v>
      </c>
      <c r="V40" s="53">
        <v>1486</v>
      </c>
      <c r="W40" s="59">
        <f t="shared" si="11"/>
        <v>13.484573502722322</v>
      </c>
      <c r="X40" s="48">
        <v>93647</v>
      </c>
      <c r="Y40" s="59">
        <f t="shared" si="15"/>
        <v>10.473216672239886</v>
      </c>
      <c r="Z40" s="26">
        <v>121</v>
      </c>
      <c r="AA40" s="59">
        <f t="shared" si="12"/>
        <v>0.48449974200199525</v>
      </c>
    </row>
    <row r="41" spans="1:27" s="4" customFormat="1" ht="12" customHeight="1">
      <c r="A41" s="23" t="s">
        <v>156</v>
      </c>
      <c r="B41" s="48">
        <v>1584</v>
      </c>
      <c r="C41" s="58">
        <f t="shared" si="2"/>
        <v>7.2767364939360535</v>
      </c>
      <c r="D41" s="48">
        <v>179219</v>
      </c>
      <c r="E41" s="59">
        <f t="shared" si="3"/>
        <v>3.974397128802498</v>
      </c>
      <c r="F41" s="48">
        <v>44215333</v>
      </c>
      <c r="G41" s="59">
        <f t="shared" si="4"/>
        <v>4.005492996514147</v>
      </c>
      <c r="H41" s="48">
        <v>346387805</v>
      </c>
      <c r="I41" s="59">
        <f t="shared" si="5"/>
        <v>3.8770231299442015</v>
      </c>
      <c r="J41" s="48">
        <v>1132</v>
      </c>
      <c r="K41" s="59">
        <f t="shared" si="6"/>
        <v>10.001767096660187</v>
      </c>
      <c r="L41" s="59">
        <f t="shared" si="17"/>
        <v>3.26</v>
      </c>
      <c r="M41" s="48">
        <v>1132</v>
      </c>
      <c r="N41" s="59">
        <f t="shared" si="7"/>
        <v>10.001767096660187</v>
      </c>
      <c r="O41" s="23" t="s">
        <v>156</v>
      </c>
      <c r="P41" s="52">
        <v>1</v>
      </c>
      <c r="Q41" s="59">
        <f t="shared" si="8"/>
        <v>1.0752688172043012</v>
      </c>
      <c r="R41" s="17">
        <v>0</v>
      </c>
      <c r="S41" s="59">
        <f t="shared" si="9"/>
        <v>0</v>
      </c>
      <c r="T41" s="52">
        <v>15</v>
      </c>
      <c r="U41" s="59">
        <f t="shared" si="10"/>
        <v>7.537688442211055</v>
      </c>
      <c r="V41" s="53">
        <v>1116</v>
      </c>
      <c r="W41" s="59">
        <f t="shared" si="11"/>
        <v>10.127041742286751</v>
      </c>
      <c r="X41" s="48">
        <v>22674</v>
      </c>
      <c r="Y41" s="59">
        <f t="shared" si="15"/>
        <v>2.5357962863345027</v>
      </c>
      <c r="Z41" s="26">
        <v>65</v>
      </c>
      <c r="AA41" s="59">
        <f t="shared" si="12"/>
        <v>0.46032597145935616</v>
      </c>
    </row>
    <row r="42" spans="1:27" s="4" customFormat="1" ht="12" customHeight="1">
      <c r="A42" s="23" t="s">
        <v>343</v>
      </c>
      <c r="B42" s="48">
        <v>530</v>
      </c>
      <c r="C42" s="58">
        <f t="shared" si="2"/>
        <v>2.4347666299154724</v>
      </c>
      <c r="D42" s="48">
        <v>140876</v>
      </c>
      <c r="E42" s="59">
        <f t="shared" si="3"/>
        <v>3.1240949336687556</v>
      </c>
      <c r="F42" s="48">
        <v>33130479</v>
      </c>
      <c r="G42" s="59">
        <f t="shared" si="4"/>
        <v>3.0013095594159385</v>
      </c>
      <c r="H42" s="48">
        <v>263519732</v>
      </c>
      <c r="I42" s="59">
        <f t="shared" si="5"/>
        <v>2.9495036528803236</v>
      </c>
      <c r="J42" s="54">
        <v>102</v>
      </c>
      <c r="K42" s="59">
        <f t="shared" si="6"/>
        <v>0.9012192966955292</v>
      </c>
      <c r="L42" s="59">
        <f t="shared" si="17"/>
        <v>0.38</v>
      </c>
      <c r="M42" s="54">
        <v>102</v>
      </c>
      <c r="N42" s="59">
        <f t="shared" si="7"/>
        <v>0.9012192966955292</v>
      </c>
      <c r="O42" s="23" t="s">
        <v>343</v>
      </c>
      <c r="P42" s="52">
        <v>2</v>
      </c>
      <c r="Q42" s="59">
        <f t="shared" si="8"/>
        <v>2.1505376344086025</v>
      </c>
      <c r="R42" s="17">
        <v>0</v>
      </c>
      <c r="S42" s="59">
        <f t="shared" si="9"/>
        <v>0</v>
      </c>
      <c r="T42" s="52">
        <v>1</v>
      </c>
      <c r="U42" s="59">
        <f t="shared" si="10"/>
        <v>0.5025125628140703</v>
      </c>
      <c r="V42" s="52">
        <v>99</v>
      </c>
      <c r="W42" s="59">
        <f t="shared" si="11"/>
        <v>0.8983666061705988</v>
      </c>
      <c r="X42" s="48">
        <v>13748</v>
      </c>
      <c r="Y42" s="59">
        <f t="shared" si="15"/>
        <v>1.537537591273121</v>
      </c>
      <c r="Z42" s="26">
        <v>52</v>
      </c>
      <c r="AA42" s="59">
        <f t="shared" si="12"/>
        <v>0.14057026712644463</v>
      </c>
    </row>
    <row r="43" spans="1:27" s="4" customFormat="1" ht="13.5" customHeight="1">
      <c r="A43" s="23" t="s">
        <v>157</v>
      </c>
      <c r="B43" s="48">
        <v>934</v>
      </c>
      <c r="C43" s="58">
        <f t="shared" si="2"/>
        <v>4.290701947813304</v>
      </c>
      <c r="D43" s="48">
        <v>298729</v>
      </c>
      <c r="E43" s="59">
        <f t="shared" si="3"/>
        <v>6.624675284930959</v>
      </c>
      <c r="F43" s="48">
        <v>73709181</v>
      </c>
      <c r="G43" s="59">
        <f t="shared" si="4"/>
        <v>6.677358016828543</v>
      </c>
      <c r="H43" s="48">
        <v>584121241</v>
      </c>
      <c r="I43" s="59">
        <f t="shared" si="5"/>
        <v>6.537907886360812</v>
      </c>
      <c r="J43" s="54">
        <v>270</v>
      </c>
      <c r="K43" s="59">
        <f t="shared" si="6"/>
        <v>2.3855804912528713</v>
      </c>
      <c r="L43" s="59">
        <f t="shared" si="17"/>
        <v>0.46</v>
      </c>
      <c r="M43" s="54">
        <v>270</v>
      </c>
      <c r="N43" s="59">
        <f t="shared" si="7"/>
        <v>2.3855804912528713</v>
      </c>
      <c r="O43" s="23" t="s">
        <v>157</v>
      </c>
      <c r="P43" s="52">
        <v>1</v>
      </c>
      <c r="Q43" s="59">
        <f t="shared" si="8"/>
        <v>1.0752688172043012</v>
      </c>
      <c r="R43" s="17">
        <v>0</v>
      </c>
      <c r="S43" s="59">
        <f t="shared" si="9"/>
        <v>0</v>
      </c>
      <c r="T43" s="52">
        <v>2</v>
      </c>
      <c r="U43" s="59">
        <f t="shared" si="10"/>
        <v>1.0050251256281406</v>
      </c>
      <c r="V43" s="52">
        <v>267</v>
      </c>
      <c r="W43" s="59">
        <f t="shared" si="11"/>
        <v>2.422867513611615</v>
      </c>
      <c r="X43" s="48">
        <v>12894</v>
      </c>
      <c r="Y43" s="59">
        <f t="shared" si="15"/>
        <v>1.4420286370290676</v>
      </c>
      <c r="Z43" s="26">
        <v>22</v>
      </c>
      <c r="AA43" s="59">
        <f t="shared" si="12"/>
        <v>0.10059821071967434</v>
      </c>
    </row>
    <row r="44" spans="1:27" s="4" customFormat="1" ht="12" customHeight="1">
      <c r="A44" s="24" t="s">
        <v>344</v>
      </c>
      <c r="B44" s="48">
        <v>218</v>
      </c>
      <c r="C44" s="58">
        <f t="shared" si="2"/>
        <v>1.0014700477765528</v>
      </c>
      <c r="D44" s="48">
        <v>32252</v>
      </c>
      <c r="E44" s="59">
        <f t="shared" si="3"/>
        <v>0.7152269357497708</v>
      </c>
      <c r="F44" s="48">
        <v>8358705</v>
      </c>
      <c r="G44" s="59">
        <f t="shared" si="4"/>
        <v>0.7572199973576537</v>
      </c>
      <c r="H44" s="48">
        <v>68805921</v>
      </c>
      <c r="I44" s="59">
        <f t="shared" si="5"/>
        <v>0.7701256895984357</v>
      </c>
      <c r="J44" s="54">
        <v>159</v>
      </c>
      <c r="K44" s="59">
        <f t="shared" si="6"/>
        <v>1.4048418448489133</v>
      </c>
      <c r="L44" s="59">
        <f t="shared" si="17"/>
        <v>2.31</v>
      </c>
      <c r="M44" s="54">
        <v>159</v>
      </c>
      <c r="N44" s="59">
        <f t="shared" si="7"/>
        <v>1.4048418448489133</v>
      </c>
      <c r="O44" s="24" t="s">
        <v>344</v>
      </c>
      <c r="P44" s="17">
        <v>0</v>
      </c>
      <c r="Q44" s="59">
        <f t="shared" si="8"/>
        <v>0</v>
      </c>
      <c r="R44" s="17">
        <v>0</v>
      </c>
      <c r="S44" s="59">
        <f t="shared" si="9"/>
        <v>0</v>
      </c>
      <c r="T44" s="17">
        <v>0</v>
      </c>
      <c r="U44" s="59">
        <f t="shared" si="10"/>
        <v>0</v>
      </c>
      <c r="V44" s="52">
        <v>159</v>
      </c>
      <c r="W44" s="59">
        <f t="shared" si="11"/>
        <v>1.442831215970962</v>
      </c>
      <c r="X44" s="48">
        <v>4051</v>
      </c>
      <c r="Y44" s="59">
        <f t="shared" si="15"/>
        <v>0.45305242815299773</v>
      </c>
      <c r="Z44" s="26">
        <v>58</v>
      </c>
      <c r="AA44" s="59">
        <f t="shared" si="12"/>
        <v>0.3660327854168257</v>
      </c>
    </row>
    <row r="45" spans="1:27" s="4" customFormat="1" ht="12" customHeight="1">
      <c r="A45" s="24" t="s">
        <v>345</v>
      </c>
      <c r="B45" s="48">
        <v>584</v>
      </c>
      <c r="C45" s="58">
        <f t="shared" si="2"/>
        <v>2.682837192208747</v>
      </c>
      <c r="D45" s="48">
        <v>133563</v>
      </c>
      <c r="E45" s="59">
        <f t="shared" si="3"/>
        <v>2.961920352832278</v>
      </c>
      <c r="F45" s="48">
        <v>32500199</v>
      </c>
      <c r="G45" s="59">
        <f t="shared" si="4"/>
        <v>2.9442121238760337</v>
      </c>
      <c r="H45" s="48">
        <v>257574353</v>
      </c>
      <c r="I45" s="59">
        <f t="shared" si="5"/>
        <v>2.8829586661153175</v>
      </c>
      <c r="J45" s="54">
        <v>127</v>
      </c>
      <c r="K45" s="59">
        <f t="shared" si="6"/>
        <v>1.1221063792189432</v>
      </c>
      <c r="L45" s="59">
        <f t="shared" si="17"/>
        <v>0.49</v>
      </c>
      <c r="M45" s="54">
        <v>127</v>
      </c>
      <c r="N45" s="59">
        <f t="shared" si="7"/>
        <v>1.1221063792189432</v>
      </c>
      <c r="O45" s="24" t="s">
        <v>345</v>
      </c>
      <c r="P45" s="17">
        <v>0</v>
      </c>
      <c r="Q45" s="59">
        <f t="shared" si="8"/>
        <v>0</v>
      </c>
      <c r="R45" s="17">
        <v>0</v>
      </c>
      <c r="S45" s="59">
        <f t="shared" si="9"/>
        <v>0</v>
      </c>
      <c r="T45" s="20">
        <v>0</v>
      </c>
      <c r="U45" s="59">
        <f t="shared" si="10"/>
        <v>0</v>
      </c>
      <c r="V45" s="52">
        <v>127</v>
      </c>
      <c r="W45" s="59">
        <f t="shared" si="11"/>
        <v>1.1524500907441015</v>
      </c>
      <c r="X45" s="48">
        <v>3544</v>
      </c>
      <c r="Y45" s="59">
        <f t="shared" si="15"/>
        <v>0.3963509763945258</v>
      </c>
      <c r="Z45" s="26">
        <v>13</v>
      </c>
      <c r="AA45" s="59">
        <f t="shared" si="12"/>
        <v>0.07981227975693966</v>
      </c>
    </row>
    <row r="46" spans="1:27" s="4" customFormat="1" ht="12" customHeight="1">
      <c r="A46" s="24" t="s">
        <v>346</v>
      </c>
      <c r="B46" s="48">
        <v>781</v>
      </c>
      <c r="C46" s="58">
        <f t="shared" si="2"/>
        <v>3.587835354649026</v>
      </c>
      <c r="D46" s="48">
        <v>168643</v>
      </c>
      <c r="E46" s="59">
        <f t="shared" si="3"/>
        <v>3.739861593874755</v>
      </c>
      <c r="F46" s="48">
        <v>43260359</v>
      </c>
      <c r="G46" s="59">
        <f t="shared" si="4"/>
        <v>3.91898134073055</v>
      </c>
      <c r="H46" s="48">
        <v>376880696</v>
      </c>
      <c r="I46" s="59">
        <f t="shared" si="5"/>
        <v>4.218321645652246</v>
      </c>
      <c r="J46" s="54">
        <v>374</v>
      </c>
      <c r="K46" s="59">
        <f t="shared" si="6"/>
        <v>3.304470754550274</v>
      </c>
      <c r="L46" s="59">
        <f t="shared" si="17"/>
        <v>0.99</v>
      </c>
      <c r="M46" s="54">
        <v>374</v>
      </c>
      <c r="N46" s="59">
        <f t="shared" si="7"/>
        <v>3.304470754550274</v>
      </c>
      <c r="O46" s="24" t="s">
        <v>346</v>
      </c>
      <c r="P46" s="52">
        <v>4</v>
      </c>
      <c r="Q46" s="59">
        <f t="shared" si="8"/>
        <v>4.301075268817205</v>
      </c>
      <c r="R46" s="20">
        <v>0</v>
      </c>
      <c r="S46" s="59">
        <f t="shared" si="9"/>
        <v>0</v>
      </c>
      <c r="T46" s="52">
        <v>6</v>
      </c>
      <c r="U46" s="59">
        <f t="shared" si="10"/>
        <v>3.015075376884422</v>
      </c>
      <c r="V46" s="52">
        <v>364</v>
      </c>
      <c r="W46" s="59">
        <f t="shared" si="11"/>
        <v>3.3030852994555353</v>
      </c>
      <c r="X46" s="48">
        <v>34176</v>
      </c>
      <c r="Y46" s="59">
        <f t="shared" si="15"/>
        <v>3.8221475646894225</v>
      </c>
      <c r="Z46" s="26">
        <v>90</v>
      </c>
      <c r="AA46" s="59">
        <f t="shared" si="12"/>
        <v>0.298496231131986</v>
      </c>
    </row>
    <row r="47" spans="1:27" s="4" customFormat="1" ht="12" customHeight="1">
      <c r="A47" s="24" t="s">
        <v>347</v>
      </c>
      <c r="B47" s="48">
        <v>192</v>
      </c>
      <c r="C47" s="58">
        <f t="shared" si="2"/>
        <v>0.8820286659316428</v>
      </c>
      <c r="D47" s="48">
        <v>56108</v>
      </c>
      <c r="E47" s="59">
        <f t="shared" si="3"/>
        <v>1.2442624615852704</v>
      </c>
      <c r="F47" s="48">
        <v>13950113</v>
      </c>
      <c r="G47" s="59">
        <f t="shared" si="4"/>
        <v>1.2637489334770124</v>
      </c>
      <c r="H47" s="48">
        <v>112362684</v>
      </c>
      <c r="I47" s="59">
        <f t="shared" si="5"/>
        <v>1.2576445201660933</v>
      </c>
      <c r="J47" s="54">
        <v>292</v>
      </c>
      <c r="K47" s="59">
        <f t="shared" si="6"/>
        <v>2.579961123873476</v>
      </c>
      <c r="L47" s="59">
        <f t="shared" si="17"/>
        <v>2.59</v>
      </c>
      <c r="M47" s="54">
        <v>292</v>
      </c>
      <c r="N47" s="59">
        <f t="shared" si="7"/>
        <v>2.579961123873476</v>
      </c>
      <c r="O47" s="24" t="s">
        <v>347</v>
      </c>
      <c r="P47" s="52">
        <v>3</v>
      </c>
      <c r="Q47" s="59">
        <f t="shared" si="8"/>
        <v>3.225806451612903</v>
      </c>
      <c r="R47" s="17">
        <v>0</v>
      </c>
      <c r="S47" s="59">
        <f t="shared" si="9"/>
        <v>0</v>
      </c>
      <c r="T47" s="52">
        <v>1</v>
      </c>
      <c r="U47" s="59">
        <f t="shared" si="10"/>
        <v>0.5025125628140703</v>
      </c>
      <c r="V47" s="52">
        <v>288</v>
      </c>
      <c r="W47" s="59">
        <f t="shared" si="11"/>
        <v>2.613430127041742</v>
      </c>
      <c r="X47" s="48">
        <v>25681</v>
      </c>
      <c r="Y47" s="59">
        <f t="shared" si="15"/>
        <v>2.8720906954818894</v>
      </c>
      <c r="Z47" s="26">
        <v>228</v>
      </c>
      <c r="AA47" s="59">
        <f t="shared" si="12"/>
        <v>0.76845299140546</v>
      </c>
    </row>
    <row r="48" spans="1:27" s="4" customFormat="1" ht="12" customHeight="1">
      <c r="A48" s="24" t="s">
        <v>348</v>
      </c>
      <c r="B48" s="48">
        <v>802</v>
      </c>
      <c r="C48" s="58">
        <f t="shared" si="2"/>
        <v>3.6843072399852996</v>
      </c>
      <c r="D48" s="48">
        <v>280750</v>
      </c>
      <c r="E48" s="59">
        <f t="shared" si="3"/>
        <v>6.225969310794622</v>
      </c>
      <c r="F48" s="48">
        <v>62495745</v>
      </c>
      <c r="G48" s="59">
        <f t="shared" si="4"/>
        <v>5.6615262607981265</v>
      </c>
      <c r="H48" s="48">
        <v>482234387</v>
      </c>
      <c r="I48" s="59">
        <f t="shared" si="5"/>
        <v>5.397516441011725</v>
      </c>
      <c r="J48" s="54">
        <v>92</v>
      </c>
      <c r="K48" s="59">
        <f t="shared" si="6"/>
        <v>0.8128644636861637</v>
      </c>
      <c r="L48" s="59">
        <f>ROUNDDOWN(J48*1000000/H48,2)</f>
        <v>0.19</v>
      </c>
      <c r="M48" s="54">
        <v>92</v>
      </c>
      <c r="N48" s="59">
        <f t="shared" si="7"/>
        <v>0.8128644636861637</v>
      </c>
      <c r="O48" s="24" t="s">
        <v>348</v>
      </c>
      <c r="P48" s="52">
        <v>1</v>
      </c>
      <c r="Q48" s="59">
        <f t="shared" si="8"/>
        <v>1.0752688172043012</v>
      </c>
      <c r="R48" s="17">
        <v>0</v>
      </c>
      <c r="S48" s="59">
        <f t="shared" si="9"/>
        <v>0</v>
      </c>
      <c r="T48" s="20">
        <v>0</v>
      </c>
      <c r="U48" s="59">
        <f t="shared" si="10"/>
        <v>0</v>
      </c>
      <c r="V48" s="52">
        <v>91</v>
      </c>
      <c r="W48" s="59">
        <f t="shared" si="11"/>
        <v>0.8257713248638838</v>
      </c>
      <c r="X48" s="48">
        <v>11218</v>
      </c>
      <c r="Y48" s="59">
        <f t="shared" si="15"/>
        <v>1.2545895183955391</v>
      </c>
      <c r="Z48" s="26">
        <v>23</v>
      </c>
      <c r="AA48" s="59">
        <f t="shared" si="12"/>
        <v>0.06610597552415363</v>
      </c>
    </row>
    <row r="49" spans="1:27" s="4" customFormat="1" ht="12" customHeight="1">
      <c r="A49" s="24" t="s">
        <v>349</v>
      </c>
      <c r="B49" s="48">
        <v>745</v>
      </c>
      <c r="C49" s="58">
        <f t="shared" si="2"/>
        <v>3.422454979786843</v>
      </c>
      <c r="D49" s="48">
        <v>324372</v>
      </c>
      <c r="E49" s="59">
        <f t="shared" si="3"/>
        <v>7.193339687555025</v>
      </c>
      <c r="F49" s="48">
        <v>78571148</v>
      </c>
      <c r="G49" s="59">
        <f t="shared" si="4"/>
        <v>7.117806464152979</v>
      </c>
      <c r="H49" s="48">
        <v>627278140</v>
      </c>
      <c r="I49" s="59">
        <f t="shared" si="5"/>
        <v>7.02095114950244</v>
      </c>
      <c r="J49" s="54">
        <v>685</v>
      </c>
      <c r="K49" s="59">
        <f t="shared" si="6"/>
        <v>6.052306061141544</v>
      </c>
      <c r="L49" s="59">
        <f>ROUNDDOWN(J49*1000000/H49,2)</f>
        <v>1.09</v>
      </c>
      <c r="M49" s="54">
        <v>685</v>
      </c>
      <c r="N49" s="59">
        <f t="shared" si="7"/>
        <v>6.052306061141544</v>
      </c>
      <c r="O49" s="24" t="s">
        <v>349</v>
      </c>
      <c r="P49" s="52">
        <v>1</v>
      </c>
      <c r="Q49" s="59">
        <f t="shared" si="8"/>
        <v>1.0752688172043012</v>
      </c>
      <c r="R49" s="17">
        <v>0</v>
      </c>
      <c r="S49" s="59">
        <f t="shared" si="9"/>
        <v>0</v>
      </c>
      <c r="T49" s="52">
        <v>6</v>
      </c>
      <c r="U49" s="59">
        <f t="shared" si="10"/>
        <v>3.015075376884422</v>
      </c>
      <c r="V49" s="52">
        <v>678</v>
      </c>
      <c r="W49" s="59">
        <f t="shared" si="11"/>
        <v>6.152450090744101</v>
      </c>
      <c r="X49" s="48">
        <v>15560</v>
      </c>
      <c r="Y49" s="59">
        <f t="shared" si="15"/>
        <v>1.7401865667886065</v>
      </c>
      <c r="Z49" s="26">
        <v>24</v>
      </c>
      <c r="AA49" s="59">
        <f t="shared" si="12"/>
        <v>0.16174053295324584</v>
      </c>
    </row>
    <row r="50" spans="1:27" s="4" customFormat="1" ht="12" customHeight="1">
      <c r="A50" s="24" t="s">
        <v>350</v>
      </c>
      <c r="B50" s="48">
        <v>275</v>
      </c>
      <c r="C50" s="58">
        <f t="shared" si="2"/>
        <v>1.2633223079750093</v>
      </c>
      <c r="D50" s="48">
        <v>25911</v>
      </c>
      <c r="E50" s="59">
        <f t="shared" si="3"/>
        <v>0.5746076253321442</v>
      </c>
      <c r="F50" s="48">
        <v>5808027</v>
      </c>
      <c r="G50" s="59">
        <f t="shared" si="4"/>
        <v>0.5261525786103447</v>
      </c>
      <c r="H50" s="48">
        <v>53297222</v>
      </c>
      <c r="I50" s="59">
        <f t="shared" si="5"/>
        <v>0.5965411006769449</v>
      </c>
      <c r="J50" s="54">
        <v>172</v>
      </c>
      <c r="K50" s="59">
        <f t="shared" si="6"/>
        <v>1.5197031277610886</v>
      </c>
      <c r="L50" s="59">
        <f>ROUNDDOWN(J50*1000000/H50,2)</f>
        <v>3.22</v>
      </c>
      <c r="M50" s="54">
        <v>172</v>
      </c>
      <c r="N50" s="59">
        <f t="shared" si="7"/>
        <v>1.5197031277610886</v>
      </c>
      <c r="O50" s="24" t="s">
        <v>350</v>
      </c>
      <c r="P50" s="52">
        <v>1</v>
      </c>
      <c r="Q50" s="59">
        <f t="shared" si="8"/>
        <v>1.0752688172043012</v>
      </c>
      <c r="R50" s="17">
        <v>0</v>
      </c>
      <c r="S50" s="59">
        <f t="shared" si="9"/>
        <v>0</v>
      </c>
      <c r="T50" s="52">
        <v>2</v>
      </c>
      <c r="U50" s="59">
        <f t="shared" si="10"/>
        <v>1.0050251256281406</v>
      </c>
      <c r="V50" s="52">
        <v>169</v>
      </c>
      <c r="W50" s="59">
        <f t="shared" si="11"/>
        <v>1.5335753176043556</v>
      </c>
      <c r="X50" s="48">
        <v>7853</v>
      </c>
      <c r="Y50" s="59">
        <f t="shared" si="15"/>
        <v>0.8782573977500596</v>
      </c>
      <c r="Z50" s="26">
        <v>147</v>
      </c>
      <c r="AA50" s="59">
        <f t="shared" si="12"/>
        <v>0.6879970930171144</v>
      </c>
    </row>
    <row r="51" spans="1:27" s="4" customFormat="1" ht="13.5" customHeight="1" thickBot="1">
      <c r="A51" s="32" t="s">
        <v>351</v>
      </c>
      <c r="B51" s="48">
        <v>350</v>
      </c>
      <c r="C51" s="59">
        <f t="shared" si="2"/>
        <v>1.6078647556045573</v>
      </c>
      <c r="D51" s="48">
        <v>37866</v>
      </c>
      <c r="E51" s="59">
        <f t="shared" si="3"/>
        <v>0.8397241457615285</v>
      </c>
      <c r="F51" s="48">
        <v>9020682</v>
      </c>
      <c r="G51" s="59">
        <f t="shared" si="4"/>
        <v>0.8171888827520811</v>
      </c>
      <c r="H51" s="48">
        <v>71030524</v>
      </c>
      <c r="I51" s="59">
        <f t="shared" si="5"/>
        <v>0.795025057190038</v>
      </c>
      <c r="J51" s="54">
        <v>78</v>
      </c>
      <c r="K51" s="59">
        <f t="shared" si="6"/>
        <v>0.6891676974730518</v>
      </c>
      <c r="L51" s="59">
        <f>ROUNDDOWN(J51*1000000/H51,2)</f>
        <v>1.09</v>
      </c>
      <c r="M51" s="54">
        <v>78</v>
      </c>
      <c r="N51" s="59">
        <f t="shared" si="7"/>
        <v>0.6891676974730518</v>
      </c>
      <c r="O51" s="32" t="s">
        <v>351</v>
      </c>
      <c r="P51" s="52">
        <v>1</v>
      </c>
      <c r="Q51" s="59">
        <f t="shared" si="8"/>
        <v>1.0752688172043012</v>
      </c>
      <c r="R51" s="17">
        <v>0</v>
      </c>
      <c r="S51" s="59">
        <f t="shared" si="9"/>
        <v>0</v>
      </c>
      <c r="T51" s="52">
        <v>4</v>
      </c>
      <c r="U51" s="59">
        <f t="shared" si="10"/>
        <v>2.0100502512562812</v>
      </c>
      <c r="V51" s="17">
        <v>73</v>
      </c>
      <c r="W51" s="59">
        <f t="shared" si="11"/>
        <v>0.662431941923775</v>
      </c>
      <c r="X51" s="48">
        <v>12578</v>
      </c>
      <c r="Y51" s="59">
        <f t="shared" si="15"/>
        <v>1.4066880872151089</v>
      </c>
      <c r="Z51" s="26">
        <v>177</v>
      </c>
      <c r="AA51" s="66">
        <f t="shared" si="12"/>
        <v>0.4392379765002111</v>
      </c>
    </row>
    <row r="52" spans="1:27" s="18" customFormat="1" ht="13.5" customHeight="1">
      <c r="A52" s="27" t="s">
        <v>161</v>
      </c>
      <c r="B52" s="27"/>
      <c r="C52" s="27"/>
      <c r="D52" s="27"/>
      <c r="E52" s="27"/>
      <c r="F52" s="27"/>
      <c r="G52" s="27"/>
      <c r="H52" s="27" t="s">
        <v>352</v>
      </c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59"/>
    </row>
    <row r="53" spans="1:27" s="18" customFormat="1" ht="10.5" customHeight="1">
      <c r="A53" s="18" t="s">
        <v>353</v>
      </c>
      <c r="H53" s="18" t="s">
        <v>354</v>
      </c>
      <c r="AA53" s="59"/>
    </row>
    <row r="54" spans="1:27" s="18" customFormat="1" ht="10.5" customHeight="1">
      <c r="A54" s="18" t="s">
        <v>355</v>
      </c>
      <c r="H54" s="18" t="s">
        <v>356</v>
      </c>
      <c r="AA54" s="59"/>
    </row>
    <row r="55" spans="1:27" s="18" customFormat="1" ht="10.5" customHeight="1">
      <c r="A55" s="18" t="s">
        <v>357</v>
      </c>
      <c r="H55" s="18" t="s">
        <v>358</v>
      </c>
      <c r="AA55" s="59"/>
    </row>
    <row r="56" spans="1:27" s="18" customFormat="1" ht="10.5" customHeight="1">
      <c r="A56" s="18" t="s">
        <v>359</v>
      </c>
      <c r="H56" s="18" t="s">
        <v>360</v>
      </c>
      <c r="AA56" s="59"/>
    </row>
    <row r="57" spans="1:27" s="18" customFormat="1" ht="10.5" customHeight="1">
      <c r="A57" s="18" t="s">
        <v>361</v>
      </c>
      <c r="H57" s="18" t="s">
        <v>362</v>
      </c>
      <c r="AA57" s="59"/>
    </row>
    <row r="58" spans="1:27" s="18" customFormat="1" ht="10.5" customHeight="1">
      <c r="A58" s="18" t="s">
        <v>363</v>
      </c>
      <c r="H58" s="18" t="s">
        <v>364</v>
      </c>
      <c r="AA58" s="59"/>
    </row>
    <row r="59" s="4" customFormat="1" ht="3.75" customHeight="1"/>
    <row r="60" s="4" customFormat="1" ht="3" customHeight="1"/>
    <row r="61" s="4" customFormat="1" ht="1.5" customHeight="1"/>
    <row r="62" spans="1:27" s="104" customFormat="1" ht="12" customHeight="1">
      <c r="A62" s="103" t="s">
        <v>646</v>
      </c>
      <c r="B62" s="103"/>
      <c r="C62" s="103"/>
      <c r="D62" s="103"/>
      <c r="E62" s="103"/>
      <c r="F62" s="103"/>
      <c r="G62" s="103"/>
      <c r="H62" s="103" t="s">
        <v>369</v>
      </c>
      <c r="I62" s="103"/>
      <c r="J62" s="103"/>
      <c r="K62" s="103"/>
      <c r="L62" s="103"/>
      <c r="M62" s="103"/>
      <c r="N62" s="103"/>
      <c r="O62" s="103" t="s">
        <v>370</v>
      </c>
      <c r="P62" s="103"/>
      <c r="Q62" s="103"/>
      <c r="R62" s="103"/>
      <c r="S62" s="103"/>
      <c r="T62" s="103"/>
      <c r="U62" s="103"/>
      <c r="V62" s="103" t="s">
        <v>645</v>
      </c>
      <c r="W62" s="103"/>
      <c r="X62" s="103"/>
      <c r="Y62" s="103"/>
      <c r="Z62" s="103"/>
      <c r="AA62" s="103"/>
    </row>
  </sheetData>
  <sheetProtection/>
  <mergeCells count="33">
    <mergeCell ref="O1:U1"/>
    <mergeCell ref="V62:AA62"/>
    <mergeCell ref="D3:D4"/>
    <mergeCell ref="A62:G62"/>
    <mergeCell ref="H62:N62"/>
    <mergeCell ref="O62:U62"/>
    <mergeCell ref="H2:N2"/>
    <mergeCell ref="H3:H4"/>
    <mergeCell ref="I3:I4"/>
    <mergeCell ref="J3:J4"/>
    <mergeCell ref="V1:AA1"/>
    <mergeCell ref="V2:AA2"/>
    <mergeCell ref="V3:W3"/>
    <mergeCell ref="X3:X4"/>
    <mergeCell ref="Y3:Y4"/>
    <mergeCell ref="Z3:Z4"/>
    <mergeCell ref="AA3:AA4"/>
    <mergeCell ref="H1:N1"/>
    <mergeCell ref="E3:E4"/>
    <mergeCell ref="F3:F4"/>
    <mergeCell ref="G3:G4"/>
    <mergeCell ref="K3:K4"/>
    <mergeCell ref="A1:G1"/>
    <mergeCell ref="A2:G2"/>
    <mergeCell ref="M3:M4"/>
    <mergeCell ref="N3:N4"/>
    <mergeCell ref="L3:L4"/>
    <mergeCell ref="A3:A4"/>
    <mergeCell ref="B3:B4"/>
    <mergeCell ref="C3:C4"/>
    <mergeCell ref="O2:U2"/>
    <mergeCell ref="O3:O4"/>
    <mergeCell ref="P3:U3"/>
  </mergeCells>
  <printOptions horizontalCentered="1" verticalCentered="1"/>
  <pageMargins left="0.7480314960629921" right="0.4724409448818898" top="0.45" bottom="0.16" header="0.3" footer="0.23"/>
  <pageSetup fitToWidth="2" horizontalDpi="600" verticalDpi="600" orientation="portrait" paperSize="9" scale="104" r:id="rId1"/>
  <colBreaks count="3" manualBreakCount="3">
    <brk id="7" max="65535" man="1"/>
    <brk id="14" max="65535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view="pageBreakPreview" zoomScale="106" zoomScaleNormal="110" zoomScaleSheetLayoutView="106" zoomScalePageLayoutView="0" workbookViewId="0" topLeftCell="A13">
      <selection activeCell="L56" sqref="L56:Z56"/>
    </sheetView>
  </sheetViews>
  <sheetFormatPr defaultColWidth="9.00390625" defaultRowHeight="16.5"/>
  <cols>
    <col min="1" max="1" width="28.625" style="5" customWidth="1"/>
    <col min="2" max="2" width="6.375" style="5" customWidth="1"/>
    <col min="3" max="3" width="5.875" style="5" customWidth="1"/>
    <col min="4" max="10" width="5.75390625" style="5" customWidth="1"/>
    <col min="11" max="11" width="6.125" style="5" customWidth="1"/>
    <col min="12" max="12" width="5.625" style="5" customWidth="1"/>
    <col min="13" max="26" width="5.75390625" style="5" customWidth="1"/>
    <col min="27" max="16384" width="9.00390625" style="5" customWidth="1"/>
  </cols>
  <sheetData>
    <row r="1" spans="1:26" s="3" customFormat="1" ht="37.5" customHeight="1">
      <c r="A1" s="77" t="s">
        <v>175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82" t="s">
        <v>52</v>
      </c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5" s="18" customFormat="1" ht="13.5" customHeight="1" thickBot="1">
      <c r="A2" s="78" t="s">
        <v>50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83" t="s">
        <v>389</v>
      </c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18" t="s">
        <v>53</v>
      </c>
    </row>
    <row r="3" spans="1:26" s="19" customFormat="1" ht="25.5" customHeight="1">
      <c r="A3" s="68" t="s">
        <v>200</v>
      </c>
      <c r="B3" s="70" t="s">
        <v>176</v>
      </c>
      <c r="C3" s="90" t="s">
        <v>177</v>
      </c>
      <c r="D3" s="72" t="s">
        <v>178</v>
      </c>
      <c r="E3" s="90" t="s">
        <v>179</v>
      </c>
      <c r="F3" s="90" t="s">
        <v>180</v>
      </c>
      <c r="G3" s="72" t="s">
        <v>181</v>
      </c>
      <c r="H3" s="72" t="s">
        <v>182</v>
      </c>
      <c r="I3" s="90" t="s">
        <v>183</v>
      </c>
      <c r="J3" s="72" t="s">
        <v>184</v>
      </c>
      <c r="K3" s="72" t="s">
        <v>251</v>
      </c>
      <c r="L3" s="93" t="s">
        <v>185</v>
      </c>
      <c r="M3" s="90" t="s">
        <v>186</v>
      </c>
      <c r="N3" s="72" t="s">
        <v>187</v>
      </c>
      <c r="O3" s="72" t="s">
        <v>188</v>
      </c>
      <c r="P3" s="90" t="s">
        <v>189</v>
      </c>
      <c r="Q3" s="90" t="s">
        <v>190</v>
      </c>
      <c r="R3" s="72" t="s">
        <v>191</v>
      </c>
      <c r="S3" s="90" t="s">
        <v>192</v>
      </c>
      <c r="T3" s="72" t="s">
        <v>193</v>
      </c>
      <c r="U3" s="90" t="s">
        <v>194</v>
      </c>
      <c r="V3" s="72" t="s">
        <v>195</v>
      </c>
      <c r="W3" s="91" t="s">
        <v>196</v>
      </c>
      <c r="X3" s="75"/>
      <c r="Y3" s="75"/>
      <c r="Z3" s="92"/>
    </row>
    <row r="4" spans="1:26" s="19" customFormat="1" ht="39.75" customHeight="1" thickBot="1">
      <c r="A4" s="69"/>
      <c r="B4" s="71"/>
      <c r="C4" s="73"/>
      <c r="D4" s="73"/>
      <c r="E4" s="73"/>
      <c r="F4" s="73"/>
      <c r="G4" s="73"/>
      <c r="H4" s="73"/>
      <c r="I4" s="73"/>
      <c r="J4" s="73"/>
      <c r="K4" s="73"/>
      <c r="L4" s="89"/>
      <c r="M4" s="73"/>
      <c r="N4" s="73"/>
      <c r="O4" s="73"/>
      <c r="P4" s="73"/>
      <c r="Q4" s="73"/>
      <c r="R4" s="73"/>
      <c r="S4" s="73"/>
      <c r="T4" s="73"/>
      <c r="U4" s="73"/>
      <c r="V4" s="73"/>
      <c r="W4" s="21" t="s">
        <v>197</v>
      </c>
      <c r="X4" s="21" t="s">
        <v>198</v>
      </c>
      <c r="Y4" s="22" t="s">
        <v>199</v>
      </c>
      <c r="Z4" s="44" t="s">
        <v>194</v>
      </c>
    </row>
    <row r="5" spans="1:26" s="4" customFormat="1" ht="16.5" customHeight="1">
      <c r="A5" s="23" t="s">
        <v>164</v>
      </c>
      <c r="B5" s="58">
        <f>SUM(D5:Z5)</f>
        <v>100.00000000000001</v>
      </c>
      <c r="C5" s="58"/>
      <c r="D5" s="58">
        <f aca="true" t="shared" si="0" ref="D5:Z5">D6/$C$6*100</f>
        <v>5.000883548330093</v>
      </c>
      <c r="E5" s="58">
        <f t="shared" si="0"/>
        <v>23.042940448842554</v>
      </c>
      <c r="F5" s="58">
        <f t="shared" si="0"/>
        <v>3.481180420569005</v>
      </c>
      <c r="G5" s="58">
        <f t="shared" si="0"/>
        <v>3.0570772221240503</v>
      </c>
      <c r="H5" s="58">
        <f t="shared" si="0"/>
        <v>2.4827708075631736</v>
      </c>
      <c r="I5" s="58">
        <f t="shared" si="0"/>
        <v>6.697296342109913</v>
      </c>
      <c r="J5" s="58">
        <f t="shared" si="0"/>
        <v>12.546386287329916</v>
      </c>
      <c r="K5" s="58">
        <f t="shared" si="0"/>
        <v>13.95122813217883</v>
      </c>
      <c r="L5" s="58">
        <f t="shared" si="0"/>
        <v>0.8835483300936562</v>
      </c>
      <c r="M5" s="58">
        <f t="shared" si="0"/>
        <v>0.008835483300936562</v>
      </c>
      <c r="N5" s="58">
        <f t="shared" si="0"/>
        <v>4.5856158331860755</v>
      </c>
      <c r="O5" s="58">
        <f t="shared" si="0"/>
        <v>1.466690227955469</v>
      </c>
      <c r="P5" s="58">
        <f t="shared" si="0"/>
        <v>0.4506096483477646</v>
      </c>
      <c r="Q5" s="58">
        <f t="shared" si="0"/>
        <v>0.22088708252341405</v>
      </c>
      <c r="R5" s="58">
        <f t="shared" si="0"/>
        <v>0.20321611592154093</v>
      </c>
      <c r="S5" s="58">
        <f t="shared" si="0"/>
        <v>0.16787418271779467</v>
      </c>
      <c r="T5" s="58">
        <f t="shared" si="0"/>
        <v>5.716557695705955</v>
      </c>
      <c r="U5" s="58">
        <f t="shared" si="0"/>
        <v>7.3687930729810915</v>
      </c>
      <c r="V5" s="58">
        <f t="shared" si="0"/>
        <v>1.4931966778582788</v>
      </c>
      <c r="W5" s="58">
        <f t="shared" si="0"/>
        <v>5.690051245803145</v>
      </c>
      <c r="X5" s="58">
        <f t="shared" si="0"/>
        <v>0</v>
      </c>
      <c r="Y5" s="58">
        <f t="shared" si="0"/>
        <v>0.008835483300936562</v>
      </c>
      <c r="Z5" s="58">
        <f t="shared" si="0"/>
        <v>1.4755257112564057</v>
      </c>
    </row>
    <row r="6" spans="1:26" s="4" customFormat="1" ht="18.75" customHeight="1">
      <c r="A6" s="23" t="s">
        <v>162</v>
      </c>
      <c r="B6" s="58"/>
      <c r="C6" s="53">
        <v>11318</v>
      </c>
      <c r="D6" s="52">
        <v>566</v>
      </c>
      <c r="E6" s="53">
        <v>2608</v>
      </c>
      <c r="F6" s="52">
        <v>394</v>
      </c>
      <c r="G6" s="52">
        <v>346</v>
      </c>
      <c r="H6" s="52">
        <v>281</v>
      </c>
      <c r="I6" s="52">
        <v>758</v>
      </c>
      <c r="J6" s="53">
        <v>1420</v>
      </c>
      <c r="K6" s="53">
        <v>1579</v>
      </c>
      <c r="L6" s="52">
        <v>100</v>
      </c>
      <c r="M6" s="52">
        <v>1</v>
      </c>
      <c r="N6" s="52">
        <v>519</v>
      </c>
      <c r="O6" s="52">
        <v>166</v>
      </c>
      <c r="P6" s="52">
        <v>51</v>
      </c>
      <c r="Q6" s="52">
        <v>25</v>
      </c>
      <c r="R6" s="52">
        <v>23</v>
      </c>
      <c r="S6" s="52">
        <v>19</v>
      </c>
      <c r="T6" s="52">
        <v>647</v>
      </c>
      <c r="U6" s="52">
        <v>834</v>
      </c>
      <c r="V6" s="52">
        <v>169</v>
      </c>
      <c r="W6" s="52">
        <v>644</v>
      </c>
      <c r="X6" s="20">
        <v>0</v>
      </c>
      <c r="Y6" s="52">
        <v>1</v>
      </c>
      <c r="Z6" s="52">
        <v>167</v>
      </c>
    </row>
    <row r="7" spans="1:27" s="4" customFormat="1" ht="12" customHeight="1">
      <c r="A7" s="24" t="s">
        <v>155</v>
      </c>
      <c r="B7" s="58">
        <f aca="true" t="shared" si="1" ref="B7:B52">C7/$C$6*100</f>
        <v>0.3445838487365259</v>
      </c>
      <c r="C7" s="52">
        <v>39</v>
      </c>
      <c r="D7" s="52">
        <v>2</v>
      </c>
      <c r="E7" s="52">
        <v>10</v>
      </c>
      <c r="F7" s="52">
        <v>1</v>
      </c>
      <c r="G7" s="20">
        <v>0</v>
      </c>
      <c r="H7" s="20">
        <v>3</v>
      </c>
      <c r="I7" s="52">
        <v>4</v>
      </c>
      <c r="J7" s="52">
        <v>2</v>
      </c>
      <c r="K7" s="52">
        <v>3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52">
        <v>1</v>
      </c>
      <c r="U7" s="52">
        <v>7</v>
      </c>
      <c r="V7" s="52">
        <v>2</v>
      </c>
      <c r="W7" s="52">
        <v>2</v>
      </c>
      <c r="X7" s="20">
        <v>0</v>
      </c>
      <c r="Y7" s="20">
        <v>0</v>
      </c>
      <c r="Z7" s="52">
        <v>2</v>
      </c>
      <c r="AA7" s="52"/>
    </row>
    <row r="8" spans="1:26" s="4" customFormat="1" ht="12" customHeight="1">
      <c r="A8" s="24" t="s">
        <v>51</v>
      </c>
      <c r="B8" s="58">
        <f t="shared" si="1"/>
        <v>0.08835483300936561</v>
      </c>
      <c r="C8" s="52">
        <v>10</v>
      </c>
      <c r="D8" s="20">
        <v>1</v>
      </c>
      <c r="E8" s="52">
        <v>1</v>
      </c>
      <c r="F8" s="20">
        <v>0</v>
      </c>
      <c r="G8" s="52">
        <v>3</v>
      </c>
      <c r="H8" s="20">
        <v>0</v>
      </c>
      <c r="I8" s="20">
        <v>0</v>
      </c>
      <c r="J8" s="52">
        <v>3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1</v>
      </c>
      <c r="V8" s="52">
        <v>1</v>
      </c>
      <c r="W8" s="20">
        <v>0</v>
      </c>
      <c r="X8" s="20">
        <v>0</v>
      </c>
      <c r="Y8" s="20">
        <v>0</v>
      </c>
      <c r="Z8" s="20">
        <v>0</v>
      </c>
    </row>
    <row r="9" spans="1:26" s="4" customFormat="1" ht="13.5" customHeight="1">
      <c r="A9" s="24" t="s">
        <v>165</v>
      </c>
      <c r="B9" s="58">
        <f t="shared" si="1"/>
        <v>41.783000530129</v>
      </c>
      <c r="C9" s="53">
        <v>4729</v>
      </c>
      <c r="D9" s="52">
        <v>182</v>
      </c>
      <c r="E9" s="52">
        <v>835</v>
      </c>
      <c r="F9" s="52">
        <v>144</v>
      </c>
      <c r="G9" s="52">
        <v>186</v>
      </c>
      <c r="H9" s="52">
        <v>130</v>
      </c>
      <c r="I9" s="52">
        <v>292</v>
      </c>
      <c r="J9" s="53">
        <v>1085</v>
      </c>
      <c r="K9" s="52">
        <v>781</v>
      </c>
      <c r="L9" s="52">
        <v>40</v>
      </c>
      <c r="M9" s="20">
        <v>0</v>
      </c>
      <c r="N9" s="52">
        <v>200</v>
      </c>
      <c r="O9" s="52">
        <v>119</v>
      </c>
      <c r="P9" s="52">
        <v>20</v>
      </c>
      <c r="Q9" s="52">
        <v>19</v>
      </c>
      <c r="R9" s="52">
        <v>15</v>
      </c>
      <c r="S9" s="52">
        <v>9</v>
      </c>
      <c r="T9" s="52">
        <v>254</v>
      </c>
      <c r="U9" s="52">
        <v>278</v>
      </c>
      <c r="V9" s="52">
        <v>45</v>
      </c>
      <c r="W9" s="52">
        <v>60</v>
      </c>
      <c r="X9" s="49">
        <v>0</v>
      </c>
      <c r="Y9" s="52">
        <v>1</v>
      </c>
      <c r="Z9" s="52">
        <v>34</v>
      </c>
    </row>
    <row r="10" spans="1:37" s="4" customFormat="1" ht="12" customHeight="1">
      <c r="A10" s="25" t="s">
        <v>255</v>
      </c>
      <c r="B10" s="58">
        <f t="shared" si="1"/>
        <v>4.028980385227072</v>
      </c>
      <c r="C10" s="52">
        <v>456</v>
      </c>
      <c r="D10" s="52">
        <v>11</v>
      </c>
      <c r="E10" s="52">
        <v>119</v>
      </c>
      <c r="F10" s="52">
        <v>12</v>
      </c>
      <c r="G10" s="52">
        <v>6</v>
      </c>
      <c r="H10" s="52">
        <v>10</v>
      </c>
      <c r="I10" s="52">
        <v>29</v>
      </c>
      <c r="J10" s="52">
        <v>79</v>
      </c>
      <c r="K10" s="52">
        <v>85</v>
      </c>
      <c r="L10" s="52">
        <v>1</v>
      </c>
      <c r="M10" s="20">
        <v>0</v>
      </c>
      <c r="N10" s="52">
        <v>43</v>
      </c>
      <c r="O10" s="52">
        <v>2</v>
      </c>
      <c r="P10" s="52">
        <v>1</v>
      </c>
      <c r="Q10" s="52">
        <v>1</v>
      </c>
      <c r="R10" s="52">
        <v>2</v>
      </c>
      <c r="S10" s="20">
        <v>0</v>
      </c>
      <c r="T10" s="52">
        <v>29</v>
      </c>
      <c r="U10" s="52">
        <v>14</v>
      </c>
      <c r="V10" s="52">
        <v>3</v>
      </c>
      <c r="W10" s="52">
        <v>4</v>
      </c>
      <c r="X10" s="20">
        <v>0</v>
      </c>
      <c r="Y10" s="20">
        <v>0</v>
      </c>
      <c r="Z10" s="52">
        <v>5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</row>
    <row r="11" spans="1:37" s="4" customFormat="1" ht="12" customHeight="1">
      <c r="A11" s="25" t="s">
        <v>256</v>
      </c>
      <c r="B11" s="58">
        <f t="shared" si="1"/>
        <v>0.2738999823290334</v>
      </c>
      <c r="C11" s="52">
        <v>31</v>
      </c>
      <c r="D11" s="52">
        <v>1</v>
      </c>
      <c r="E11" s="52">
        <v>7</v>
      </c>
      <c r="F11" s="52">
        <v>1</v>
      </c>
      <c r="G11" s="20">
        <v>0</v>
      </c>
      <c r="H11" s="20">
        <v>0</v>
      </c>
      <c r="I11" s="52">
        <v>1</v>
      </c>
      <c r="J11" s="52">
        <v>10</v>
      </c>
      <c r="K11" s="52">
        <v>2</v>
      </c>
      <c r="L11" s="52">
        <v>1</v>
      </c>
      <c r="M11" s="20">
        <v>0</v>
      </c>
      <c r="N11" s="52">
        <v>2</v>
      </c>
      <c r="O11" s="52">
        <v>1</v>
      </c>
      <c r="P11" s="20">
        <v>0</v>
      </c>
      <c r="Q11" s="20">
        <v>0</v>
      </c>
      <c r="R11" s="20">
        <v>0</v>
      </c>
      <c r="S11" s="20">
        <v>0</v>
      </c>
      <c r="T11" s="52">
        <v>1</v>
      </c>
      <c r="U11" s="52">
        <v>3</v>
      </c>
      <c r="V11" s="20">
        <v>0</v>
      </c>
      <c r="W11" s="20">
        <v>0</v>
      </c>
      <c r="X11" s="20">
        <v>0</v>
      </c>
      <c r="Y11" s="20">
        <v>0</v>
      </c>
      <c r="Z11" s="52">
        <v>1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</row>
    <row r="12" spans="1:37" s="4" customFormat="1" ht="12" customHeight="1">
      <c r="A12" s="25" t="s">
        <v>257</v>
      </c>
      <c r="B12" s="58">
        <f t="shared" si="1"/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</row>
    <row r="13" spans="1:37" s="4" customFormat="1" ht="12" customHeight="1">
      <c r="A13" s="25" t="s">
        <v>166</v>
      </c>
      <c r="B13" s="58">
        <f t="shared" si="1"/>
        <v>1.634564410673264</v>
      </c>
      <c r="C13" s="52">
        <v>185</v>
      </c>
      <c r="D13" s="52">
        <v>10</v>
      </c>
      <c r="E13" s="52">
        <v>32</v>
      </c>
      <c r="F13" s="52">
        <v>3</v>
      </c>
      <c r="G13" s="52">
        <v>1</v>
      </c>
      <c r="H13" s="52">
        <v>1</v>
      </c>
      <c r="I13" s="52">
        <v>20</v>
      </c>
      <c r="J13" s="52">
        <v>45</v>
      </c>
      <c r="K13" s="52">
        <v>32</v>
      </c>
      <c r="L13" s="52">
        <v>4</v>
      </c>
      <c r="M13" s="20">
        <v>0</v>
      </c>
      <c r="N13" s="52">
        <v>10</v>
      </c>
      <c r="O13" s="20">
        <v>0</v>
      </c>
      <c r="P13" s="20">
        <v>0</v>
      </c>
      <c r="Q13" s="52">
        <v>2</v>
      </c>
      <c r="R13" s="20">
        <v>0</v>
      </c>
      <c r="S13" s="20">
        <v>0</v>
      </c>
      <c r="T13" s="52">
        <v>5</v>
      </c>
      <c r="U13" s="52">
        <v>13</v>
      </c>
      <c r="V13" s="52">
        <v>4</v>
      </c>
      <c r="W13" s="52">
        <v>2</v>
      </c>
      <c r="X13" s="20">
        <v>0</v>
      </c>
      <c r="Y13" s="20">
        <v>0</v>
      </c>
      <c r="Z13" s="52">
        <v>1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</row>
    <row r="14" spans="1:37" s="4" customFormat="1" ht="12" customHeight="1">
      <c r="A14" s="25" t="s">
        <v>258</v>
      </c>
      <c r="B14" s="58">
        <f t="shared" si="1"/>
        <v>0.2738999823290334</v>
      </c>
      <c r="C14" s="52">
        <v>31</v>
      </c>
      <c r="D14" s="52">
        <v>1</v>
      </c>
      <c r="E14" s="52">
        <v>12</v>
      </c>
      <c r="F14" s="52">
        <v>2</v>
      </c>
      <c r="G14" s="52">
        <v>2</v>
      </c>
      <c r="H14" s="20">
        <v>0</v>
      </c>
      <c r="I14" s="52">
        <v>7</v>
      </c>
      <c r="J14" s="52">
        <v>3</v>
      </c>
      <c r="K14" s="52">
        <v>3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52">
        <v>1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</row>
    <row r="15" spans="1:37" s="4" customFormat="1" ht="12" customHeight="1">
      <c r="A15" s="25" t="s">
        <v>167</v>
      </c>
      <c r="B15" s="58">
        <f t="shared" si="1"/>
        <v>0.2738999823290334</v>
      </c>
      <c r="C15" s="52">
        <v>31</v>
      </c>
      <c r="D15" s="20">
        <v>0</v>
      </c>
      <c r="E15" s="52">
        <v>5</v>
      </c>
      <c r="F15" s="52">
        <v>2</v>
      </c>
      <c r="G15" s="52">
        <v>1</v>
      </c>
      <c r="H15" s="20">
        <v>0</v>
      </c>
      <c r="I15" s="52">
        <v>1</v>
      </c>
      <c r="J15" s="52">
        <v>9</v>
      </c>
      <c r="K15" s="52">
        <v>7</v>
      </c>
      <c r="L15" s="52">
        <v>1</v>
      </c>
      <c r="M15" s="20">
        <v>0</v>
      </c>
      <c r="N15" s="52">
        <v>1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52">
        <v>4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</row>
    <row r="16" spans="1:37" s="4" customFormat="1" ht="12" customHeight="1">
      <c r="A16" s="25" t="s">
        <v>259</v>
      </c>
      <c r="B16" s="58">
        <f t="shared" si="1"/>
        <v>0.1148612829121753</v>
      </c>
      <c r="C16" s="52">
        <v>13</v>
      </c>
      <c r="D16" s="20">
        <v>0</v>
      </c>
      <c r="E16" s="20">
        <v>0</v>
      </c>
      <c r="F16" s="20">
        <v>0</v>
      </c>
      <c r="G16" s="20">
        <v>0</v>
      </c>
      <c r="H16" s="52">
        <v>1</v>
      </c>
      <c r="I16" s="20">
        <v>0</v>
      </c>
      <c r="J16" s="52">
        <v>9</v>
      </c>
      <c r="K16" s="52">
        <v>3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</row>
    <row r="17" spans="1:37" s="4" customFormat="1" ht="12" customHeight="1">
      <c r="A17" s="25" t="s">
        <v>168</v>
      </c>
      <c r="B17" s="58">
        <f t="shared" si="1"/>
        <v>0.8216999469871002</v>
      </c>
      <c r="C17" s="52">
        <v>93</v>
      </c>
      <c r="D17" s="52">
        <v>5</v>
      </c>
      <c r="E17" s="52">
        <v>16</v>
      </c>
      <c r="F17" s="52">
        <v>2</v>
      </c>
      <c r="G17" s="52">
        <v>3</v>
      </c>
      <c r="H17" s="52">
        <v>2</v>
      </c>
      <c r="I17" s="52">
        <v>8</v>
      </c>
      <c r="J17" s="52">
        <v>28</v>
      </c>
      <c r="K17" s="52">
        <v>12</v>
      </c>
      <c r="L17" s="52">
        <v>1</v>
      </c>
      <c r="M17" s="20">
        <v>0</v>
      </c>
      <c r="N17" s="52">
        <v>3</v>
      </c>
      <c r="O17" s="52">
        <v>1</v>
      </c>
      <c r="P17" s="52">
        <v>2</v>
      </c>
      <c r="Q17" s="20">
        <v>0</v>
      </c>
      <c r="R17" s="20">
        <v>0</v>
      </c>
      <c r="S17" s="20">
        <v>0</v>
      </c>
      <c r="T17" s="52">
        <v>5</v>
      </c>
      <c r="U17" s="52">
        <v>4</v>
      </c>
      <c r="V17" s="52">
        <v>1</v>
      </c>
      <c r="W17" s="20">
        <v>0</v>
      </c>
      <c r="X17" s="20">
        <v>0</v>
      </c>
      <c r="Y17" s="20">
        <v>0</v>
      </c>
      <c r="Z17" s="20">
        <v>0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</row>
    <row r="18" spans="1:37" s="4" customFormat="1" ht="12" customHeight="1">
      <c r="A18" s="25" t="s">
        <v>260</v>
      </c>
      <c r="B18" s="58">
        <f t="shared" si="1"/>
        <v>0.424103198444955</v>
      </c>
      <c r="C18" s="52">
        <v>48</v>
      </c>
      <c r="D18" s="52">
        <v>1</v>
      </c>
      <c r="E18" s="52">
        <v>8</v>
      </c>
      <c r="F18" s="52">
        <v>2</v>
      </c>
      <c r="G18" s="20">
        <v>0</v>
      </c>
      <c r="H18" s="52">
        <v>1</v>
      </c>
      <c r="I18" s="52">
        <v>2</v>
      </c>
      <c r="J18" s="52">
        <v>17</v>
      </c>
      <c r="K18" s="52">
        <v>10</v>
      </c>
      <c r="L18" s="20">
        <v>0</v>
      </c>
      <c r="M18" s="20">
        <v>0</v>
      </c>
      <c r="N18" s="52">
        <v>1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52">
        <v>5</v>
      </c>
      <c r="U18" s="20">
        <v>0</v>
      </c>
      <c r="V18" s="20">
        <v>0</v>
      </c>
      <c r="W18" s="52">
        <v>1</v>
      </c>
      <c r="X18" s="20">
        <v>0</v>
      </c>
      <c r="Y18" s="20">
        <v>0</v>
      </c>
      <c r="Z18" s="20">
        <v>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</row>
    <row r="19" spans="1:37" s="4" customFormat="1" ht="12" customHeight="1">
      <c r="A19" s="25" t="s">
        <v>261</v>
      </c>
      <c r="B19" s="58">
        <f t="shared" si="1"/>
        <v>0.008835483300936562</v>
      </c>
      <c r="C19" s="52">
        <v>1</v>
      </c>
      <c r="D19" s="52">
        <v>1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</row>
    <row r="20" spans="1:37" s="4" customFormat="1" ht="12" customHeight="1">
      <c r="A20" s="25" t="s">
        <v>169</v>
      </c>
      <c r="B20" s="58">
        <f t="shared" si="1"/>
        <v>1.3341579784414208</v>
      </c>
      <c r="C20" s="52">
        <v>151</v>
      </c>
      <c r="D20" s="52">
        <v>5</v>
      </c>
      <c r="E20" s="52">
        <v>21</v>
      </c>
      <c r="F20" s="52">
        <v>4</v>
      </c>
      <c r="G20" s="52">
        <v>1</v>
      </c>
      <c r="H20" s="52">
        <v>6</v>
      </c>
      <c r="I20" s="52">
        <v>7</v>
      </c>
      <c r="J20" s="52">
        <v>19</v>
      </c>
      <c r="K20" s="52">
        <v>12</v>
      </c>
      <c r="L20" s="52">
        <v>4</v>
      </c>
      <c r="M20" s="20">
        <v>0</v>
      </c>
      <c r="N20" s="52">
        <v>22</v>
      </c>
      <c r="O20" s="52">
        <v>13</v>
      </c>
      <c r="P20" s="52">
        <v>1</v>
      </c>
      <c r="Q20" s="52">
        <v>4</v>
      </c>
      <c r="R20" s="52">
        <v>1</v>
      </c>
      <c r="S20" s="52">
        <v>3</v>
      </c>
      <c r="T20" s="52">
        <v>11</v>
      </c>
      <c r="U20" s="52">
        <v>9</v>
      </c>
      <c r="V20" s="52">
        <v>6</v>
      </c>
      <c r="W20" s="52">
        <v>2</v>
      </c>
      <c r="X20" s="20">
        <v>0</v>
      </c>
      <c r="Y20" s="20">
        <v>0</v>
      </c>
      <c r="Z20" s="20">
        <v>0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</row>
    <row r="21" spans="1:37" s="4" customFormat="1" ht="12" customHeight="1">
      <c r="A21" s="25" t="s">
        <v>170</v>
      </c>
      <c r="B21" s="58">
        <f t="shared" si="1"/>
        <v>0.7156741473758614</v>
      </c>
      <c r="C21" s="52">
        <v>81</v>
      </c>
      <c r="D21" s="52">
        <v>4</v>
      </c>
      <c r="E21" s="52">
        <v>18</v>
      </c>
      <c r="F21" s="52">
        <v>1</v>
      </c>
      <c r="G21" s="52">
        <v>1</v>
      </c>
      <c r="H21" s="52">
        <v>1</v>
      </c>
      <c r="I21" s="52">
        <v>4</v>
      </c>
      <c r="J21" s="52">
        <v>15</v>
      </c>
      <c r="K21" s="52">
        <v>8</v>
      </c>
      <c r="L21" s="20">
        <v>0</v>
      </c>
      <c r="M21" s="20">
        <v>0</v>
      </c>
      <c r="N21" s="20">
        <v>0</v>
      </c>
      <c r="O21" s="52">
        <v>15</v>
      </c>
      <c r="P21" s="52">
        <v>3</v>
      </c>
      <c r="Q21" s="20">
        <v>0</v>
      </c>
      <c r="R21" s="20">
        <v>0</v>
      </c>
      <c r="S21" s="52">
        <v>2</v>
      </c>
      <c r="T21" s="52">
        <v>3</v>
      </c>
      <c r="U21" s="52">
        <v>2</v>
      </c>
      <c r="V21" s="52">
        <v>1</v>
      </c>
      <c r="W21" s="52">
        <v>2</v>
      </c>
      <c r="X21" s="20">
        <v>0</v>
      </c>
      <c r="Y21" s="20">
        <v>0</v>
      </c>
      <c r="Z21" s="52">
        <v>1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</row>
    <row r="22" spans="1:37" s="4" customFormat="1" ht="12" customHeight="1">
      <c r="A22" s="25" t="s">
        <v>262</v>
      </c>
      <c r="B22" s="58">
        <f t="shared" si="1"/>
        <v>0.8393709135889733</v>
      </c>
      <c r="C22" s="52">
        <v>95</v>
      </c>
      <c r="D22" s="52">
        <v>5</v>
      </c>
      <c r="E22" s="52">
        <v>9</v>
      </c>
      <c r="F22" s="52">
        <v>3</v>
      </c>
      <c r="G22" s="52">
        <v>3</v>
      </c>
      <c r="H22" s="52">
        <v>2</v>
      </c>
      <c r="I22" s="52">
        <v>10</v>
      </c>
      <c r="J22" s="52">
        <v>34</v>
      </c>
      <c r="K22" s="52">
        <v>9</v>
      </c>
      <c r="L22" s="52">
        <v>1</v>
      </c>
      <c r="M22" s="20">
        <v>0</v>
      </c>
      <c r="N22" s="52">
        <v>2</v>
      </c>
      <c r="O22" s="52">
        <v>9</v>
      </c>
      <c r="P22" s="20">
        <v>0</v>
      </c>
      <c r="Q22" s="20">
        <v>0</v>
      </c>
      <c r="R22" s="52">
        <v>1</v>
      </c>
      <c r="S22" s="20">
        <v>0</v>
      </c>
      <c r="T22" s="52">
        <v>4</v>
      </c>
      <c r="U22" s="52">
        <v>2</v>
      </c>
      <c r="V22" s="20">
        <v>0</v>
      </c>
      <c r="W22" s="52">
        <v>1</v>
      </c>
      <c r="X22" s="20">
        <v>0</v>
      </c>
      <c r="Y22" s="20">
        <v>0</v>
      </c>
      <c r="Z22" s="20">
        <v>0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</row>
    <row r="23" spans="1:37" s="4" customFormat="1" ht="12" customHeight="1">
      <c r="A23" s="25" t="s">
        <v>263</v>
      </c>
      <c r="B23" s="58">
        <f t="shared" si="1"/>
        <v>1.4048418448489133</v>
      </c>
      <c r="C23" s="52">
        <v>159</v>
      </c>
      <c r="D23" s="52">
        <v>3</v>
      </c>
      <c r="E23" s="52">
        <v>22</v>
      </c>
      <c r="F23" s="52">
        <v>7</v>
      </c>
      <c r="G23" s="52">
        <v>9</v>
      </c>
      <c r="H23" s="52">
        <v>2</v>
      </c>
      <c r="I23" s="52">
        <v>6</v>
      </c>
      <c r="J23" s="52">
        <v>63</v>
      </c>
      <c r="K23" s="52">
        <v>21</v>
      </c>
      <c r="L23" s="20">
        <v>0</v>
      </c>
      <c r="M23" s="20">
        <v>0</v>
      </c>
      <c r="N23" s="52">
        <v>3</v>
      </c>
      <c r="O23" s="52">
        <v>1</v>
      </c>
      <c r="P23" s="20">
        <v>0</v>
      </c>
      <c r="Q23" s="20">
        <v>0</v>
      </c>
      <c r="R23" s="52">
        <v>2</v>
      </c>
      <c r="S23" s="20">
        <v>0</v>
      </c>
      <c r="T23" s="52">
        <v>7</v>
      </c>
      <c r="U23" s="52">
        <v>9</v>
      </c>
      <c r="V23" s="20">
        <v>0</v>
      </c>
      <c r="W23" s="52">
        <v>4</v>
      </c>
      <c r="X23" s="20">
        <v>0</v>
      </c>
      <c r="Y23" s="20">
        <v>0</v>
      </c>
      <c r="Z23" s="20">
        <v>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</row>
    <row r="24" spans="1:37" s="4" customFormat="1" ht="15" customHeight="1">
      <c r="A24" s="25" t="s">
        <v>171</v>
      </c>
      <c r="B24" s="58">
        <f t="shared" si="1"/>
        <v>1.9614772928079165</v>
      </c>
      <c r="C24" s="52">
        <v>222</v>
      </c>
      <c r="D24" s="52">
        <v>12</v>
      </c>
      <c r="E24" s="52">
        <v>30</v>
      </c>
      <c r="F24" s="52">
        <v>4</v>
      </c>
      <c r="G24" s="52">
        <v>5</v>
      </c>
      <c r="H24" s="52">
        <v>6</v>
      </c>
      <c r="I24" s="52">
        <v>7</v>
      </c>
      <c r="J24" s="52">
        <v>66</v>
      </c>
      <c r="K24" s="52">
        <v>40</v>
      </c>
      <c r="L24" s="52">
        <v>3</v>
      </c>
      <c r="M24" s="20">
        <v>0</v>
      </c>
      <c r="N24" s="52">
        <v>9</v>
      </c>
      <c r="O24" s="52">
        <v>4</v>
      </c>
      <c r="P24" s="52">
        <v>4</v>
      </c>
      <c r="Q24" s="20">
        <v>0</v>
      </c>
      <c r="R24" s="20">
        <v>0</v>
      </c>
      <c r="S24" s="52">
        <v>1</v>
      </c>
      <c r="T24" s="52">
        <v>16</v>
      </c>
      <c r="U24" s="52">
        <v>10</v>
      </c>
      <c r="V24" s="52">
        <v>3</v>
      </c>
      <c r="W24" s="52">
        <v>2</v>
      </c>
      <c r="X24" s="20">
        <v>0</v>
      </c>
      <c r="Y24" s="20">
        <v>0</v>
      </c>
      <c r="Z24" s="20">
        <v>0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</row>
    <row r="25" spans="1:37" s="4" customFormat="1" ht="12" customHeight="1">
      <c r="A25" s="25" t="s">
        <v>172</v>
      </c>
      <c r="B25" s="58">
        <f t="shared" si="1"/>
        <v>1.510867644460152</v>
      </c>
      <c r="C25" s="52">
        <v>171</v>
      </c>
      <c r="D25" s="52">
        <v>16</v>
      </c>
      <c r="E25" s="52">
        <v>23</v>
      </c>
      <c r="F25" s="52">
        <v>8</v>
      </c>
      <c r="G25" s="52">
        <v>4</v>
      </c>
      <c r="H25" s="52">
        <v>1</v>
      </c>
      <c r="I25" s="52">
        <v>11</v>
      </c>
      <c r="J25" s="52">
        <v>34</v>
      </c>
      <c r="K25" s="52">
        <v>49</v>
      </c>
      <c r="L25" s="52">
        <v>1</v>
      </c>
      <c r="M25" s="20">
        <v>0</v>
      </c>
      <c r="N25" s="52">
        <v>7</v>
      </c>
      <c r="O25" s="52">
        <v>1</v>
      </c>
      <c r="P25" s="52">
        <v>3</v>
      </c>
      <c r="Q25" s="20">
        <v>0</v>
      </c>
      <c r="R25" s="20">
        <v>0</v>
      </c>
      <c r="S25" s="20">
        <v>0</v>
      </c>
      <c r="T25" s="52">
        <v>4</v>
      </c>
      <c r="U25" s="52">
        <v>7</v>
      </c>
      <c r="V25" s="20">
        <v>0</v>
      </c>
      <c r="W25" s="52">
        <v>2</v>
      </c>
      <c r="X25" s="20">
        <v>0</v>
      </c>
      <c r="Y25" s="20">
        <v>0</v>
      </c>
      <c r="Z25" s="20">
        <v>0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</row>
    <row r="26" spans="1:37" s="4" customFormat="1" ht="12" customHeight="1">
      <c r="A26" s="25" t="s">
        <v>264</v>
      </c>
      <c r="B26" s="58">
        <f t="shared" si="1"/>
        <v>1.7052482770807564</v>
      </c>
      <c r="C26" s="52">
        <v>193</v>
      </c>
      <c r="D26" s="52">
        <v>12</v>
      </c>
      <c r="E26" s="52">
        <v>15</v>
      </c>
      <c r="F26" s="52">
        <v>3</v>
      </c>
      <c r="G26" s="52">
        <v>15</v>
      </c>
      <c r="H26" s="52">
        <v>13</v>
      </c>
      <c r="I26" s="52">
        <v>10</v>
      </c>
      <c r="J26" s="52">
        <v>65</v>
      </c>
      <c r="K26" s="52">
        <v>20</v>
      </c>
      <c r="L26" s="52">
        <v>3</v>
      </c>
      <c r="M26" s="20">
        <v>0</v>
      </c>
      <c r="N26" s="52">
        <v>16</v>
      </c>
      <c r="O26" s="52">
        <v>2</v>
      </c>
      <c r="P26" s="52">
        <v>1</v>
      </c>
      <c r="Q26" s="52">
        <v>5</v>
      </c>
      <c r="R26" s="20">
        <v>0</v>
      </c>
      <c r="S26" s="20">
        <v>0</v>
      </c>
      <c r="T26" s="52">
        <v>5</v>
      </c>
      <c r="U26" s="52">
        <v>7</v>
      </c>
      <c r="V26" s="20">
        <v>0</v>
      </c>
      <c r="W26" s="52">
        <v>1</v>
      </c>
      <c r="X26" s="20">
        <v>0</v>
      </c>
      <c r="Y26" s="20">
        <v>0</v>
      </c>
      <c r="Z26" s="20">
        <v>0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</row>
    <row r="27" spans="1:37" s="4" customFormat="1" ht="12" customHeight="1">
      <c r="A27" s="25" t="s">
        <v>173</v>
      </c>
      <c r="B27" s="58">
        <f t="shared" si="1"/>
        <v>5.292454497261001</v>
      </c>
      <c r="C27" s="52">
        <v>599</v>
      </c>
      <c r="D27" s="52">
        <v>18</v>
      </c>
      <c r="E27" s="52">
        <v>66</v>
      </c>
      <c r="F27" s="52">
        <v>25</v>
      </c>
      <c r="G27" s="52">
        <v>25</v>
      </c>
      <c r="H27" s="52">
        <v>23</v>
      </c>
      <c r="I27" s="52">
        <v>34</v>
      </c>
      <c r="J27" s="52">
        <v>159</v>
      </c>
      <c r="K27" s="52">
        <v>127</v>
      </c>
      <c r="L27" s="52">
        <v>4</v>
      </c>
      <c r="M27" s="20">
        <v>0</v>
      </c>
      <c r="N27" s="52">
        <v>17</v>
      </c>
      <c r="O27" s="52">
        <v>6</v>
      </c>
      <c r="P27" s="52">
        <v>2</v>
      </c>
      <c r="Q27" s="52">
        <v>1</v>
      </c>
      <c r="R27" s="52">
        <v>3</v>
      </c>
      <c r="S27" s="20">
        <v>0</v>
      </c>
      <c r="T27" s="52">
        <v>34</v>
      </c>
      <c r="U27" s="52">
        <v>45</v>
      </c>
      <c r="V27" s="52">
        <v>3</v>
      </c>
      <c r="W27" s="52">
        <v>4</v>
      </c>
      <c r="X27" s="20">
        <v>0</v>
      </c>
      <c r="Y27" s="20">
        <v>0</v>
      </c>
      <c r="Z27" s="52">
        <v>3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</row>
    <row r="28" spans="1:37" s="4" customFormat="1" ht="12" customHeight="1">
      <c r="A28" s="25" t="s">
        <v>174</v>
      </c>
      <c r="B28" s="58">
        <f t="shared" si="1"/>
        <v>7.845909171231666</v>
      </c>
      <c r="C28" s="52">
        <v>888</v>
      </c>
      <c r="D28" s="52">
        <v>28</v>
      </c>
      <c r="E28" s="52">
        <v>228</v>
      </c>
      <c r="F28" s="52">
        <v>40</v>
      </c>
      <c r="G28" s="52">
        <v>40</v>
      </c>
      <c r="H28" s="52">
        <v>18</v>
      </c>
      <c r="I28" s="52">
        <v>65</v>
      </c>
      <c r="J28" s="52">
        <v>132</v>
      </c>
      <c r="K28" s="52">
        <v>113</v>
      </c>
      <c r="L28" s="52">
        <v>7</v>
      </c>
      <c r="M28" s="20">
        <v>0</v>
      </c>
      <c r="N28" s="52">
        <v>20</v>
      </c>
      <c r="O28" s="52">
        <v>50</v>
      </c>
      <c r="P28" s="20">
        <v>0</v>
      </c>
      <c r="Q28" s="20">
        <v>0</v>
      </c>
      <c r="R28" s="52">
        <v>1</v>
      </c>
      <c r="S28" s="20">
        <v>0</v>
      </c>
      <c r="T28" s="52">
        <v>52</v>
      </c>
      <c r="U28" s="52">
        <v>58</v>
      </c>
      <c r="V28" s="52">
        <v>13</v>
      </c>
      <c r="W28" s="52">
        <v>13</v>
      </c>
      <c r="X28" s="20">
        <v>0</v>
      </c>
      <c r="Y28" s="52">
        <v>1</v>
      </c>
      <c r="Z28" s="52">
        <v>9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</row>
    <row r="29" spans="1:37" s="4" customFormat="1" ht="12" customHeight="1">
      <c r="A29" s="25" t="s">
        <v>265</v>
      </c>
      <c r="B29" s="58">
        <f t="shared" si="1"/>
        <v>2.3237321081463156</v>
      </c>
      <c r="C29" s="52">
        <v>263</v>
      </c>
      <c r="D29" s="52">
        <v>10</v>
      </c>
      <c r="E29" s="52">
        <v>64</v>
      </c>
      <c r="F29" s="52">
        <v>5</v>
      </c>
      <c r="G29" s="52">
        <v>14</v>
      </c>
      <c r="H29" s="52">
        <v>9</v>
      </c>
      <c r="I29" s="52">
        <v>28</v>
      </c>
      <c r="J29" s="52">
        <v>33</v>
      </c>
      <c r="K29" s="52">
        <v>44</v>
      </c>
      <c r="L29" s="20">
        <v>0</v>
      </c>
      <c r="M29" s="20">
        <v>0</v>
      </c>
      <c r="N29" s="52">
        <v>5</v>
      </c>
      <c r="O29" s="52">
        <v>4</v>
      </c>
      <c r="P29" s="20">
        <v>0</v>
      </c>
      <c r="Q29" s="20">
        <v>0</v>
      </c>
      <c r="R29" s="52">
        <v>1</v>
      </c>
      <c r="S29" s="20">
        <v>0</v>
      </c>
      <c r="T29" s="52">
        <v>15</v>
      </c>
      <c r="U29" s="52">
        <v>22</v>
      </c>
      <c r="V29" s="52">
        <v>2</v>
      </c>
      <c r="W29" s="52">
        <v>4</v>
      </c>
      <c r="X29" s="20">
        <v>0</v>
      </c>
      <c r="Y29" s="20">
        <v>0</v>
      </c>
      <c r="Z29" s="52">
        <v>3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</row>
    <row r="30" spans="1:37" s="4" customFormat="1" ht="12" customHeight="1">
      <c r="A30" s="39" t="s">
        <v>266</v>
      </c>
      <c r="B30" s="58">
        <f t="shared" si="1"/>
        <v>1.8377805265948048</v>
      </c>
      <c r="C30" s="52">
        <v>208</v>
      </c>
      <c r="D30" s="52">
        <v>5</v>
      </c>
      <c r="E30" s="52">
        <v>30</v>
      </c>
      <c r="F30" s="52">
        <v>3</v>
      </c>
      <c r="G30" s="52">
        <v>7</v>
      </c>
      <c r="H30" s="52">
        <v>14</v>
      </c>
      <c r="I30" s="52">
        <v>7</v>
      </c>
      <c r="J30" s="52">
        <v>60</v>
      </c>
      <c r="K30" s="52">
        <v>26</v>
      </c>
      <c r="L30" s="52">
        <v>1</v>
      </c>
      <c r="M30" s="20">
        <v>0</v>
      </c>
      <c r="N30" s="52">
        <v>10</v>
      </c>
      <c r="O30" s="20">
        <v>0</v>
      </c>
      <c r="P30" s="20">
        <v>0</v>
      </c>
      <c r="Q30" s="52">
        <v>5</v>
      </c>
      <c r="R30" s="20">
        <v>0</v>
      </c>
      <c r="S30" s="20">
        <v>0</v>
      </c>
      <c r="T30" s="52">
        <v>12</v>
      </c>
      <c r="U30" s="52">
        <v>16</v>
      </c>
      <c r="V30" s="52">
        <v>2</v>
      </c>
      <c r="W30" s="52">
        <v>7</v>
      </c>
      <c r="X30" s="20">
        <v>0</v>
      </c>
      <c r="Y30" s="20">
        <v>0</v>
      </c>
      <c r="Z30" s="52">
        <v>3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</row>
    <row r="31" spans="1:37" s="4" customFormat="1" ht="12" customHeight="1">
      <c r="A31" s="39" t="s">
        <v>267</v>
      </c>
      <c r="B31" s="58">
        <f t="shared" si="1"/>
        <v>2.7566707898922074</v>
      </c>
      <c r="C31" s="52">
        <v>312</v>
      </c>
      <c r="D31" s="52">
        <v>19</v>
      </c>
      <c r="E31" s="52">
        <v>31</v>
      </c>
      <c r="F31" s="52">
        <v>7</v>
      </c>
      <c r="G31" s="52">
        <v>29</v>
      </c>
      <c r="H31" s="52">
        <v>12</v>
      </c>
      <c r="I31" s="52">
        <v>17</v>
      </c>
      <c r="J31" s="52">
        <v>78</v>
      </c>
      <c r="K31" s="52">
        <v>54</v>
      </c>
      <c r="L31" s="52">
        <v>3</v>
      </c>
      <c r="M31" s="20">
        <v>0</v>
      </c>
      <c r="N31" s="52">
        <v>8</v>
      </c>
      <c r="O31" s="52">
        <v>3</v>
      </c>
      <c r="P31" s="52">
        <v>1</v>
      </c>
      <c r="Q31" s="52">
        <v>1</v>
      </c>
      <c r="R31" s="52">
        <v>1</v>
      </c>
      <c r="S31" s="52">
        <v>1</v>
      </c>
      <c r="T31" s="52">
        <v>19</v>
      </c>
      <c r="U31" s="52">
        <v>20</v>
      </c>
      <c r="V31" s="52">
        <v>3</v>
      </c>
      <c r="W31" s="52">
        <v>2</v>
      </c>
      <c r="X31" s="20">
        <v>0</v>
      </c>
      <c r="Y31" s="20">
        <v>0</v>
      </c>
      <c r="Z31" s="52">
        <v>3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</row>
    <row r="32" spans="1:37" s="4" customFormat="1" ht="12" customHeight="1">
      <c r="A32" s="39" t="s">
        <v>268</v>
      </c>
      <c r="B32" s="58">
        <f t="shared" si="1"/>
        <v>1.1397773458208165</v>
      </c>
      <c r="C32" s="52">
        <v>129</v>
      </c>
      <c r="D32" s="52">
        <v>4</v>
      </c>
      <c r="E32" s="52">
        <v>18</v>
      </c>
      <c r="F32" s="52">
        <v>1</v>
      </c>
      <c r="G32" s="52">
        <v>5</v>
      </c>
      <c r="H32" s="52">
        <v>1</v>
      </c>
      <c r="I32" s="52">
        <v>4</v>
      </c>
      <c r="J32" s="52">
        <v>38</v>
      </c>
      <c r="K32" s="52">
        <v>24</v>
      </c>
      <c r="L32" s="52">
        <v>2</v>
      </c>
      <c r="M32" s="20">
        <v>0</v>
      </c>
      <c r="N32" s="52">
        <v>5</v>
      </c>
      <c r="O32" s="52">
        <v>2</v>
      </c>
      <c r="P32" s="52">
        <v>1</v>
      </c>
      <c r="Q32" s="20">
        <v>0</v>
      </c>
      <c r="R32" s="52">
        <v>2</v>
      </c>
      <c r="S32" s="20">
        <v>0</v>
      </c>
      <c r="T32" s="52">
        <v>10</v>
      </c>
      <c r="U32" s="52">
        <v>8</v>
      </c>
      <c r="V32" s="52">
        <v>1</v>
      </c>
      <c r="W32" s="52">
        <v>1</v>
      </c>
      <c r="X32" s="20">
        <v>0</v>
      </c>
      <c r="Y32" s="20">
        <v>0</v>
      </c>
      <c r="Z32" s="52">
        <v>2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</row>
    <row r="33" spans="1:37" s="4" customFormat="1" ht="12" customHeight="1">
      <c r="A33" s="25" t="s">
        <v>269</v>
      </c>
      <c r="B33" s="58">
        <f t="shared" si="1"/>
        <v>1.3960063615479765</v>
      </c>
      <c r="C33" s="52">
        <v>158</v>
      </c>
      <c r="D33" s="52">
        <v>5</v>
      </c>
      <c r="E33" s="52">
        <v>32</v>
      </c>
      <c r="F33" s="52">
        <v>4</v>
      </c>
      <c r="G33" s="52">
        <v>10</v>
      </c>
      <c r="H33" s="52">
        <v>3</v>
      </c>
      <c r="I33" s="52">
        <v>2</v>
      </c>
      <c r="J33" s="52">
        <v>30</v>
      </c>
      <c r="K33" s="52">
        <v>40</v>
      </c>
      <c r="L33" s="52">
        <v>2</v>
      </c>
      <c r="M33" s="20">
        <v>0</v>
      </c>
      <c r="N33" s="52">
        <v>5</v>
      </c>
      <c r="O33" s="52">
        <v>2</v>
      </c>
      <c r="P33" s="52">
        <v>1</v>
      </c>
      <c r="Q33" s="20">
        <v>0</v>
      </c>
      <c r="R33" s="20">
        <v>0</v>
      </c>
      <c r="S33" s="20">
        <v>0</v>
      </c>
      <c r="T33" s="52">
        <v>6</v>
      </c>
      <c r="U33" s="52">
        <v>8</v>
      </c>
      <c r="V33" s="20">
        <v>0</v>
      </c>
      <c r="W33" s="52">
        <v>5</v>
      </c>
      <c r="X33" s="20">
        <v>0</v>
      </c>
      <c r="Y33" s="20">
        <v>0</v>
      </c>
      <c r="Z33" s="52">
        <v>3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</row>
    <row r="34" spans="1:37" s="4" customFormat="1" ht="12" customHeight="1">
      <c r="A34" s="25" t="s">
        <v>270</v>
      </c>
      <c r="B34" s="58">
        <f t="shared" si="1"/>
        <v>0.32691288213465275</v>
      </c>
      <c r="C34" s="52">
        <v>37</v>
      </c>
      <c r="D34" s="20">
        <v>0</v>
      </c>
      <c r="E34" s="52">
        <v>3</v>
      </c>
      <c r="F34" s="52">
        <v>3</v>
      </c>
      <c r="G34" s="52">
        <v>1</v>
      </c>
      <c r="H34" s="20">
        <v>0</v>
      </c>
      <c r="I34" s="20">
        <v>0</v>
      </c>
      <c r="J34" s="52">
        <v>10</v>
      </c>
      <c r="K34" s="52">
        <v>9</v>
      </c>
      <c r="L34" s="52">
        <v>1</v>
      </c>
      <c r="M34" s="20">
        <v>0</v>
      </c>
      <c r="N34" s="52">
        <v>1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52">
        <v>2</v>
      </c>
      <c r="U34" s="52">
        <v>6</v>
      </c>
      <c r="V34" s="52">
        <v>1</v>
      </c>
      <c r="W34" s="20">
        <v>0</v>
      </c>
      <c r="X34" s="20">
        <v>0</v>
      </c>
      <c r="Y34" s="20">
        <v>0</v>
      </c>
      <c r="Z34" s="20">
        <v>0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</row>
    <row r="35" spans="1:37" s="4" customFormat="1" ht="12" customHeight="1">
      <c r="A35" s="25" t="s">
        <v>271</v>
      </c>
      <c r="B35" s="58">
        <f t="shared" si="1"/>
        <v>1.3518289450432939</v>
      </c>
      <c r="C35" s="52">
        <v>153</v>
      </c>
      <c r="D35" s="52">
        <v>4</v>
      </c>
      <c r="E35" s="52">
        <v>22</v>
      </c>
      <c r="F35" s="52">
        <v>1</v>
      </c>
      <c r="G35" s="52">
        <v>4</v>
      </c>
      <c r="H35" s="52">
        <v>4</v>
      </c>
      <c r="I35" s="52">
        <v>10</v>
      </c>
      <c r="J35" s="52">
        <v>46</v>
      </c>
      <c r="K35" s="52">
        <v>29</v>
      </c>
      <c r="L35" s="20">
        <v>0</v>
      </c>
      <c r="M35" s="20">
        <v>0</v>
      </c>
      <c r="N35" s="52">
        <v>8</v>
      </c>
      <c r="O35" s="52">
        <v>3</v>
      </c>
      <c r="P35" s="20">
        <v>0</v>
      </c>
      <c r="Q35" s="20">
        <v>0</v>
      </c>
      <c r="R35" s="52">
        <v>1</v>
      </c>
      <c r="S35" s="52">
        <v>1</v>
      </c>
      <c r="T35" s="52">
        <v>8</v>
      </c>
      <c r="U35" s="52">
        <v>9</v>
      </c>
      <c r="V35" s="52">
        <v>2</v>
      </c>
      <c r="W35" s="52">
        <v>1</v>
      </c>
      <c r="X35" s="20">
        <v>0</v>
      </c>
      <c r="Y35" s="20">
        <v>0</v>
      </c>
      <c r="Z35" s="20">
        <v>0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</row>
    <row r="36" spans="1:37" s="4" customFormat="1" ht="12" customHeight="1">
      <c r="A36" s="25" t="s">
        <v>272</v>
      </c>
      <c r="B36" s="58">
        <f t="shared" si="1"/>
        <v>0.18554514931966778</v>
      </c>
      <c r="C36" s="52">
        <v>21</v>
      </c>
      <c r="D36" s="52">
        <v>2</v>
      </c>
      <c r="E36" s="52">
        <v>4</v>
      </c>
      <c r="F36" s="52">
        <v>1</v>
      </c>
      <c r="G36" s="20">
        <v>0</v>
      </c>
      <c r="H36" s="20">
        <v>0</v>
      </c>
      <c r="I36" s="52">
        <v>2</v>
      </c>
      <c r="J36" s="52">
        <v>3</v>
      </c>
      <c r="K36" s="52">
        <v>2</v>
      </c>
      <c r="L36" s="20">
        <v>0</v>
      </c>
      <c r="M36" s="20">
        <v>0</v>
      </c>
      <c r="N36" s="52">
        <v>2</v>
      </c>
      <c r="O36" s="20">
        <v>0</v>
      </c>
      <c r="P36" s="20">
        <v>0</v>
      </c>
      <c r="Q36" s="20">
        <v>0</v>
      </c>
      <c r="R36" s="20">
        <v>0</v>
      </c>
      <c r="S36" s="52">
        <v>1</v>
      </c>
      <c r="T36" s="52">
        <v>1</v>
      </c>
      <c r="U36" s="52">
        <v>1</v>
      </c>
      <c r="V36" s="20">
        <v>0</v>
      </c>
      <c r="W36" s="52">
        <v>2</v>
      </c>
      <c r="X36" s="20">
        <v>0</v>
      </c>
      <c r="Y36" s="20">
        <v>0</v>
      </c>
      <c r="Z36" s="20">
        <v>0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</row>
    <row r="37" spans="1:37" s="4" customFormat="1" ht="15.75" customHeight="1">
      <c r="A37" s="23" t="s">
        <v>273</v>
      </c>
      <c r="B37" s="58">
        <f t="shared" si="1"/>
        <v>0.23855804912528716</v>
      </c>
      <c r="C37" s="52">
        <v>27</v>
      </c>
      <c r="D37" s="20">
        <v>0</v>
      </c>
      <c r="E37" s="52">
        <v>6</v>
      </c>
      <c r="F37" s="20">
        <v>0</v>
      </c>
      <c r="G37" s="52">
        <v>2</v>
      </c>
      <c r="H37" s="52">
        <v>1</v>
      </c>
      <c r="I37" s="52">
        <v>2</v>
      </c>
      <c r="J37" s="52">
        <v>3</v>
      </c>
      <c r="K37" s="52">
        <v>1</v>
      </c>
      <c r="L37" s="20">
        <v>0</v>
      </c>
      <c r="M37" s="20">
        <v>0</v>
      </c>
      <c r="N37" s="20">
        <v>0</v>
      </c>
      <c r="O37" s="52">
        <v>1</v>
      </c>
      <c r="P37" s="52">
        <v>2</v>
      </c>
      <c r="Q37" s="20">
        <v>0</v>
      </c>
      <c r="R37" s="20">
        <v>0</v>
      </c>
      <c r="S37" s="20">
        <v>0</v>
      </c>
      <c r="T37" s="20">
        <v>0</v>
      </c>
      <c r="U37" s="52">
        <v>1</v>
      </c>
      <c r="V37" s="52">
        <v>1</v>
      </c>
      <c r="W37" s="52">
        <v>6</v>
      </c>
      <c r="X37" s="20">
        <v>0</v>
      </c>
      <c r="Y37" s="20">
        <v>0</v>
      </c>
      <c r="Z37" s="52">
        <v>1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</row>
    <row r="38" spans="1:37" s="4" customFormat="1" ht="12" customHeight="1">
      <c r="A38" s="23" t="s">
        <v>274</v>
      </c>
      <c r="B38" s="58">
        <f t="shared" si="1"/>
        <v>1.5992224774695176</v>
      </c>
      <c r="C38" s="52">
        <v>181</v>
      </c>
      <c r="D38" s="52">
        <v>21</v>
      </c>
      <c r="E38" s="52">
        <v>35</v>
      </c>
      <c r="F38" s="52">
        <v>9</v>
      </c>
      <c r="G38" s="52">
        <v>2</v>
      </c>
      <c r="H38" s="52">
        <v>5</v>
      </c>
      <c r="I38" s="52">
        <v>7</v>
      </c>
      <c r="J38" s="52">
        <v>18</v>
      </c>
      <c r="K38" s="52">
        <v>21</v>
      </c>
      <c r="L38" s="52">
        <v>3</v>
      </c>
      <c r="M38" s="20">
        <v>0</v>
      </c>
      <c r="N38" s="20">
        <v>0</v>
      </c>
      <c r="O38" s="52">
        <v>4</v>
      </c>
      <c r="P38" s="20">
        <v>0</v>
      </c>
      <c r="Q38" s="20">
        <v>0</v>
      </c>
      <c r="R38" s="52">
        <v>2</v>
      </c>
      <c r="S38" s="20">
        <v>0</v>
      </c>
      <c r="T38" s="52">
        <v>8</v>
      </c>
      <c r="U38" s="52">
        <v>20</v>
      </c>
      <c r="V38" s="52">
        <v>12</v>
      </c>
      <c r="W38" s="52">
        <v>7</v>
      </c>
      <c r="X38" s="20">
        <v>0</v>
      </c>
      <c r="Y38" s="20">
        <v>0</v>
      </c>
      <c r="Z38" s="52">
        <v>7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</row>
    <row r="39" spans="1:37" s="4" customFormat="1" ht="12" customHeight="1">
      <c r="A39" s="23" t="s">
        <v>275</v>
      </c>
      <c r="B39" s="58">
        <f t="shared" si="1"/>
        <v>2.26188372503976</v>
      </c>
      <c r="C39" s="52">
        <v>256</v>
      </c>
      <c r="D39" s="52">
        <v>41</v>
      </c>
      <c r="E39" s="52">
        <v>47</v>
      </c>
      <c r="F39" s="52">
        <v>6</v>
      </c>
      <c r="G39" s="52">
        <v>16</v>
      </c>
      <c r="H39" s="52">
        <v>6</v>
      </c>
      <c r="I39" s="52">
        <v>15</v>
      </c>
      <c r="J39" s="52">
        <v>40</v>
      </c>
      <c r="K39" s="52">
        <v>21</v>
      </c>
      <c r="L39" s="52">
        <v>3</v>
      </c>
      <c r="M39" s="20">
        <v>0</v>
      </c>
      <c r="N39" s="52">
        <v>5</v>
      </c>
      <c r="O39" s="52">
        <v>1</v>
      </c>
      <c r="P39" s="52">
        <v>11</v>
      </c>
      <c r="Q39" s="52">
        <v>2</v>
      </c>
      <c r="R39" s="20">
        <v>0</v>
      </c>
      <c r="S39" s="52">
        <v>1</v>
      </c>
      <c r="T39" s="52">
        <v>9</v>
      </c>
      <c r="U39" s="52">
        <v>11</v>
      </c>
      <c r="V39" s="52">
        <v>1</v>
      </c>
      <c r="W39" s="52">
        <v>13</v>
      </c>
      <c r="X39" s="20">
        <v>0</v>
      </c>
      <c r="Y39" s="20">
        <v>0</v>
      </c>
      <c r="Z39" s="52">
        <v>7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</row>
    <row r="40" spans="1:37" s="4" customFormat="1" ht="12" customHeight="1">
      <c r="A40" s="23" t="s">
        <v>159</v>
      </c>
      <c r="B40" s="58">
        <f t="shared" si="1"/>
        <v>9.639512281321789</v>
      </c>
      <c r="C40" s="53">
        <v>1091</v>
      </c>
      <c r="D40" s="52">
        <v>52</v>
      </c>
      <c r="E40" s="52">
        <v>232</v>
      </c>
      <c r="F40" s="52">
        <v>45</v>
      </c>
      <c r="G40" s="52">
        <v>47</v>
      </c>
      <c r="H40" s="52">
        <v>45</v>
      </c>
      <c r="I40" s="52">
        <v>122</v>
      </c>
      <c r="J40" s="52">
        <v>71</v>
      </c>
      <c r="K40" s="52">
        <v>181</v>
      </c>
      <c r="L40" s="52">
        <v>8</v>
      </c>
      <c r="M40" s="20">
        <v>0</v>
      </c>
      <c r="N40" s="52">
        <v>39</v>
      </c>
      <c r="O40" s="52">
        <v>7</v>
      </c>
      <c r="P40" s="52">
        <v>3</v>
      </c>
      <c r="Q40" s="52">
        <v>1</v>
      </c>
      <c r="R40" s="52">
        <v>1</v>
      </c>
      <c r="S40" s="52">
        <v>1</v>
      </c>
      <c r="T40" s="52">
        <v>68</v>
      </c>
      <c r="U40" s="52">
        <v>87</v>
      </c>
      <c r="V40" s="52">
        <v>15</v>
      </c>
      <c r="W40" s="52">
        <v>48</v>
      </c>
      <c r="X40" s="20">
        <v>0</v>
      </c>
      <c r="Y40" s="20">
        <v>0</v>
      </c>
      <c r="Z40" s="52">
        <v>18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</row>
    <row r="41" spans="1:37" s="4" customFormat="1" ht="12" customHeight="1">
      <c r="A41" s="23" t="s">
        <v>276</v>
      </c>
      <c r="B41" s="58">
        <f t="shared" si="1"/>
        <v>13.270895918006714</v>
      </c>
      <c r="C41" s="53">
        <v>1502</v>
      </c>
      <c r="D41" s="52">
        <v>138</v>
      </c>
      <c r="E41" s="52">
        <v>401</v>
      </c>
      <c r="F41" s="52">
        <v>88</v>
      </c>
      <c r="G41" s="52">
        <v>44</v>
      </c>
      <c r="H41" s="52">
        <v>36</v>
      </c>
      <c r="I41" s="52">
        <v>114</v>
      </c>
      <c r="J41" s="52">
        <v>95</v>
      </c>
      <c r="K41" s="52">
        <v>57</v>
      </c>
      <c r="L41" s="52">
        <v>21</v>
      </c>
      <c r="M41" s="20">
        <v>0</v>
      </c>
      <c r="N41" s="52">
        <v>33</v>
      </c>
      <c r="O41" s="52">
        <v>3</v>
      </c>
      <c r="P41" s="52">
        <v>1</v>
      </c>
      <c r="Q41" s="52">
        <v>1</v>
      </c>
      <c r="R41" s="52">
        <v>1</v>
      </c>
      <c r="S41" s="52">
        <v>1</v>
      </c>
      <c r="T41" s="52">
        <v>117</v>
      </c>
      <c r="U41" s="52">
        <v>138</v>
      </c>
      <c r="V41" s="52">
        <v>10</v>
      </c>
      <c r="W41" s="52">
        <v>186</v>
      </c>
      <c r="X41" s="20">
        <v>0</v>
      </c>
      <c r="Y41" s="20">
        <v>0</v>
      </c>
      <c r="Z41" s="52">
        <v>17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</row>
    <row r="42" spans="1:37" s="4" customFormat="1" ht="12" customHeight="1">
      <c r="A42" s="23" t="s">
        <v>156</v>
      </c>
      <c r="B42" s="58">
        <f t="shared" si="1"/>
        <v>10.001767096660187</v>
      </c>
      <c r="C42" s="53">
        <v>1132</v>
      </c>
      <c r="D42" s="52">
        <v>16</v>
      </c>
      <c r="E42" s="52">
        <v>259</v>
      </c>
      <c r="F42" s="52">
        <v>30</v>
      </c>
      <c r="G42" s="52">
        <v>20</v>
      </c>
      <c r="H42" s="52">
        <v>22</v>
      </c>
      <c r="I42" s="52">
        <v>52</v>
      </c>
      <c r="J42" s="52">
        <v>38</v>
      </c>
      <c r="K42" s="52">
        <v>296</v>
      </c>
      <c r="L42" s="52">
        <v>4</v>
      </c>
      <c r="M42" s="20">
        <v>0</v>
      </c>
      <c r="N42" s="52">
        <v>197</v>
      </c>
      <c r="O42" s="52">
        <v>8</v>
      </c>
      <c r="P42" s="52">
        <v>1</v>
      </c>
      <c r="Q42" s="52">
        <v>1</v>
      </c>
      <c r="R42" s="52">
        <v>2</v>
      </c>
      <c r="S42" s="20">
        <v>0</v>
      </c>
      <c r="T42" s="52">
        <v>53</v>
      </c>
      <c r="U42" s="52">
        <v>40</v>
      </c>
      <c r="V42" s="52">
        <v>19</v>
      </c>
      <c r="W42" s="52">
        <v>69</v>
      </c>
      <c r="X42" s="20">
        <v>0</v>
      </c>
      <c r="Y42" s="20">
        <v>0</v>
      </c>
      <c r="Z42" s="52">
        <v>5</v>
      </c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</row>
    <row r="43" spans="1:37" s="4" customFormat="1" ht="12" customHeight="1">
      <c r="A43" s="23" t="s">
        <v>277</v>
      </c>
      <c r="B43" s="58">
        <f t="shared" si="1"/>
        <v>0.9012192966955292</v>
      </c>
      <c r="C43" s="52">
        <v>102</v>
      </c>
      <c r="D43" s="52">
        <v>12</v>
      </c>
      <c r="E43" s="52">
        <v>40</v>
      </c>
      <c r="F43" s="52">
        <v>1</v>
      </c>
      <c r="G43" s="20">
        <v>0</v>
      </c>
      <c r="H43" s="52">
        <v>2</v>
      </c>
      <c r="I43" s="52">
        <v>14</v>
      </c>
      <c r="J43" s="52">
        <v>1</v>
      </c>
      <c r="K43" s="52">
        <v>5</v>
      </c>
      <c r="L43" s="52">
        <v>3</v>
      </c>
      <c r="M43" s="20">
        <v>0</v>
      </c>
      <c r="N43" s="20">
        <v>0</v>
      </c>
      <c r="O43" s="20">
        <v>0</v>
      </c>
      <c r="P43" s="52">
        <v>1</v>
      </c>
      <c r="Q43" s="20">
        <v>0</v>
      </c>
      <c r="R43" s="52">
        <v>1</v>
      </c>
      <c r="S43" s="20">
        <v>0</v>
      </c>
      <c r="T43" s="20">
        <v>0</v>
      </c>
      <c r="U43" s="52">
        <v>6</v>
      </c>
      <c r="V43" s="20">
        <v>0</v>
      </c>
      <c r="W43" s="52">
        <v>13</v>
      </c>
      <c r="X43" s="20">
        <v>0</v>
      </c>
      <c r="Y43" s="20">
        <v>0</v>
      </c>
      <c r="Z43" s="52">
        <v>3</v>
      </c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</row>
    <row r="44" spans="1:37" s="4" customFormat="1" ht="12" customHeight="1">
      <c r="A44" s="23" t="s">
        <v>157</v>
      </c>
      <c r="B44" s="58">
        <f t="shared" si="1"/>
        <v>2.3855804912528713</v>
      </c>
      <c r="C44" s="52">
        <v>270</v>
      </c>
      <c r="D44" s="52">
        <v>3</v>
      </c>
      <c r="E44" s="52">
        <v>138</v>
      </c>
      <c r="F44" s="52">
        <v>5</v>
      </c>
      <c r="G44" s="20">
        <v>0</v>
      </c>
      <c r="H44" s="20">
        <v>0</v>
      </c>
      <c r="I44" s="52">
        <v>16</v>
      </c>
      <c r="J44" s="52">
        <v>6</v>
      </c>
      <c r="K44" s="52">
        <v>6</v>
      </c>
      <c r="L44" s="52">
        <v>2</v>
      </c>
      <c r="M44" s="20">
        <v>0</v>
      </c>
      <c r="N44" s="52">
        <v>1</v>
      </c>
      <c r="O44" s="52">
        <v>1</v>
      </c>
      <c r="P44" s="20">
        <v>0</v>
      </c>
      <c r="Q44" s="20">
        <v>0</v>
      </c>
      <c r="R44" s="20">
        <v>0</v>
      </c>
      <c r="S44" s="20">
        <v>0</v>
      </c>
      <c r="T44" s="52">
        <v>3</v>
      </c>
      <c r="U44" s="52">
        <v>9</v>
      </c>
      <c r="V44" s="52">
        <v>1</v>
      </c>
      <c r="W44" s="52">
        <v>61</v>
      </c>
      <c r="X44" s="20">
        <v>0</v>
      </c>
      <c r="Y44" s="20">
        <v>0</v>
      </c>
      <c r="Z44" s="52">
        <v>18</v>
      </c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</row>
    <row r="45" spans="1:37" s="4" customFormat="1" ht="12" customHeight="1">
      <c r="A45" s="24" t="s">
        <v>278</v>
      </c>
      <c r="B45" s="58">
        <f t="shared" si="1"/>
        <v>1.4048418448489133</v>
      </c>
      <c r="C45" s="52">
        <v>159</v>
      </c>
      <c r="D45" s="52">
        <v>8</v>
      </c>
      <c r="E45" s="52">
        <v>25</v>
      </c>
      <c r="F45" s="52">
        <v>3</v>
      </c>
      <c r="G45" s="52">
        <v>1</v>
      </c>
      <c r="H45" s="20">
        <v>1</v>
      </c>
      <c r="I45" s="52">
        <v>7</v>
      </c>
      <c r="J45" s="52">
        <v>2</v>
      </c>
      <c r="K45" s="52">
        <v>8</v>
      </c>
      <c r="L45" s="52">
        <v>3</v>
      </c>
      <c r="M45" s="20">
        <v>0</v>
      </c>
      <c r="N45" s="52">
        <v>2</v>
      </c>
      <c r="O45" s="20">
        <v>0</v>
      </c>
      <c r="P45" s="52">
        <v>1</v>
      </c>
      <c r="Q45" s="20">
        <v>0</v>
      </c>
      <c r="R45" s="20">
        <v>0</v>
      </c>
      <c r="S45" s="20">
        <v>0</v>
      </c>
      <c r="T45" s="52">
        <v>2</v>
      </c>
      <c r="U45" s="52">
        <v>6</v>
      </c>
      <c r="V45" s="52">
        <v>3</v>
      </c>
      <c r="W45" s="52">
        <v>82</v>
      </c>
      <c r="X45" s="20">
        <v>0</v>
      </c>
      <c r="Y45" s="20">
        <v>0</v>
      </c>
      <c r="Z45" s="20">
        <v>5</v>
      </c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</row>
    <row r="46" spans="1:37" s="4" customFormat="1" ht="12" customHeight="1">
      <c r="A46" s="24" t="s">
        <v>160</v>
      </c>
      <c r="B46" s="58">
        <f t="shared" si="1"/>
        <v>1.1221063792189432</v>
      </c>
      <c r="C46" s="52">
        <v>127</v>
      </c>
      <c r="D46" s="52">
        <v>7</v>
      </c>
      <c r="E46" s="52">
        <v>36</v>
      </c>
      <c r="F46" s="52">
        <v>6</v>
      </c>
      <c r="G46" s="52">
        <v>6</v>
      </c>
      <c r="H46" s="52">
        <v>2</v>
      </c>
      <c r="I46" s="52">
        <v>11</v>
      </c>
      <c r="J46" s="52">
        <v>3</v>
      </c>
      <c r="K46" s="52">
        <v>10</v>
      </c>
      <c r="L46" s="20">
        <v>0</v>
      </c>
      <c r="M46" s="20">
        <v>0</v>
      </c>
      <c r="N46" s="52">
        <v>2</v>
      </c>
      <c r="O46" s="52">
        <v>6</v>
      </c>
      <c r="P46" s="52">
        <v>1</v>
      </c>
      <c r="Q46" s="52">
        <v>1</v>
      </c>
      <c r="R46" s="52">
        <v>1</v>
      </c>
      <c r="S46" s="52">
        <v>2</v>
      </c>
      <c r="T46" s="52">
        <v>11</v>
      </c>
      <c r="U46" s="52">
        <v>7</v>
      </c>
      <c r="V46" s="52">
        <v>1</v>
      </c>
      <c r="W46" s="52">
        <v>10</v>
      </c>
      <c r="X46" s="20">
        <v>0</v>
      </c>
      <c r="Y46" s="20">
        <v>0</v>
      </c>
      <c r="Z46" s="52">
        <v>4</v>
      </c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</row>
    <row r="47" spans="1:37" s="4" customFormat="1" ht="12" customHeight="1">
      <c r="A47" s="24" t="s">
        <v>279</v>
      </c>
      <c r="B47" s="58">
        <f t="shared" si="1"/>
        <v>3.304470754550274</v>
      </c>
      <c r="C47" s="52">
        <v>374</v>
      </c>
      <c r="D47" s="52">
        <v>22</v>
      </c>
      <c r="E47" s="52">
        <v>146</v>
      </c>
      <c r="F47" s="52">
        <v>15</v>
      </c>
      <c r="G47" s="52">
        <v>3</v>
      </c>
      <c r="H47" s="52">
        <v>3</v>
      </c>
      <c r="I47" s="52">
        <v>34</v>
      </c>
      <c r="J47" s="52">
        <v>17</v>
      </c>
      <c r="K47" s="52">
        <v>25</v>
      </c>
      <c r="L47" s="52">
        <v>4</v>
      </c>
      <c r="M47" s="20">
        <v>0</v>
      </c>
      <c r="N47" s="52">
        <v>2</v>
      </c>
      <c r="O47" s="52">
        <v>2</v>
      </c>
      <c r="P47" s="52">
        <v>2</v>
      </c>
      <c r="Q47" s="20">
        <v>0</v>
      </c>
      <c r="R47" s="20">
        <v>0</v>
      </c>
      <c r="S47" s="52">
        <v>2</v>
      </c>
      <c r="T47" s="52">
        <v>12</v>
      </c>
      <c r="U47" s="52">
        <v>27</v>
      </c>
      <c r="V47" s="52">
        <v>14</v>
      </c>
      <c r="W47" s="52">
        <v>26</v>
      </c>
      <c r="X47" s="20">
        <v>0</v>
      </c>
      <c r="Y47" s="20">
        <v>0</v>
      </c>
      <c r="Z47" s="52">
        <v>18</v>
      </c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</row>
    <row r="48" spans="1:37" s="4" customFormat="1" ht="12" customHeight="1">
      <c r="A48" s="24" t="s">
        <v>280</v>
      </c>
      <c r="B48" s="58">
        <f t="shared" si="1"/>
        <v>2.579961123873476</v>
      </c>
      <c r="C48" s="52">
        <v>292</v>
      </c>
      <c r="D48" s="52">
        <v>26</v>
      </c>
      <c r="E48" s="52">
        <v>80</v>
      </c>
      <c r="F48" s="52">
        <v>9</v>
      </c>
      <c r="G48" s="52">
        <v>9</v>
      </c>
      <c r="H48" s="52">
        <v>14</v>
      </c>
      <c r="I48" s="52">
        <v>11</v>
      </c>
      <c r="J48" s="52">
        <v>11</v>
      </c>
      <c r="K48" s="52">
        <v>46</v>
      </c>
      <c r="L48" s="52">
        <v>6</v>
      </c>
      <c r="M48" s="20">
        <v>0</v>
      </c>
      <c r="N48" s="52">
        <v>2</v>
      </c>
      <c r="O48" s="52">
        <v>3</v>
      </c>
      <c r="P48" s="52">
        <v>1</v>
      </c>
      <c r="Q48" s="20">
        <v>0</v>
      </c>
      <c r="R48" s="20">
        <v>0</v>
      </c>
      <c r="S48" s="52">
        <v>3</v>
      </c>
      <c r="T48" s="52">
        <v>15</v>
      </c>
      <c r="U48" s="52">
        <v>26</v>
      </c>
      <c r="V48" s="52">
        <v>2</v>
      </c>
      <c r="W48" s="52">
        <v>16</v>
      </c>
      <c r="X48" s="20">
        <v>0</v>
      </c>
      <c r="Y48" s="20">
        <v>0</v>
      </c>
      <c r="Z48" s="52">
        <v>12</v>
      </c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</row>
    <row r="49" spans="1:37" s="4" customFormat="1" ht="12" customHeight="1">
      <c r="A49" s="24" t="s">
        <v>281</v>
      </c>
      <c r="B49" s="58">
        <f t="shared" si="1"/>
        <v>0.8128644636861637</v>
      </c>
      <c r="C49" s="52">
        <v>92</v>
      </c>
      <c r="D49" s="52">
        <v>8</v>
      </c>
      <c r="E49" s="52">
        <v>31</v>
      </c>
      <c r="F49" s="52">
        <v>1</v>
      </c>
      <c r="G49" s="20">
        <v>0</v>
      </c>
      <c r="H49" s="52">
        <v>1</v>
      </c>
      <c r="I49" s="52">
        <v>4</v>
      </c>
      <c r="J49" s="52">
        <v>2</v>
      </c>
      <c r="K49" s="52">
        <v>23</v>
      </c>
      <c r="L49" s="20">
        <v>0</v>
      </c>
      <c r="M49" s="20">
        <v>0</v>
      </c>
      <c r="N49" s="20">
        <v>0</v>
      </c>
      <c r="O49" s="20">
        <v>0</v>
      </c>
      <c r="P49" s="52">
        <v>3</v>
      </c>
      <c r="Q49" s="20">
        <v>0</v>
      </c>
      <c r="R49" s="20">
        <v>0</v>
      </c>
      <c r="S49" s="20">
        <v>0</v>
      </c>
      <c r="T49" s="52">
        <v>4</v>
      </c>
      <c r="U49" s="52">
        <v>6</v>
      </c>
      <c r="V49" s="52">
        <v>4</v>
      </c>
      <c r="W49" s="52">
        <v>4</v>
      </c>
      <c r="X49" s="20">
        <v>0</v>
      </c>
      <c r="Y49" s="20">
        <v>0</v>
      </c>
      <c r="Z49" s="52">
        <v>1</v>
      </c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</row>
    <row r="50" spans="1:37" s="4" customFormat="1" ht="12" customHeight="1">
      <c r="A50" s="24" t="s">
        <v>282</v>
      </c>
      <c r="B50" s="58">
        <f t="shared" si="1"/>
        <v>6.052306061141544</v>
      </c>
      <c r="C50" s="52">
        <v>685</v>
      </c>
      <c r="D50" s="52">
        <v>16</v>
      </c>
      <c r="E50" s="52">
        <v>212</v>
      </c>
      <c r="F50" s="52">
        <v>22</v>
      </c>
      <c r="G50" s="52">
        <v>3</v>
      </c>
      <c r="H50" s="52">
        <v>8</v>
      </c>
      <c r="I50" s="52">
        <v>46</v>
      </c>
      <c r="J50" s="52">
        <v>12</v>
      </c>
      <c r="K50" s="52">
        <v>56</v>
      </c>
      <c r="L50" s="52">
        <v>1</v>
      </c>
      <c r="M50" s="20">
        <v>0</v>
      </c>
      <c r="N50" s="52">
        <v>13</v>
      </c>
      <c r="O50" s="52">
        <v>9</v>
      </c>
      <c r="P50" s="52">
        <v>3</v>
      </c>
      <c r="Q50" s="20">
        <v>0</v>
      </c>
      <c r="R50" s="20">
        <v>0</v>
      </c>
      <c r="S50" s="20">
        <v>0</v>
      </c>
      <c r="T50" s="52">
        <v>73</v>
      </c>
      <c r="U50" s="52">
        <v>140</v>
      </c>
      <c r="V50" s="52">
        <v>33</v>
      </c>
      <c r="W50" s="52">
        <v>27</v>
      </c>
      <c r="X50" s="20">
        <v>0</v>
      </c>
      <c r="Y50" s="20">
        <v>0</v>
      </c>
      <c r="Z50" s="52">
        <v>11</v>
      </c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</row>
    <row r="51" spans="1:37" s="4" customFormat="1" ht="12" customHeight="1">
      <c r="A51" s="24" t="s">
        <v>283</v>
      </c>
      <c r="B51" s="58">
        <f t="shared" si="1"/>
        <v>1.5197031277610886</v>
      </c>
      <c r="C51" s="52">
        <v>172</v>
      </c>
      <c r="D51" s="52">
        <v>5</v>
      </c>
      <c r="E51" s="52">
        <v>50</v>
      </c>
      <c r="F51" s="52">
        <v>8</v>
      </c>
      <c r="G51" s="52">
        <v>4</v>
      </c>
      <c r="H51" s="52">
        <v>1</v>
      </c>
      <c r="I51" s="52">
        <v>3</v>
      </c>
      <c r="J51" s="52">
        <v>6</v>
      </c>
      <c r="K51" s="52">
        <v>29</v>
      </c>
      <c r="L51" s="52">
        <v>2</v>
      </c>
      <c r="M51" s="20">
        <v>0</v>
      </c>
      <c r="N51" s="52">
        <v>21</v>
      </c>
      <c r="O51" s="52">
        <v>2</v>
      </c>
      <c r="P51" s="52">
        <v>1</v>
      </c>
      <c r="Q51" s="20">
        <v>0</v>
      </c>
      <c r="R51" s="20">
        <v>0</v>
      </c>
      <c r="S51" s="20">
        <v>0</v>
      </c>
      <c r="T51" s="52">
        <v>13</v>
      </c>
      <c r="U51" s="52">
        <v>20</v>
      </c>
      <c r="V51" s="52">
        <v>5</v>
      </c>
      <c r="W51" s="52">
        <v>1</v>
      </c>
      <c r="X51" s="20">
        <v>0</v>
      </c>
      <c r="Y51" s="20">
        <v>0</v>
      </c>
      <c r="Z51" s="52">
        <v>1</v>
      </c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</row>
    <row r="52" spans="1:256" s="6" customFormat="1" ht="12" customHeight="1" thickBot="1">
      <c r="A52" s="32" t="s">
        <v>284</v>
      </c>
      <c r="B52" s="59">
        <f t="shared" si="1"/>
        <v>0.6891676974730518</v>
      </c>
      <c r="C52" s="52">
        <v>78</v>
      </c>
      <c r="D52" s="52">
        <v>6</v>
      </c>
      <c r="E52" s="52">
        <v>24</v>
      </c>
      <c r="F52" s="52">
        <v>1</v>
      </c>
      <c r="G52" s="20">
        <v>0</v>
      </c>
      <c r="H52" s="52">
        <v>1</v>
      </c>
      <c r="I52" s="52">
        <v>4</v>
      </c>
      <c r="J52" s="52">
        <v>5</v>
      </c>
      <c r="K52" s="52">
        <v>10</v>
      </c>
      <c r="L52" s="20">
        <v>0</v>
      </c>
      <c r="M52" s="52">
        <v>1</v>
      </c>
      <c r="N52" s="52">
        <v>2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52">
        <v>4</v>
      </c>
      <c r="U52" s="52">
        <v>4</v>
      </c>
      <c r="V52" s="20">
        <v>0</v>
      </c>
      <c r="W52" s="52">
        <v>13</v>
      </c>
      <c r="X52" s="20">
        <v>0</v>
      </c>
      <c r="Y52" s="20">
        <v>0</v>
      </c>
      <c r="Z52" s="52">
        <v>3</v>
      </c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18" customFormat="1" ht="15" customHeight="1">
      <c r="A53" s="27" t="s">
        <v>291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18" customFormat="1" ht="11.25" customHeight="1">
      <c r="A54" s="18" t="s">
        <v>292</v>
      </c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="4" customFormat="1" ht="4.5" customHeight="1"/>
    <row r="56" spans="1:26" s="104" customFormat="1" ht="10.5" customHeight="1">
      <c r="A56" s="103" t="s">
        <v>647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 t="s">
        <v>371</v>
      </c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</row>
  </sheetData>
  <sheetProtection/>
  <mergeCells count="29"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L1:Z1"/>
    <mergeCell ref="L2:X2"/>
    <mergeCell ref="L3:L4"/>
    <mergeCell ref="M3:M4"/>
    <mergeCell ref="N3:N4"/>
    <mergeCell ref="O3:O4"/>
    <mergeCell ref="P3:P4"/>
    <mergeCell ref="Q3:Q4"/>
    <mergeCell ref="R3:R4"/>
    <mergeCell ref="S3:S4"/>
    <mergeCell ref="A56:K56"/>
    <mergeCell ref="L56:Z56"/>
    <mergeCell ref="T3:T4"/>
    <mergeCell ref="U3:U4"/>
    <mergeCell ref="V3:V4"/>
    <mergeCell ref="W3:Z3"/>
    <mergeCell ref="I3:I4"/>
    <mergeCell ref="J3:J4"/>
    <mergeCell ref="K3:K4"/>
  </mergeCells>
  <printOptions horizontalCentered="1" verticalCentered="1"/>
  <pageMargins left="0.7480314960629921" right="0.5511811023622047" top="0.5905511811023623" bottom="0.48" header="0.5118110236220472" footer="0.23"/>
  <pageSetup horizontalDpi="600" verticalDpi="600" orientation="portrait" paperSize="9" scale="101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55"/>
  <sheetViews>
    <sheetView view="pageBreakPreview" zoomScale="124" zoomScaleNormal="112" zoomScaleSheetLayoutView="124" zoomScalePageLayoutView="0" workbookViewId="0" topLeftCell="A28">
      <selection activeCell="A55" sqref="A55:K55"/>
    </sheetView>
  </sheetViews>
  <sheetFormatPr defaultColWidth="8.875" defaultRowHeight="16.5"/>
  <cols>
    <col min="1" max="1" width="28.625" style="5" customWidth="1"/>
    <col min="2" max="2" width="6.375" style="5" customWidth="1"/>
    <col min="3" max="10" width="5.75390625" style="5" customWidth="1"/>
    <col min="11" max="11" width="8.00390625" style="5" customWidth="1"/>
    <col min="12" max="25" width="5.75390625" style="5" customWidth="1"/>
    <col min="26" max="26" width="6.25390625" style="5" customWidth="1"/>
    <col min="27" max="16384" width="8.875" style="5" customWidth="1"/>
  </cols>
  <sheetData>
    <row r="1" spans="1:26" s="3" customFormat="1" ht="30.75" customHeight="1">
      <c r="A1" s="77" t="s">
        <v>234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82" t="s">
        <v>55</v>
      </c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s="4" customFormat="1" ht="13.5" customHeight="1" thickBot="1">
      <c r="A2" s="78" t="s">
        <v>50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83" t="s">
        <v>391</v>
      </c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18" t="s">
        <v>53</v>
      </c>
      <c r="Z2" s="18"/>
    </row>
    <row r="3" spans="1:26" s="30" customFormat="1" ht="24" customHeight="1">
      <c r="A3" s="68" t="s">
        <v>201</v>
      </c>
      <c r="B3" s="84" t="s">
        <v>202</v>
      </c>
      <c r="C3" s="90" t="s">
        <v>203</v>
      </c>
      <c r="D3" s="90"/>
      <c r="E3" s="90"/>
      <c r="F3" s="90"/>
      <c r="G3" s="90"/>
      <c r="H3" s="90" t="s">
        <v>204</v>
      </c>
      <c r="I3" s="90"/>
      <c r="J3" s="90"/>
      <c r="K3" s="29" t="s">
        <v>54</v>
      </c>
      <c r="L3" s="75" t="s">
        <v>205</v>
      </c>
      <c r="M3" s="75"/>
      <c r="N3" s="75"/>
      <c r="O3" s="75"/>
      <c r="P3" s="75"/>
      <c r="Q3" s="75"/>
      <c r="R3" s="84"/>
      <c r="S3" s="28" t="s">
        <v>206</v>
      </c>
      <c r="T3" s="90" t="s">
        <v>207</v>
      </c>
      <c r="U3" s="90"/>
      <c r="V3" s="28" t="s">
        <v>208</v>
      </c>
      <c r="W3" s="28" t="s">
        <v>209</v>
      </c>
      <c r="X3" s="91" t="s">
        <v>210</v>
      </c>
      <c r="Y3" s="75"/>
      <c r="Z3" s="92"/>
    </row>
    <row r="4" spans="1:26" s="30" customFormat="1" ht="48" customHeight="1" thickBot="1">
      <c r="A4" s="69"/>
      <c r="B4" s="71"/>
      <c r="C4" s="21" t="s">
        <v>380</v>
      </c>
      <c r="D4" s="22" t="s">
        <v>212</v>
      </c>
      <c r="E4" s="22" t="s">
        <v>213</v>
      </c>
      <c r="F4" s="22" t="s">
        <v>214</v>
      </c>
      <c r="G4" s="22" t="s">
        <v>215</v>
      </c>
      <c r="H4" s="22" t="s">
        <v>216</v>
      </c>
      <c r="I4" s="22" t="s">
        <v>217</v>
      </c>
      <c r="J4" s="22" t="s">
        <v>218</v>
      </c>
      <c r="K4" s="31" t="s">
        <v>219</v>
      </c>
      <c r="L4" s="31" t="s">
        <v>220</v>
      </c>
      <c r="M4" s="33" t="s">
        <v>221</v>
      </c>
      <c r="N4" s="34" t="s">
        <v>222</v>
      </c>
      <c r="O4" s="33" t="s">
        <v>223</v>
      </c>
      <c r="P4" s="33" t="s">
        <v>224</v>
      </c>
      <c r="Q4" s="34" t="s">
        <v>225</v>
      </c>
      <c r="R4" s="33" t="s">
        <v>226</v>
      </c>
      <c r="S4" s="22" t="s">
        <v>227</v>
      </c>
      <c r="T4" s="22" t="s">
        <v>228</v>
      </c>
      <c r="U4" s="21" t="s">
        <v>229</v>
      </c>
      <c r="V4" s="22" t="s">
        <v>230</v>
      </c>
      <c r="W4" s="21" t="s">
        <v>209</v>
      </c>
      <c r="X4" s="33" t="s">
        <v>231</v>
      </c>
      <c r="Y4" s="33" t="s">
        <v>232</v>
      </c>
      <c r="Z4" s="45" t="s">
        <v>233</v>
      </c>
    </row>
    <row r="5" spans="1:26" s="61" customFormat="1" ht="16.5" customHeight="1">
      <c r="A5" s="60" t="s">
        <v>235</v>
      </c>
      <c r="B5" s="58">
        <f>SUM(C5:Z5)</f>
        <v>100</v>
      </c>
      <c r="C5" s="58">
        <f aca="true" t="shared" si="0" ref="C5:Z5">C6/$B$6*100</f>
        <v>0.19438063262060434</v>
      </c>
      <c r="D5" s="58">
        <f t="shared" si="0"/>
        <v>2.933380455910938</v>
      </c>
      <c r="E5" s="58">
        <f t="shared" si="0"/>
        <v>0.6980031807739883</v>
      </c>
      <c r="F5" s="58">
        <f t="shared" si="0"/>
        <v>0.46828061494963774</v>
      </c>
      <c r="G5" s="58">
        <f t="shared" si="0"/>
        <v>7.015373740943629</v>
      </c>
      <c r="H5" s="58">
        <f t="shared" si="0"/>
        <v>1.069093479413324</v>
      </c>
      <c r="I5" s="58">
        <f t="shared" si="0"/>
        <v>4.52376745007952</v>
      </c>
      <c r="J5" s="58">
        <f t="shared" si="0"/>
        <v>13.907050715674146</v>
      </c>
      <c r="K5" s="58">
        <f t="shared" si="0"/>
        <v>0.5566354479590033</v>
      </c>
      <c r="L5" s="58">
        <f t="shared" si="0"/>
        <v>0.16787418271779467</v>
      </c>
      <c r="M5" s="58">
        <f t="shared" si="0"/>
        <v>0.23855804912528716</v>
      </c>
      <c r="N5" s="58">
        <f t="shared" si="0"/>
        <v>0.1590386994168581</v>
      </c>
      <c r="O5" s="58">
        <f t="shared" si="0"/>
        <v>0.662661247570242</v>
      </c>
      <c r="P5" s="58">
        <f t="shared" si="0"/>
        <v>3.101254638628733</v>
      </c>
      <c r="Q5" s="58">
        <f t="shared" si="0"/>
        <v>4.576780349885139</v>
      </c>
      <c r="R5" s="58">
        <f t="shared" si="0"/>
        <v>2.721328856688461</v>
      </c>
      <c r="S5" s="58">
        <f t="shared" si="0"/>
        <v>7.086057607351122</v>
      </c>
      <c r="T5" s="58">
        <f t="shared" si="0"/>
        <v>1.8024385933910585</v>
      </c>
      <c r="U5" s="58">
        <f t="shared" si="0"/>
        <v>6.706131825410849</v>
      </c>
      <c r="V5" s="58">
        <f t="shared" si="0"/>
        <v>2.2883901749425695</v>
      </c>
      <c r="W5" s="58">
        <f t="shared" si="0"/>
        <v>11.12387347587913</v>
      </c>
      <c r="X5" s="58">
        <f t="shared" si="0"/>
        <v>15.965718324792366</v>
      </c>
      <c r="Y5" s="58">
        <f t="shared" si="0"/>
        <v>5.734228662307828</v>
      </c>
      <c r="Z5" s="58">
        <f t="shared" si="0"/>
        <v>6.299699593567769</v>
      </c>
    </row>
    <row r="6" spans="1:26" s="4" customFormat="1" ht="15.75" customHeight="1">
      <c r="A6" s="23" t="s">
        <v>163</v>
      </c>
      <c r="B6" s="53">
        <v>11318</v>
      </c>
      <c r="C6" s="52">
        <v>22</v>
      </c>
      <c r="D6" s="52">
        <v>332</v>
      </c>
      <c r="E6" s="52">
        <v>79</v>
      </c>
      <c r="F6" s="52">
        <v>53</v>
      </c>
      <c r="G6" s="52">
        <v>794</v>
      </c>
      <c r="H6" s="52">
        <v>121</v>
      </c>
      <c r="I6" s="52">
        <v>512</v>
      </c>
      <c r="J6" s="53">
        <v>1574</v>
      </c>
      <c r="K6" s="52">
        <v>63</v>
      </c>
      <c r="L6" s="52">
        <v>19</v>
      </c>
      <c r="M6" s="52">
        <v>27</v>
      </c>
      <c r="N6" s="52">
        <v>18</v>
      </c>
      <c r="O6" s="52">
        <v>75</v>
      </c>
      <c r="P6" s="52">
        <v>351</v>
      </c>
      <c r="Q6" s="52">
        <v>518</v>
      </c>
      <c r="R6" s="52">
        <v>308</v>
      </c>
      <c r="S6" s="52">
        <v>802</v>
      </c>
      <c r="T6" s="52">
        <v>204</v>
      </c>
      <c r="U6" s="52">
        <v>759</v>
      </c>
      <c r="V6" s="52">
        <v>259</v>
      </c>
      <c r="W6" s="53">
        <v>1259</v>
      </c>
      <c r="X6" s="53">
        <v>1807</v>
      </c>
      <c r="Y6" s="52">
        <v>649</v>
      </c>
      <c r="Z6" s="52">
        <v>713</v>
      </c>
    </row>
    <row r="7" spans="1:26" s="4" customFormat="1" ht="12" customHeight="1">
      <c r="A7" s="23" t="s">
        <v>155</v>
      </c>
      <c r="B7" s="52">
        <v>39</v>
      </c>
      <c r="C7" s="20">
        <v>0</v>
      </c>
      <c r="D7" s="49">
        <v>0</v>
      </c>
      <c r="E7" s="20">
        <v>0</v>
      </c>
      <c r="F7" s="20">
        <v>0</v>
      </c>
      <c r="G7" s="52">
        <v>1</v>
      </c>
      <c r="H7" s="20">
        <v>0</v>
      </c>
      <c r="I7" s="20">
        <v>0</v>
      </c>
      <c r="J7" s="52">
        <v>9</v>
      </c>
      <c r="K7" s="49">
        <v>0</v>
      </c>
      <c r="L7" s="20">
        <v>0</v>
      </c>
      <c r="M7" s="20">
        <v>0</v>
      </c>
      <c r="N7" s="20">
        <v>0</v>
      </c>
      <c r="O7" s="49">
        <v>0</v>
      </c>
      <c r="P7" s="52">
        <v>3</v>
      </c>
      <c r="Q7" s="52">
        <v>2</v>
      </c>
      <c r="R7" s="20">
        <v>0</v>
      </c>
      <c r="S7" s="20">
        <v>0</v>
      </c>
      <c r="T7" s="20">
        <v>0</v>
      </c>
      <c r="U7" s="52">
        <v>4</v>
      </c>
      <c r="V7" s="52">
        <v>1</v>
      </c>
      <c r="W7" s="52">
        <v>4</v>
      </c>
      <c r="X7" s="52">
        <v>3</v>
      </c>
      <c r="Y7" s="52">
        <v>3</v>
      </c>
      <c r="Z7" s="52">
        <v>9</v>
      </c>
    </row>
    <row r="8" spans="1:34" s="4" customFormat="1" ht="12" customHeight="1">
      <c r="A8" s="23" t="s">
        <v>51</v>
      </c>
      <c r="B8" s="52">
        <v>10</v>
      </c>
      <c r="C8" s="20">
        <v>0</v>
      </c>
      <c r="D8" s="52">
        <v>2</v>
      </c>
      <c r="E8" s="52">
        <v>1</v>
      </c>
      <c r="F8" s="20">
        <v>0</v>
      </c>
      <c r="G8" s="49">
        <v>0</v>
      </c>
      <c r="H8" s="49">
        <v>0</v>
      </c>
      <c r="I8" s="20">
        <v>0</v>
      </c>
      <c r="J8" s="52">
        <v>1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1</v>
      </c>
      <c r="Q8" s="20">
        <v>0</v>
      </c>
      <c r="R8" s="20">
        <v>0</v>
      </c>
      <c r="S8" s="20">
        <v>0</v>
      </c>
      <c r="T8" s="20">
        <v>0</v>
      </c>
      <c r="U8" s="52">
        <v>1</v>
      </c>
      <c r="V8" s="20">
        <v>0</v>
      </c>
      <c r="W8" s="20">
        <v>0</v>
      </c>
      <c r="X8" s="52">
        <v>2</v>
      </c>
      <c r="Y8" s="52">
        <v>1</v>
      </c>
      <c r="Z8" s="52">
        <v>1</v>
      </c>
      <c r="AA8" s="16"/>
      <c r="AB8" s="16"/>
      <c r="AC8" s="16"/>
      <c r="AD8" s="16"/>
      <c r="AE8" s="16"/>
      <c r="AF8" s="16"/>
      <c r="AG8" s="16"/>
      <c r="AH8" s="16"/>
    </row>
    <row r="9" spans="1:26" s="4" customFormat="1" ht="13.5" customHeight="1">
      <c r="A9" s="23" t="s">
        <v>236</v>
      </c>
      <c r="B9" s="53">
        <v>4729</v>
      </c>
      <c r="C9" s="52">
        <v>18</v>
      </c>
      <c r="D9" s="52">
        <v>296</v>
      </c>
      <c r="E9" s="52">
        <v>42</v>
      </c>
      <c r="F9" s="52">
        <v>31</v>
      </c>
      <c r="G9" s="52">
        <v>699</v>
      </c>
      <c r="H9" s="52">
        <v>66</v>
      </c>
      <c r="I9" s="52">
        <v>245</v>
      </c>
      <c r="J9" s="52">
        <v>280</v>
      </c>
      <c r="K9" s="52">
        <v>29</v>
      </c>
      <c r="L9" s="52">
        <v>17</v>
      </c>
      <c r="M9" s="52">
        <v>21</v>
      </c>
      <c r="N9" s="52">
        <v>8</v>
      </c>
      <c r="O9" s="52">
        <v>33</v>
      </c>
      <c r="P9" s="52">
        <v>203</v>
      </c>
      <c r="Q9" s="52">
        <v>228</v>
      </c>
      <c r="R9" s="52">
        <v>195</v>
      </c>
      <c r="S9" s="52">
        <v>316</v>
      </c>
      <c r="T9" s="52">
        <v>149</v>
      </c>
      <c r="U9" s="52">
        <v>469</v>
      </c>
      <c r="V9" s="52">
        <v>123</v>
      </c>
      <c r="W9" s="52">
        <v>415</v>
      </c>
      <c r="X9" s="52">
        <v>472</v>
      </c>
      <c r="Y9" s="52">
        <v>178</v>
      </c>
      <c r="Z9" s="52">
        <v>196</v>
      </c>
    </row>
    <row r="10" spans="1:26" s="4" customFormat="1" ht="12" customHeight="1">
      <c r="A10" s="25" t="s">
        <v>255</v>
      </c>
      <c r="B10" s="52">
        <v>456</v>
      </c>
      <c r="C10" s="52">
        <v>4</v>
      </c>
      <c r="D10" s="52">
        <v>18</v>
      </c>
      <c r="E10" s="52">
        <v>6</v>
      </c>
      <c r="F10" s="20">
        <v>0</v>
      </c>
      <c r="G10" s="52">
        <v>29</v>
      </c>
      <c r="H10" s="52">
        <v>5</v>
      </c>
      <c r="I10" s="52">
        <v>30</v>
      </c>
      <c r="J10" s="52">
        <v>26</v>
      </c>
      <c r="K10" s="52">
        <v>4</v>
      </c>
      <c r="L10" s="20">
        <v>0</v>
      </c>
      <c r="M10" s="20">
        <v>0</v>
      </c>
      <c r="N10" s="52">
        <v>4</v>
      </c>
      <c r="O10" s="52">
        <v>3</v>
      </c>
      <c r="P10" s="52">
        <v>22</v>
      </c>
      <c r="Q10" s="52">
        <v>23</v>
      </c>
      <c r="R10" s="52">
        <v>32</v>
      </c>
      <c r="S10" s="52">
        <v>35</v>
      </c>
      <c r="T10" s="52">
        <v>2</v>
      </c>
      <c r="U10" s="52">
        <v>12</v>
      </c>
      <c r="V10" s="52">
        <v>20</v>
      </c>
      <c r="W10" s="52">
        <v>85</v>
      </c>
      <c r="X10" s="52">
        <v>48</v>
      </c>
      <c r="Y10" s="52">
        <v>26</v>
      </c>
      <c r="Z10" s="52">
        <v>22</v>
      </c>
    </row>
    <row r="11" spans="1:26" s="4" customFormat="1" ht="12" customHeight="1">
      <c r="A11" s="25" t="s">
        <v>256</v>
      </c>
      <c r="B11" s="52">
        <v>31</v>
      </c>
      <c r="C11" s="20">
        <v>0</v>
      </c>
      <c r="D11" s="52">
        <v>6</v>
      </c>
      <c r="E11" s="52">
        <v>1</v>
      </c>
      <c r="F11" s="20">
        <v>0</v>
      </c>
      <c r="G11" s="52">
        <v>1</v>
      </c>
      <c r="H11" s="20">
        <v>0</v>
      </c>
      <c r="I11" s="52">
        <v>5</v>
      </c>
      <c r="J11" s="52">
        <v>1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52">
        <v>1</v>
      </c>
      <c r="Q11" s="20">
        <v>0</v>
      </c>
      <c r="R11" s="20">
        <v>0</v>
      </c>
      <c r="S11" s="52">
        <v>3</v>
      </c>
      <c r="T11" s="52">
        <v>1</v>
      </c>
      <c r="U11" s="52">
        <v>1</v>
      </c>
      <c r="V11" s="52">
        <v>1</v>
      </c>
      <c r="W11" s="52">
        <v>5</v>
      </c>
      <c r="X11" s="52">
        <v>2</v>
      </c>
      <c r="Y11" s="52">
        <v>2</v>
      </c>
      <c r="Z11" s="20">
        <v>1</v>
      </c>
    </row>
    <row r="12" spans="1:26" s="4" customFormat="1" ht="12" customHeight="1">
      <c r="A12" s="25" t="s">
        <v>257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</row>
    <row r="13" spans="1:26" s="4" customFormat="1" ht="12" customHeight="1">
      <c r="A13" s="25" t="s">
        <v>166</v>
      </c>
      <c r="B13" s="52">
        <v>185</v>
      </c>
      <c r="C13" s="52">
        <v>3</v>
      </c>
      <c r="D13" s="52">
        <v>27</v>
      </c>
      <c r="E13" s="52">
        <v>2</v>
      </c>
      <c r="F13" s="52">
        <v>1</v>
      </c>
      <c r="G13" s="52">
        <v>18</v>
      </c>
      <c r="H13" s="52">
        <v>2</v>
      </c>
      <c r="I13" s="52">
        <v>14</v>
      </c>
      <c r="J13" s="52">
        <v>11</v>
      </c>
      <c r="K13" s="52">
        <v>1</v>
      </c>
      <c r="L13" s="52">
        <v>1</v>
      </c>
      <c r="M13" s="20">
        <v>0</v>
      </c>
      <c r="N13" s="20">
        <v>0</v>
      </c>
      <c r="O13" s="20">
        <v>0</v>
      </c>
      <c r="P13" s="52">
        <v>15</v>
      </c>
      <c r="Q13" s="52">
        <v>7</v>
      </c>
      <c r="R13" s="52">
        <v>4</v>
      </c>
      <c r="S13" s="52">
        <v>13</v>
      </c>
      <c r="T13" s="52">
        <v>2</v>
      </c>
      <c r="U13" s="52">
        <v>7</v>
      </c>
      <c r="V13" s="52">
        <v>1</v>
      </c>
      <c r="W13" s="52">
        <v>19</v>
      </c>
      <c r="X13" s="52">
        <v>17</v>
      </c>
      <c r="Y13" s="52">
        <v>5</v>
      </c>
      <c r="Z13" s="52">
        <v>15</v>
      </c>
    </row>
    <row r="14" spans="1:26" s="4" customFormat="1" ht="12" customHeight="1">
      <c r="A14" s="25" t="s">
        <v>258</v>
      </c>
      <c r="B14" s="52">
        <v>31</v>
      </c>
      <c r="C14" s="20">
        <v>0</v>
      </c>
      <c r="D14" s="52">
        <v>2</v>
      </c>
      <c r="E14" s="20">
        <v>0</v>
      </c>
      <c r="F14" s="52">
        <v>1</v>
      </c>
      <c r="G14" s="52">
        <v>2</v>
      </c>
      <c r="H14" s="20">
        <v>0</v>
      </c>
      <c r="I14" s="20">
        <v>0</v>
      </c>
      <c r="J14" s="52">
        <v>11</v>
      </c>
      <c r="K14" s="20">
        <v>0</v>
      </c>
      <c r="L14" s="20">
        <v>0</v>
      </c>
      <c r="M14" s="20">
        <v>0</v>
      </c>
      <c r="N14" s="20">
        <v>0</v>
      </c>
      <c r="O14" s="52">
        <v>1</v>
      </c>
      <c r="P14" s="20">
        <v>0</v>
      </c>
      <c r="Q14" s="52">
        <v>1</v>
      </c>
      <c r="R14" s="20">
        <v>0</v>
      </c>
      <c r="S14" s="52">
        <v>5</v>
      </c>
      <c r="T14" s="20">
        <v>0</v>
      </c>
      <c r="U14" s="52">
        <v>2</v>
      </c>
      <c r="V14" s="52">
        <v>1</v>
      </c>
      <c r="W14" s="52">
        <v>2</v>
      </c>
      <c r="X14" s="52">
        <v>1</v>
      </c>
      <c r="Y14" s="52">
        <v>1</v>
      </c>
      <c r="Z14" s="52">
        <v>1</v>
      </c>
    </row>
    <row r="15" spans="1:26" s="4" customFormat="1" ht="12" customHeight="1">
      <c r="A15" s="25" t="s">
        <v>167</v>
      </c>
      <c r="B15" s="52">
        <v>31</v>
      </c>
      <c r="C15" s="20">
        <v>0</v>
      </c>
      <c r="D15" s="52">
        <v>4</v>
      </c>
      <c r="E15" s="20">
        <v>0</v>
      </c>
      <c r="F15" s="20">
        <v>0</v>
      </c>
      <c r="G15" s="52">
        <v>4</v>
      </c>
      <c r="H15" s="20">
        <v>0</v>
      </c>
      <c r="I15" s="20">
        <v>0</v>
      </c>
      <c r="J15" s="52">
        <v>2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52">
        <v>3</v>
      </c>
      <c r="Q15" s="52">
        <v>3</v>
      </c>
      <c r="R15" s="52">
        <v>2</v>
      </c>
      <c r="S15" s="52">
        <v>1</v>
      </c>
      <c r="T15" s="20">
        <v>0</v>
      </c>
      <c r="U15" s="52">
        <v>5</v>
      </c>
      <c r="V15" s="20">
        <v>0</v>
      </c>
      <c r="W15" s="52">
        <v>2</v>
      </c>
      <c r="X15" s="52">
        <v>2</v>
      </c>
      <c r="Y15" s="52">
        <v>2</v>
      </c>
      <c r="Z15" s="52">
        <v>1</v>
      </c>
    </row>
    <row r="16" spans="1:26" s="4" customFormat="1" ht="12" customHeight="1">
      <c r="A16" s="25" t="s">
        <v>259</v>
      </c>
      <c r="B16" s="52">
        <v>13</v>
      </c>
      <c r="C16" s="20">
        <v>0</v>
      </c>
      <c r="D16" s="52">
        <v>3</v>
      </c>
      <c r="E16" s="52">
        <v>1</v>
      </c>
      <c r="F16" s="20">
        <v>0</v>
      </c>
      <c r="G16" s="52">
        <v>1</v>
      </c>
      <c r="H16" s="20">
        <v>0</v>
      </c>
      <c r="I16" s="52">
        <v>2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52">
        <v>2</v>
      </c>
      <c r="Q16" s="20">
        <v>0</v>
      </c>
      <c r="R16" s="20">
        <v>0</v>
      </c>
      <c r="S16" s="20">
        <v>0</v>
      </c>
      <c r="T16" s="20">
        <v>0</v>
      </c>
      <c r="U16" s="52">
        <v>1</v>
      </c>
      <c r="V16" s="52">
        <v>1</v>
      </c>
      <c r="W16" s="20">
        <v>0</v>
      </c>
      <c r="X16" s="52">
        <v>2</v>
      </c>
      <c r="Y16" s="20">
        <v>0</v>
      </c>
      <c r="Z16" s="20">
        <v>0</v>
      </c>
    </row>
    <row r="17" spans="1:26" s="4" customFormat="1" ht="12" customHeight="1">
      <c r="A17" s="25" t="s">
        <v>168</v>
      </c>
      <c r="B17" s="52">
        <v>93</v>
      </c>
      <c r="C17" s="52">
        <v>3</v>
      </c>
      <c r="D17" s="52">
        <v>17</v>
      </c>
      <c r="E17" s="52">
        <v>2</v>
      </c>
      <c r="F17" s="52">
        <v>3</v>
      </c>
      <c r="G17" s="52">
        <v>11</v>
      </c>
      <c r="H17" s="52">
        <v>2</v>
      </c>
      <c r="I17" s="52">
        <v>9</v>
      </c>
      <c r="J17" s="52">
        <v>1</v>
      </c>
      <c r="K17" s="52">
        <v>1</v>
      </c>
      <c r="L17" s="52">
        <v>1</v>
      </c>
      <c r="M17" s="20">
        <v>0</v>
      </c>
      <c r="N17" s="20">
        <v>0</v>
      </c>
      <c r="O17" s="52">
        <v>2</v>
      </c>
      <c r="P17" s="52">
        <v>3</v>
      </c>
      <c r="Q17" s="52">
        <v>3</v>
      </c>
      <c r="R17" s="52">
        <v>2</v>
      </c>
      <c r="S17" s="52">
        <v>2</v>
      </c>
      <c r="T17" s="52">
        <v>1</v>
      </c>
      <c r="U17" s="52">
        <v>5</v>
      </c>
      <c r="V17" s="52">
        <v>2</v>
      </c>
      <c r="W17" s="52">
        <v>5</v>
      </c>
      <c r="X17" s="52">
        <v>7</v>
      </c>
      <c r="Y17" s="52">
        <v>6</v>
      </c>
      <c r="Z17" s="52">
        <v>5</v>
      </c>
    </row>
    <row r="18" spans="1:26" s="4" customFormat="1" ht="12" customHeight="1">
      <c r="A18" s="25" t="s">
        <v>260</v>
      </c>
      <c r="B18" s="52">
        <v>48</v>
      </c>
      <c r="C18" s="20">
        <v>0</v>
      </c>
      <c r="D18" s="52">
        <v>6</v>
      </c>
      <c r="E18" s="20">
        <v>0</v>
      </c>
      <c r="F18" s="20">
        <v>0</v>
      </c>
      <c r="G18" s="52">
        <v>8</v>
      </c>
      <c r="H18" s="52">
        <v>1</v>
      </c>
      <c r="I18" s="52">
        <v>2</v>
      </c>
      <c r="J18" s="52">
        <v>5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52">
        <v>3</v>
      </c>
      <c r="Q18" s="52">
        <v>1</v>
      </c>
      <c r="R18" s="52">
        <v>3</v>
      </c>
      <c r="S18" s="52">
        <v>7</v>
      </c>
      <c r="T18" s="20">
        <v>0</v>
      </c>
      <c r="U18" s="52">
        <v>1</v>
      </c>
      <c r="V18" s="52">
        <v>1</v>
      </c>
      <c r="W18" s="52">
        <v>4</v>
      </c>
      <c r="X18" s="52">
        <v>5</v>
      </c>
      <c r="Y18" s="52">
        <v>1</v>
      </c>
      <c r="Z18" s="20">
        <v>0</v>
      </c>
    </row>
    <row r="19" spans="1:26" s="4" customFormat="1" ht="12" customHeight="1">
      <c r="A19" s="25" t="s">
        <v>261</v>
      </c>
      <c r="B19" s="52">
        <v>1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52">
        <v>1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</row>
    <row r="20" spans="1:26" s="4" customFormat="1" ht="12" customHeight="1">
      <c r="A20" s="25" t="s">
        <v>169</v>
      </c>
      <c r="B20" s="52">
        <v>151</v>
      </c>
      <c r="C20" s="52">
        <v>1</v>
      </c>
      <c r="D20" s="52">
        <v>9</v>
      </c>
      <c r="E20" s="20">
        <v>0</v>
      </c>
      <c r="F20" s="52">
        <v>1</v>
      </c>
      <c r="G20" s="52">
        <v>10</v>
      </c>
      <c r="H20" s="52">
        <v>2</v>
      </c>
      <c r="I20" s="52">
        <v>8</v>
      </c>
      <c r="J20" s="52">
        <v>11</v>
      </c>
      <c r="K20" s="52">
        <v>5</v>
      </c>
      <c r="L20" s="52">
        <v>4</v>
      </c>
      <c r="M20" s="20">
        <v>0</v>
      </c>
      <c r="N20" s="20">
        <v>0</v>
      </c>
      <c r="O20" s="52">
        <v>1</v>
      </c>
      <c r="P20" s="52">
        <v>7</v>
      </c>
      <c r="Q20" s="52">
        <v>8</v>
      </c>
      <c r="R20" s="52">
        <v>5</v>
      </c>
      <c r="S20" s="52">
        <v>9</v>
      </c>
      <c r="T20" s="52">
        <v>25</v>
      </c>
      <c r="U20" s="52">
        <v>3</v>
      </c>
      <c r="V20" s="52">
        <v>2</v>
      </c>
      <c r="W20" s="52">
        <v>17</v>
      </c>
      <c r="X20" s="52">
        <v>9</v>
      </c>
      <c r="Y20" s="52">
        <v>3</v>
      </c>
      <c r="Z20" s="52">
        <v>11</v>
      </c>
    </row>
    <row r="21" spans="1:26" s="4" customFormat="1" ht="12" customHeight="1">
      <c r="A21" s="25" t="s">
        <v>170</v>
      </c>
      <c r="B21" s="52">
        <v>81</v>
      </c>
      <c r="C21" s="20">
        <v>0</v>
      </c>
      <c r="D21" s="52">
        <v>4</v>
      </c>
      <c r="E21" s="20">
        <v>0</v>
      </c>
      <c r="F21" s="20">
        <v>0</v>
      </c>
      <c r="G21" s="52">
        <v>8</v>
      </c>
      <c r="H21" s="20">
        <v>0</v>
      </c>
      <c r="I21" s="52">
        <v>8</v>
      </c>
      <c r="J21" s="52">
        <v>5</v>
      </c>
      <c r="K21" s="52">
        <v>1</v>
      </c>
      <c r="L21" s="52">
        <v>2</v>
      </c>
      <c r="M21" s="52">
        <v>1</v>
      </c>
      <c r="N21" s="20">
        <v>0</v>
      </c>
      <c r="O21" s="52">
        <v>3</v>
      </c>
      <c r="P21" s="52">
        <v>2</v>
      </c>
      <c r="Q21" s="52">
        <v>5</v>
      </c>
      <c r="R21" s="52">
        <v>2</v>
      </c>
      <c r="S21" s="52">
        <v>9</v>
      </c>
      <c r="T21" s="52">
        <v>14</v>
      </c>
      <c r="U21" s="52">
        <v>4</v>
      </c>
      <c r="V21" s="52">
        <v>3</v>
      </c>
      <c r="W21" s="52">
        <v>2</v>
      </c>
      <c r="X21" s="52">
        <v>3</v>
      </c>
      <c r="Y21" s="52">
        <v>4</v>
      </c>
      <c r="Z21" s="52">
        <v>1</v>
      </c>
    </row>
    <row r="22" spans="1:26" s="4" customFormat="1" ht="12" customHeight="1">
      <c r="A22" s="25" t="s">
        <v>262</v>
      </c>
      <c r="B22" s="52">
        <v>95</v>
      </c>
      <c r="C22" s="20">
        <v>0</v>
      </c>
      <c r="D22" s="52">
        <v>7</v>
      </c>
      <c r="E22" s="20">
        <v>0</v>
      </c>
      <c r="F22" s="52">
        <v>1</v>
      </c>
      <c r="G22" s="52">
        <v>16</v>
      </c>
      <c r="H22" s="20">
        <v>0</v>
      </c>
      <c r="I22" s="52">
        <v>11</v>
      </c>
      <c r="J22" s="52">
        <v>8</v>
      </c>
      <c r="K22" s="52">
        <v>3</v>
      </c>
      <c r="L22" s="20">
        <v>0</v>
      </c>
      <c r="M22" s="20">
        <v>0</v>
      </c>
      <c r="N22" s="20">
        <v>0</v>
      </c>
      <c r="O22" s="20">
        <v>0</v>
      </c>
      <c r="P22" s="52">
        <v>2</v>
      </c>
      <c r="Q22" s="52">
        <v>9</v>
      </c>
      <c r="R22" s="52">
        <v>4</v>
      </c>
      <c r="S22" s="52">
        <v>4</v>
      </c>
      <c r="T22" s="52">
        <v>10</v>
      </c>
      <c r="U22" s="52">
        <v>2</v>
      </c>
      <c r="V22" s="52">
        <v>2</v>
      </c>
      <c r="W22" s="52">
        <v>3</v>
      </c>
      <c r="X22" s="52">
        <v>10</v>
      </c>
      <c r="Y22" s="52">
        <v>2</v>
      </c>
      <c r="Z22" s="52">
        <v>1</v>
      </c>
    </row>
    <row r="23" spans="1:26" s="4" customFormat="1" ht="12" customHeight="1">
      <c r="A23" s="25" t="s">
        <v>263</v>
      </c>
      <c r="B23" s="52">
        <v>159</v>
      </c>
      <c r="C23" s="20">
        <v>0</v>
      </c>
      <c r="D23" s="52">
        <v>20</v>
      </c>
      <c r="E23" s="52">
        <v>1</v>
      </c>
      <c r="F23" s="52">
        <v>2</v>
      </c>
      <c r="G23" s="52">
        <v>58</v>
      </c>
      <c r="H23" s="52">
        <v>1</v>
      </c>
      <c r="I23" s="52">
        <v>8</v>
      </c>
      <c r="J23" s="52">
        <v>5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52">
        <v>8</v>
      </c>
      <c r="Q23" s="52">
        <v>2</v>
      </c>
      <c r="R23" s="52">
        <v>9</v>
      </c>
      <c r="S23" s="52">
        <v>7</v>
      </c>
      <c r="T23" s="52">
        <v>1</v>
      </c>
      <c r="U23" s="52">
        <v>12</v>
      </c>
      <c r="V23" s="52">
        <v>5</v>
      </c>
      <c r="W23" s="52">
        <v>10</v>
      </c>
      <c r="X23" s="52">
        <v>6</v>
      </c>
      <c r="Y23" s="52">
        <v>2</v>
      </c>
      <c r="Z23" s="52">
        <v>2</v>
      </c>
    </row>
    <row r="24" spans="1:26" s="4" customFormat="1" ht="15" customHeight="1">
      <c r="A24" s="25" t="s">
        <v>171</v>
      </c>
      <c r="B24" s="52">
        <v>222</v>
      </c>
      <c r="C24" s="52">
        <v>2</v>
      </c>
      <c r="D24" s="52">
        <v>31</v>
      </c>
      <c r="E24" s="52">
        <v>2</v>
      </c>
      <c r="F24" s="52">
        <v>1</v>
      </c>
      <c r="G24" s="52">
        <v>45</v>
      </c>
      <c r="H24" s="20">
        <v>0</v>
      </c>
      <c r="I24" s="52">
        <v>11</v>
      </c>
      <c r="J24" s="52">
        <v>9</v>
      </c>
      <c r="K24" s="20">
        <v>0</v>
      </c>
      <c r="L24" s="52">
        <v>1</v>
      </c>
      <c r="M24" s="52">
        <v>1</v>
      </c>
      <c r="N24" s="20">
        <v>0</v>
      </c>
      <c r="O24" s="52">
        <v>2</v>
      </c>
      <c r="P24" s="52">
        <v>11</v>
      </c>
      <c r="Q24" s="52">
        <v>5</v>
      </c>
      <c r="R24" s="52">
        <v>4</v>
      </c>
      <c r="S24" s="52">
        <v>13</v>
      </c>
      <c r="T24" s="52">
        <v>4</v>
      </c>
      <c r="U24" s="52">
        <v>8</v>
      </c>
      <c r="V24" s="52">
        <v>6</v>
      </c>
      <c r="W24" s="52">
        <v>18</v>
      </c>
      <c r="X24" s="52">
        <v>31</v>
      </c>
      <c r="Y24" s="52">
        <v>9</v>
      </c>
      <c r="Z24" s="52">
        <v>8</v>
      </c>
    </row>
    <row r="25" spans="1:26" s="4" customFormat="1" ht="12" customHeight="1">
      <c r="A25" s="25" t="s">
        <v>172</v>
      </c>
      <c r="B25" s="52">
        <v>171</v>
      </c>
      <c r="C25" s="20">
        <v>0</v>
      </c>
      <c r="D25" s="52">
        <v>10</v>
      </c>
      <c r="E25" s="20">
        <v>0</v>
      </c>
      <c r="F25" s="52">
        <v>1</v>
      </c>
      <c r="G25" s="52">
        <v>12</v>
      </c>
      <c r="H25" s="52">
        <v>4</v>
      </c>
      <c r="I25" s="52">
        <v>14</v>
      </c>
      <c r="J25" s="52">
        <v>14</v>
      </c>
      <c r="K25" s="20">
        <v>0</v>
      </c>
      <c r="L25" s="20">
        <v>0</v>
      </c>
      <c r="M25" s="20">
        <v>0</v>
      </c>
      <c r="N25" s="20">
        <v>0</v>
      </c>
      <c r="O25" s="52">
        <v>5</v>
      </c>
      <c r="P25" s="52">
        <v>6</v>
      </c>
      <c r="Q25" s="52">
        <v>9</v>
      </c>
      <c r="R25" s="52">
        <v>1</v>
      </c>
      <c r="S25" s="52">
        <v>10</v>
      </c>
      <c r="T25" s="52">
        <v>4</v>
      </c>
      <c r="U25" s="52">
        <v>36</v>
      </c>
      <c r="V25" s="52">
        <v>2</v>
      </c>
      <c r="W25" s="52">
        <v>13</v>
      </c>
      <c r="X25" s="52">
        <v>20</v>
      </c>
      <c r="Y25" s="52">
        <v>2</v>
      </c>
      <c r="Z25" s="52">
        <v>8</v>
      </c>
    </row>
    <row r="26" spans="1:26" s="4" customFormat="1" ht="12" customHeight="1">
      <c r="A26" s="25" t="s">
        <v>264</v>
      </c>
      <c r="B26" s="52">
        <v>193</v>
      </c>
      <c r="C26" s="20">
        <v>0</v>
      </c>
      <c r="D26" s="52">
        <v>10</v>
      </c>
      <c r="E26" s="52">
        <v>1</v>
      </c>
      <c r="F26" s="20">
        <v>0</v>
      </c>
      <c r="G26" s="52">
        <v>26</v>
      </c>
      <c r="H26" s="52">
        <v>9</v>
      </c>
      <c r="I26" s="52">
        <v>5</v>
      </c>
      <c r="J26" s="52">
        <v>5</v>
      </c>
      <c r="K26" s="52">
        <v>1</v>
      </c>
      <c r="L26" s="20">
        <v>0</v>
      </c>
      <c r="M26" s="52">
        <v>1</v>
      </c>
      <c r="N26" s="52">
        <v>1</v>
      </c>
      <c r="O26" s="20">
        <v>0</v>
      </c>
      <c r="P26" s="52">
        <v>7</v>
      </c>
      <c r="Q26" s="52">
        <v>6</v>
      </c>
      <c r="R26" s="52">
        <v>4</v>
      </c>
      <c r="S26" s="52">
        <v>8</v>
      </c>
      <c r="T26" s="52">
        <v>10</v>
      </c>
      <c r="U26" s="52">
        <v>59</v>
      </c>
      <c r="V26" s="52">
        <v>3</v>
      </c>
      <c r="W26" s="52">
        <v>10</v>
      </c>
      <c r="X26" s="52">
        <v>21</v>
      </c>
      <c r="Y26" s="52">
        <v>3</v>
      </c>
      <c r="Z26" s="52">
        <v>3</v>
      </c>
    </row>
    <row r="27" spans="1:26" s="4" customFormat="1" ht="12" customHeight="1">
      <c r="A27" s="25" t="s">
        <v>173</v>
      </c>
      <c r="B27" s="52">
        <v>599</v>
      </c>
      <c r="C27" s="52">
        <v>1</v>
      </c>
      <c r="D27" s="52">
        <v>27</v>
      </c>
      <c r="E27" s="52">
        <v>10</v>
      </c>
      <c r="F27" s="52">
        <v>5</v>
      </c>
      <c r="G27" s="52">
        <v>144</v>
      </c>
      <c r="H27" s="52">
        <v>14</v>
      </c>
      <c r="I27" s="52">
        <v>29</v>
      </c>
      <c r="J27" s="52">
        <v>28</v>
      </c>
      <c r="K27" s="52">
        <v>3</v>
      </c>
      <c r="L27" s="20">
        <v>0</v>
      </c>
      <c r="M27" s="52">
        <v>4</v>
      </c>
      <c r="N27" s="52">
        <v>2</v>
      </c>
      <c r="O27" s="52">
        <v>5</v>
      </c>
      <c r="P27" s="52">
        <v>15</v>
      </c>
      <c r="Q27" s="52">
        <v>19</v>
      </c>
      <c r="R27" s="52">
        <v>14</v>
      </c>
      <c r="S27" s="52">
        <v>18</v>
      </c>
      <c r="T27" s="52">
        <v>9</v>
      </c>
      <c r="U27" s="52">
        <v>106</v>
      </c>
      <c r="V27" s="52">
        <v>16</v>
      </c>
      <c r="W27" s="52">
        <v>31</v>
      </c>
      <c r="X27" s="52">
        <v>70</v>
      </c>
      <c r="Y27" s="52">
        <v>14</v>
      </c>
      <c r="Z27" s="52">
        <v>15</v>
      </c>
    </row>
    <row r="28" spans="1:26" s="4" customFormat="1" ht="12" customHeight="1">
      <c r="A28" s="25" t="s">
        <v>174</v>
      </c>
      <c r="B28" s="52">
        <v>888</v>
      </c>
      <c r="C28" s="52">
        <v>2</v>
      </c>
      <c r="D28" s="52">
        <v>46</v>
      </c>
      <c r="E28" s="20">
        <v>0</v>
      </c>
      <c r="F28" s="52">
        <v>2</v>
      </c>
      <c r="G28" s="52">
        <v>65</v>
      </c>
      <c r="H28" s="52">
        <v>6</v>
      </c>
      <c r="I28" s="52">
        <v>20</v>
      </c>
      <c r="J28" s="52">
        <v>56</v>
      </c>
      <c r="K28" s="52">
        <v>6</v>
      </c>
      <c r="L28" s="52">
        <v>5</v>
      </c>
      <c r="M28" s="52">
        <v>2</v>
      </c>
      <c r="N28" s="52">
        <v>1</v>
      </c>
      <c r="O28" s="52">
        <v>5</v>
      </c>
      <c r="P28" s="52">
        <v>36</v>
      </c>
      <c r="Q28" s="52">
        <v>53</v>
      </c>
      <c r="R28" s="52">
        <v>65</v>
      </c>
      <c r="S28" s="52">
        <v>93</v>
      </c>
      <c r="T28" s="52">
        <v>42</v>
      </c>
      <c r="U28" s="52">
        <v>55</v>
      </c>
      <c r="V28" s="52">
        <v>23</v>
      </c>
      <c r="W28" s="52">
        <v>86</v>
      </c>
      <c r="X28" s="52">
        <v>126</v>
      </c>
      <c r="Y28" s="52">
        <v>54</v>
      </c>
      <c r="Z28" s="52">
        <v>39</v>
      </c>
    </row>
    <row r="29" spans="1:26" s="4" customFormat="1" ht="12" customHeight="1">
      <c r="A29" s="25" t="s">
        <v>265</v>
      </c>
      <c r="B29" s="52">
        <v>263</v>
      </c>
      <c r="C29" s="20">
        <v>0</v>
      </c>
      <c r="D29" s="52">
        <v>6</v>
      </c>
      <c r="E29" s="20">
        <v>0</v>
      </c>
      <c r="F29" s="52">
        <v>2</v>
      </c>
      <c r="G29" s="52">
        <v>19</v>
      </c>
      <c r="H29" s="52">
        <v>1</v>
      </c>
      <c r="I29" s="52">
        <v>18</v>
      </c>
      <c r="J29" s="52">
        <v>24</v>
      </c>
      <c r="K29" s="20">
        <v>0</v>
      </c>
      <c r="L29" s="20">
        <v>0</v>
      </c>
      <c r="M29" s="52">
        <v>1</v>
      </c>
      <c r="N29" s="20">
        <v>0</v>
      </c>
      <c r="O29" s="52">
        <v>1</v>
      </c>
      <c r="P29" s="52">
        <v>14</v>
      </c>
      <c r="Q29" s="52">
        <v>13</v>
      </c>
      <c r="R29" s="52">
        <v>8</v>
      </c>
      <c r="S29" s="52">
        <v>19</v>
      </c>
      <c r="T29" s="52">
        <v>5</v>
      </c>
      <c r="U29" s="52">
        <v>14</v>
      </c>
      <c r="V29" s="52">
        <v>8</v>
      </c>
      <c r="W29" s="52">
        <v>34</v>
      </c>
      <c r="X29" s="52">
        <v>28</v>
      </c>
      <c r="Y29" s="52">
        <v>18</v>
      </c>
      <c r="Z29" s="52">
        <v>30</v>
      </c>
    </row>
    <row r="30" spans="1:26" s="4" customFormat="1" ht="12" customHeight="1">
      <c r="A30" s="39" t="s">
        <v>266</v>
      </c>
      <c r="B30" s="52">
        <v>208</v>
      </c>
      <c r="C30" s="20">
        <v>0</v>
      </c>
      <c r="D30" s="52">
        <v>7</v>
      </c>
      <c r="E30" s="52">
        <v>6</v>
      </c>
      <c r="F30" s="52">
        <v>1</v>
      </c>
      <c r="G30" s="52">
        <v>40</v>
      </c>
      <c r="H30" s="52">
        <v>6</v>
      </c>
      <c r="I30" s="52">
        <v>12</v>
      </c>
      <c r="J30" s="52">
        <v>18</v>
      </c>
      <c r="K30" s="20">
        <v>0</v>
      </c>
      <c r="L30" s="52">
        <v>1</v>
      </c>
      <c r="M30" s="52">
        <v>1</v>
      </c>
      <c r="N30" s="20">
        <v>0</v>
      </c>
      <c r="O30" s="52">
        <v>2</v>
      </c>
      <c r="P30" s="52">
        <v>6</v>
      </c>
      <c r="Q30" s="52">
        <v>12</v>
      </c>
      <c r="R30" s="52">
        <v>4</v>
      </c>
      <c r="S30" s="52">
        <v>11</v>
      </c>
      <c r="T30" s="52">
        <v>5</v>
      </c>
      <c r="U30" s="52">
        <v>28</v>
      </c>
      <c r="V30" s="52">
        <v>7</v>
      </c>
      <c r="W30" s="52">
        <v>10</v>
      </c>
      <c r="X30" s="52">
        <v>16</v>
      </c>
      <c r="Y30" s="52">
        <v>9</v>
      </c>
      <c r="Z30" s="52">
        <v>6</v>
      </c>
    </row>
    <row r="31" spans="1:26" s="4" customFormat="1" ht="12" customHeight="1">
      <c r="A31" s="39" t="s">
        <v>267</v>
      </c>
      <c r="B31" s="52">
        <v>312</v>
      </c>
      <c r="C31" s="52">
        <v>1</v>
      </c>
      <c r="D31" s="52">
        <v>19</v>
      </c>
      <c r="E31" s="52">
        <v>2</v>
      </c>
      <c r="F31" s="52">
        <v>3</v>
      </c>
      <c r="G31" s="52">
        <v>82</v>
      </c>
      <c r="H31" s="52">
        <v>9</v>
      </c>
      <c r="I31" s="52">
        <v>14</v>
      </c>
      <c r="J31" s="52">
        <v>11</v>
      </c>
      <c r="K31" s="52">
        <v>2</v>
      </c>
      <c r="L31" s="20">
        <v>0</v>
      </c>
      <c r="M31" s="52">
        <v>3</v>
      </c>
      <c r="N31" s="20">
        <v>0</v>
      </c>
      <c r="O31" s="52">
        <v>3</v>
      </c>
      <c r="P31" s="52">
        <v>17</v>
      </c>
      <c r="Q31" s="52">
        <v>20</v>
      </c>
      <c r="R31" s="52">
        <v>7</v>
      </c>
      <c r="S31" s="52">
        <v>14</v>
      </c>
      <c r="T31" s="52">
        <v>4</v>
      </c>
      <c r="U31" s="52">
        <v>47</v>
      </c>
      <c r="V31" s="52">
        <v>8</v>
      </c>
      <c r="W31" s="52">
        <v>14</v>
      </c>
      <c r="X31" s="52">
        <v>18</v>
      </c>
      <c r="Y31" s="52">
        <v>6</v>
      </c>
      <c r="Z31" s="52">
        <v>8</v>
      </c>
    </row>
    <row r="32" spans="1:26" s="4" customFormat="1" ht="12" customHeight="1">
      <c r="A32" s="39" t="s">
        <v>268</v>
      </c>
      <c r="B32" s="52">
        <v>129</v>
      </c>
      <c r="C32" s="52">
        <v>1</v>
      </c>
      <c r="D32" s="52">
        <v>3</v>
      </c>
      <c r="E32" s="52">
        <v>1</v>
      </c>
      <c r="F32" s="52">
        <v>1</v>
      </c>
      <c r="G32" s="52">
        <v>37</v>
      </c>
      <c r="H32" s="20">
        <v>0</v>
      </c>
      <c r="I32" s="52">
        <v>7</v>
      </c>
      <c r="J32" s="52">
        <v>5</v>
      </c>
      <c r="K32" s="20">
        <v>0</v>
      </c>
      <c r="L32" s="20">
        <v>0</v>
      </c>
      <c r="M32" s="52">
        <v>4</v>
      </c>
      <c r="N32" s="20">
        <v>0</v>
      </c>
      <c r="O32" s="20">
        <v>0</v>
      </c>
      <c r="P32" s="52">
        <v>2</v>
      </c>
      <c r="Q32" s="52">
        <v>7</v>
      </c>
      <c r="R32" s="52">
        <v>3</v>
      </c>
      <c r="S32" s="52">
        <v>8</v>
      </c>
      <c r="T32" s="52">
        <v>3</v>
      </c>
      <c r="U32" s="52">
        <v>19</v>
      </c>
      <c r="V32" s="52">
        <v>3</v>
      </c>
      <c r="W32" s="52">
        <v>9</v>
      </c>
      <c r="X32" s="52">
        <v>6</v>
      </c>
      <c r="Y32" s="52">
        <v>4</v>
      </c>
      <c r="Z32" s="52">
        <v>6</v>
      </c>
    </row>
    <row r="33" spans="1:26" s="4" customFormat="1" ht="12" customHeight="1">
      <c r="A33" s="25" t="s">
        <v>269</v>
      </c>
      <c r="B33" s="52">
        <v>158</v>
      </c>
      <c r="C33" s="20">
        <v>0</v>
      </c>
      <c r="D33" s="52">
        <v>2</v>
      </c>
      <c r="E33" s="52">
        <v>5</v>
      </c>
      <c r="F33" s="52">
        <v>3</v>
      </c>
      <c r="G33" s="52">
        <v>27</v>
      </c>
      <c r="H33" s="52">
        <v>2</v>
      </c>
      <c r="I33" s="52">
        <v>6</v>
      </c>
      <c r="J33" s="52">
        <v>11</v>
      </c>
      <c r="K33" s="52">
        <v>1</v>
      </c>
      <c r="L33" s="52">
        <v>1</v>
      </c>
      <c r="M33" s="20">
        <v>0</v>
      </c>
      <c r="N33" s="20">
        <v>0</v>
      </c>
      <c r="O33" s="20">
        <v>0</v>
      </c>
      <c r="P33" s="52">
        <v>11</v>
      </c>
      <c r="Q33" s="52">
        <v>11</v>
      </c>
      <c r="R33" s="52">
        <v>6</v>
      </c>
      <c r="S33" s="52">
        <v>19</v>
      </c>
      <c r="T33" s="52">
        <v>2</v>
      </c>
      <c r="U33" s="52">
        <v>25</v>
      </c>
      <c r="V33" s="52">
        <v>3</v>
      </c>
      <c r="W33" s="52">
        <v>10</v>
      </c>
      <c r="X33" s="52">
        <v>8</v>
      </c>
      <c r="Y33" s="52">
        <v>2</v>
      </c>
      <c r="Z33" s="52">
        <v>3</v>
      </c>
    </row>
    <row r="34" spans="1:26" s="4" customFormat="1" ht="12" customHeight="1">
      <c r="A34" s="25" t="s">
        <v>270</v>
      </c>
      <c r="B34" s="52">
        <v>37</v>
      </c>
      <c r="C34" s="20">
        <v>0</v>
      </c>
      <c r="D34" s="52">
        <v>1</v>
      </c>
      <c r="E34" s="20">
        <v>0</v>
      </c>
      <c r="F34" s="20">
        <v>0</v>
      </c>
      <c r="G34" s="52">
        <v>11</v>
      </c>
      <c r="H34" s="52">
        <v>1</v>
      </c>
      <c r="I34" s="52">
        <v>2</v>
      </c>
      <c r="J34" s="52">
        <v>2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52">
        <v>2</v>
      </c>
      <c r="Q34" s="20">
        <v>0</v>
      </c>
      <c r="R34" s="20">
        <v>0</v>
      </c>
      <c r="S34" s="20">
        <v>0</v>
      </c>
      <c r="T34" s="20">
        <v>0</v>
      </c>
      <c r="U34" s="52">
        <v>8</v>
      </c>
      <c r="V34" s="52">
        <v>3</v>
      </c>
      <c r="W34" s="52">
        <v>2</v>
      </c>
      <c r="X34" s="52">
        <v>3</v>
      </c>
      <c r="Y34" s="20">
        <v>0</v>
      </c>
      <c r="Z34" s="52">
        <v>2</v>
      </c>
    </row>
    <row r="35" spans="1:26" s="4" customFormat="1" ht="12" customHeight="1">
      <c r="A35" s="25" t="s">
        <v>271</v>
      </c>
      <c r="B35" s="52">
        <v>153</v>
      </c>
      <c r="C35" s="20">
        <v>0</v>
      </c>
      <c r="D35" s="52">
        <v>11</v>
      </c>
      <c r="E35" s="52">
        <v>2</v>
      </c>
      <c r="F35" s="52">
        <v>3</v>
      </c>
      <c r="G35" s="52">
        <v>24</v>
      </c>
      <c r="H35" s="52">
        <v>1</v>
      </c>
      <c r="I35" s="52">
        <v>10</v>
      </c>
      <c r="J35" s="52">
        <v>8</v>
      </c>
      <c r="K35" s="52">
        <v>1</v>
      </c>
      <c r="L35" s="52">
        <v>1</v>
      </c>
      <c r="M35" s="52">
        <v>2</v>
      </c>
      <c r="N35" s="20">
        <v>0</v>
      </c>
      <c r="O35" s="20">
        <v>0</v>
      </c>
      <c r="P35" s="52">
        <v>7</v>
      </c>
      <c r="Q35" s="52">
        <v>9</v>
      </c>
      <c r="R35" s="52">
        <v>12</v>
      </c>
      <c r="S35" s="52">
        <v>6</v>
      </c>
      <c r="T35" s="52">
        <v>4</v>
      </c>
      <c r="U35" s="52">
        <v>7</v>
      </c>
      <c r="V35" s="52">
        <v>2</v>
      </c>
      <c r="W35" s="52">
        <v>23</v>
      </c>
      <c r="X35" s="52">
        <v>10</v>
      </c>
      <c r="Y35" s="52">
        <v>3</v>
      </c>
      <c r="Z35" s="52">
        <v>7</v>
      </c>
    </row>
    <row r="36" spans="1:26" s="4" customFormat="1" ht="12" customHeight="1">
      <c r="A36" s="25" t="s">
        <v>272</v>
      </c>
      <c r="B36" s="52">
        <v>21</v>
      </c>
      <c r="C36" s="20">
        <v>0</v>
      </c>
      <c r="D36" s="20">
        <v>0</v>
      </c>
      <c r="E36" s="20">
        <v>0</v>
      </c>
      <c r="F36" s="20">
        <v>0</v>
      </c>
      <c r="G36" s="20">
        <v>1</v>
      </c>
      <c r="H36" s="20">
        <v>0</v>
      </c>
      <c r="I36" s="20">
        <v>0</v>
      </c>
      <c r="J36" s="52">
        <v>2</v>
      </c>
      <c r="K36" s="20">
        <v>0</v>
      </c>
      <c r="L36" s="20">
        <v>0</v>
      </c>
      <c r="M36" s="52">
        <v>1</v>
      </c>
      <c r="N36" s="20">
        <v>0</v>
      </c>
      <c r="O36" s="20">
        <v>0</v>
      </c>
      <c r="P36" s="20">
        <v>1</v>
      </c>
      <c r="Q36" s="52">
        <v>2</v>
      </c>
      <c r="R36" s="52">
        <v>4</v>
      </c>
      <c r="S36" s="52">
        <v>2</v>
      </c>
      <c r="T36" s="52">
        <v>1</v>
      </c>
      <c r="U36" s="52">
        <v>2</v>
      </c>
      <c r="V36" s="20">
        <v>0</v>
      </c>
      <c r="W36" s="52">
        <v>1</v>
      </c>
      <c r="X36" s="52">
        <v>3</v>
      </c>
      <c r="Y36" s="20">
        <v>0</v>
      </c>
      <c r="Z36" s="52">
        <v>1</v>
      </c>
    </row>
    <row r="37" spans="1:26" s="4" customFormat="1" ht="15.75" customHeight="1">
      <c r="A37" s="23" t="s">
        <v>273</v>
      </c>
      <c r="B37" s="52">
        <v>27</v>
      </c>
      <c r="C37" s="20">
        <v>0</v>
      </c>
      <c r="D37" s="20">
        <v>0</v>
      </c>
      <c r="E37" s="52">
        <v>1</v>
      </c>
      <c r="F37" s="52">
        <v>1</v>
      </c>
      <c r="G37" s="20">
        <v>0</v>
      </c>
      <c r="H37" s="52">
        <v>1</v>
      </c>
      <c r="I37" s="52">
        <v>1</v>
      </c>
      <c r="J37" s="52">
        <v>5</v>
      </c>
      <c r="K37" s="20">
        <v>0</v>
      </c>
      <c r="L37" s="20">
        <v>0</v>
      </c>
      <c r="M37" s="20">
        <v>0</v>
      </c>
      <c r="N37" s="20">
        <v>0</v>
      </c>
      <c r="O37" s="52">
        <v>2</v>
      </c>
      <c r="P37" s="20">
        <v>0</v>
      </c>
      <c r="Q37" s="52">
        <v>1</v>
      </c>
      <c r="R37" s="20">
        <v>0</v>
      </c>
      <c r="S37" s="52">
        <v>5</v>
      </c>
      <c r="T37" s="20">
        <v>0</v>
      </c>
      <c r="U37" s="20">
        <v>0</v>
      </c>
      <c r="V37" s="20">
        <v>0</v>
      </c>
      <c r="W37" s="52">
        <v>3</v>
      </c>
      <c r="X37" s="52">
        <v>2</v>
      </c>
      <c r="Y37" s="52">
        <v>1</v>
      </c>
      <c r="Z37" s="52">
        <v>4</v>
      </c>
    </row>
    <row r="38" spans="1:26" s="4" customFormat="1" ht="12" customHeight="1">
      <c r="A38" s="23" t="s">
        <v>274</v>
      </c>
      <c r="B38" s="52">
        <v>181</v>
      </c>
      <c r="C38" s="20">
        <v>0</v>
      </c>
      <c r="D38" s="52">
        <v>5</v>
      </c>
      <c r="E38" s="20">
        <v>0</v>
      </c>
      <c r="F38" s="52">
        <v>1</v>
      </c>
      <c r="G38" s="52">
        <v>1</v>
      </c>
      <c r="H38" s="20">
        <v>0</v>
      </c>
      <c r="I38" s="52">
        <v>12</v>
      </c>
      <c r="J38" s="52">
        <v>43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52">
        <v>6</v>
      </c>
      <c r="Q38" s="52">
        <v>1</v>
      </c>
      <c r="R38" s="52">
        <v>3</v>
      </c>
      <c r="S38" s="52">
        <v>9</v>
      </c>
      <c r="T38" s="52">
        <v>4</v>
      </c>
      <c r="U38" s="52">
        <v>25</v>
      </c>
      <c r="V38" s="52">
        <v>3</v>
      </c>
      <c r="W38" s="52">
        <v>14</v>
      </c>
      <c r="X38" s="52">
        <v>30</v>
      </c>
      <c r="Y38" s="52">
        <v>9</v>
      </c>
      <c r="Z38" s="52">
        <v>15</v>
      </c>
    </row>
    <row r="39" spans="1:26" s="4" customFormat="1" ht="12" customHeight="1">
      <c r="A39" s="23" t="s">
        <v>275</v>
      </c>
      <c r="B39" s="52">
        <v>256</v>
      </c>
      <c r="C39" s="20">
        <v>0</v>
      </c>
      <c r="D39" s="52">
        <v>3</v>
      </c>
      <c r="E39" s="52">
        <v>2</v>
      </c>
      <c r="F39" s="52">
        <v>10</v>
      </c>
      <c r="G39" s="52">
        <v>7</v>
      </c>
      <c r="H39" s="52">
        <v>10</v>
      </c>
      <c r="I39" s="52">
        <v>13</v>
      </c>
      <c r="J39" s="52">
        <v>31</v>
      </c>
      <c r="K39" s="20">
        <v>0</v>
      </c>
      <c r="L39" s="20">
        <v>0</v>
      </c>
      <c r="M39" s="52">
        <v>2</v>
      </c>
      <c r="N39" s="20">
        <v>0</v>
      </c>
      <c r="O39" s="52">
        <v>16</v>
      </c>
      <c r="P39" s="52">
        <v>10</v>
      </c>
      <c r="Q39" s="52">
        <v>19</v>
      </c>
      <c r="R39" s="52">
        <v>4</v>
      </c>
      <c r="S39" s="52">
        <v>36</v>
      </c>
      <c r="T39" s="52">
        <v>3</v>
      </c>
      <c r="U39" s="52">
        <v>33</v>
      </c>
      <c r="V39" s="52">
        <v>4</v>
      </c>
      <c r="W39" s="52">
        <v>16</v>
      </c>
      <c r="X39" s="52">
        <v>21</v>
      </c>
      <c r="Y39" s="52">
        <v>8</v>
      </c>
      <c r="Z39" s="52">
        <v>8</v>
      </c>
    </row>
    <row r="40" spans="1:26" s="4" customFormat="1" ht="12" customHeight="1">
      <c r="A40" s="23" t="s">
        <v>159</v>
      </c>
      <c r="B40" s="53">
        <v>1091</v>
      </c>
      <c r="C40" s="52">
        <v>1</v>
      </c>
      <c r="D40" s="52">
        <v>9</v>
      </c>
      <c r="E40" s="52">
        <v>14</v>
      </c>
      <c r="F40" s="52">
        <v>3</v>
      </c>
      <c r="G40" s="52">
        <v>41</v>
      </c>
      <c r="H40" s="52">
        <v>7</v>
      </c>
      <c r="I40" s="52">
        <v>36</v>
      </c>
      <c r="J40" s="52">
        <v>186</v>
      </c>
      <c r="K40" s="52">
        <v>6</v>
      </c>
      <c r="L40" s="20">
        <v>0</v>
      </c>
      <c r="M40" s="20">
        <v>0</v>
      </c>
      <c r="N40" s="52">
        <v>2</v>
      </c>
      <c r="O40" s="52">
        <v>1</v>
      </c>
      <c r="P40" s="52">
        <v>45</v>
      </c>
      <c r="Q40" s="52">
        <v>79</v>
      </c>
      <c r="R40" s="52">
        <v>24</v>
      </c>
      <c r="S40" s="52">
        <v>98</v>
      </c>
      <c r="T40" s="52">
        <v>13</v>
      </c>
      <c r="U40" s="52">
        <v>80</v>
      </c>
      <c r="V40" s="52">
        <v>51</v>
      </c>
      <c r="W40" s="52">
        <v>103</v>
      </c>
      <c r="X40" s="52">
        <v>154</v>
      </c>
      <c r="Y40" s="52">
        <v>55</v>
      </c>
      <c r="Z40" s="52">
        <v>83</v>
      </c>
    </row>
    <row r="41" spans="1:26" s="4" customFormat="1" ht="12" customHeight="1">
      <c r="A41" s="23" t="s">
        <v>276</v>
      </c>
      <c r="B41" s="53">
        <v>1502</v>
      </c>
      <c r="C41" s="20">
        <v>0</v>
      </c>
      <c r="D41" s="52">
        <v>11</v>
      </c>
      <c r="E41" s="52">
        <v>3</v>
      </c>
      <c r="F41" s="52">
        <v>1</v>
      </c>
      <c r="G41" s="52">
        <v>6</v>
      </c>
      <c r="H41" s="52">
        <v>17</v>
      </c>
      <c r="I41" s="52">
        <v>106</v>
      </c>
      <c r="J41" s="52">
        <v>383</v>
      </c>
      <c r="K41" s="52">
        <v>1</v>
      </c>
      <c r="L41" s="20">
        <v>0</v>
      </c>
      <c r="M41" s="20">
        <v>0</v>
      </c>
      <c r="N41" s="20">
        <v>0</v>
      </c>
      <c r="O41" s="52">
        <v>2</v>
      </c>
      <c r="P41" s="52">
        <v>17</v>
      </c>
      <c r="Q41" s="52">
        <v>54</v>
      </c>
      <c r="R41" s="52">
        <v>29</v>
      </c>
      <c r="S41" s="52">
        <v>94</v>
      </c>
      <c r="T41" s="52">
        <v>3</v>
      </c>
      <c r="U41" s="52">
        <v>37</v>
      </c>
      <c r="V41" s="52">
        <v>52</v>
      </c>
      <c r="W41" s="52">
        <v>156</v>
      </c>
      <c r="X41" s="52">
        <v>353</v>
      </c>
      <c r="Y41" s="52">
        <v>111</v>
      </c>
      <c r="Z41" s="52">
        <v>66</v>
      </c>
    </row>
    <row r="42" spans="1:26" s="4" customFormat="1" ht="12" customHeight="1">
      <c r="A42" s="23" t="s">
        <v>156</v>
      </c>
      <c r="B42" s="53">
        <v>1132</v>
      </c>
      <c r="C42" s="20">
        <v>0</v>
      </c>
      <c r="D42" s="52">
        <v>2</v>
      </c>
      <c r="E42" s="52">
        <v>1</v>
      </c>
      <c r="F42" s="52">
        <v>2</v>
      </c>
      <c r="G42" s="52">
        <v>14</v>
      </c>
      <c r="H42" s="52">
        <v>2</v>
      </c>
      <c r="I42" s="52">
        <v>4</v>
      </c>
      <c r="J42" s="52">
        <v>124</v>
      </c>
      <c r="K42" s="52">
        <v>17</v>
      </c>
      <c r="L42" s="20">
        <v>0</v>
      </c>
      <c r="M42" s="52">
        <v>1</v>
      </c>
      <c r="N42" s="52">
        <v>8</v>
      </c>
      <c r="O42" s="52">
        <v>5</v>
      </c>
      <c r="P42" s="52">
        <v>33</v>
      </c>
      <c r="Q42" s="52">
        <v>51</v>
      </c>
      <c r="R42" s="52">
        <v>23</v>
      </c>
      <c r="S42" s="52">
        <v>49</v>
      </c>
      <c r="T42" s="52">
        <v>13</v>
      </c>
      <c r="U42" s="52">
        <v>34</v>
      </c>
      <c r="V42" s="52">
        <v>7</v>
      </c>
      <c r="W42" s="52">
        <v>196</v>
      </c>
      <c r="X42" s="52">
        <v>362</v>
      </c>
      <c r="Y42" s="52">
        <v>62</v>
      </c>
      <c r="Z42" s="52">
        <v>122</v>
      </c>
    </row>
    <row r="43" spans="1:26" s="4" customFormat="1" ht="12" customHeight="1">
      <c r="A43" s="23" t="s">
        <v>277</v>
      </c>
      <c r="B43" s="52">
        <v>102</v>
      </c>
      <c r="C43" s="52">
        <v>2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52">
        <v>2</v>
      </c>
      <c r="J43" s="52">
        <v>28</v>
      </c>
      <c r="K43" s="20">
        <v>0</v>
      </c>
      <c r="L43" s="20">
        <v>0</v>
      </c>
      <c r="M43" s="20">
        <v>0</v>
      </c>
      <c r="N43" s="20">
        <v>0</v>
      </c>
      <c r="O43" s="52">
        <v>1</v>
      </c>
      <c r="P43" s="52">
        <v>1</v>
      </c>
      <c r="Q43" s="52">
        <v>13</v>
      </c>
      <c r="R43" s="52">
        <v>1</v>
      </c>
      <c r="S43" s="52">
        <v>12</v>
      </c>
      <c r="T43" s="20">
        <v>0</v>
      </c>
      <c r="U43" s="52">
        <v>3</v>
      </c>
      <c r="V43" s="20">
        <v>0</v>
      </c>
      <c r="W43" s="52">
        <v>16</v>
      </c>
      <c r="X43" s="52">
        <v>8</v>
      </c>
      <c r="Y43" s="52">
        <v>9</v>
      </c>
      <c r="Z43" s="52">
        <v>6</v>
      </c>
    </row>
    <row r="44" spans="1:26" s="4" customFormat="1" ht="12" customHeight="1">
      <c r="A44" s="23" t="s">
        <v>157</v>
      </c>
      <c r="B44" s="52">
        <v>270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52">
        <v>2</v>
      </c>
      <c r="I44" s="52">
        <v>55</v>
      </c>
      <c r="J44" s="52">
        <v>97</v>
      </c>
      <c r="K44" s="20">
        <v>0</v>
      </c>
      <c r="L44" s="20">
        <v>0</v>
      </c>
      <c r="M44" s="20">
        <v>0</v>
      </c>
      <c r="N44" s="20">
        <v>0</v>
      </c>
      <c r="O44" s="52">
        <v>1</v>
      </c>
      <c r="P44" s="20">
        <v>0</v>
      </c>
      <c r="Q44" s="52">
        <v>3</v>
      </c>
      <c r="R44" s="52">
        <v>3</v>
      </c>
      <c r="S44" s="52">
        <v>29</v>
      </c>
      <c r="T44" s="20">
        <v>0</v>
      </c>
      <c r="U44" s="20">
        <v>0</v>
      </c>
      <c r="V44" s="52">
        <v>3</v>
      </c>
      <c r="W44" s="52">
        <v>22</v>
      </c>
      <c r="X44" s="52">
        <v>21</v>
      </c>
      <c r="Y44" s="52">
        <v>21</v>
      </c>
      <c r="Z44" s="52">
        <v>13</v>
      </c>
    </row>
    <row r="45" spans="1:26" s="4" customFormat="1" ht="12" customHeight="1">
      <c r="A45" s="24" t="s">
        <v>278</v>
      </c>
      <c r="B45" s="52">
        <v>159</v>
      </c>
      <c r="C45" s="52">
        <v>1</v>
      </c>
      <c r="D45" s="20">
        <v>0</v>
      </c>
      <c r="E45" s="20">
        <v>0</v>
      </c>
      <c r="F45" s="20">
        <v>0</v>
      </c>
      <c r="G45" s="20">
        <v>0</v>
      </c>
      <c r="H45" s="52">
        <v>2</v>
      </c>
      <c r="I45" s="52">
        <v>1</v>
      </c>
      <c r="J45" s="52">
        <v>91</v>
      </c>
      <c r="K45" s="20">
        <v>0</v>
      </c>
      <c r="L45" s="20">
        <v>0</v>
      </c>
      <c r="M45" s="20">
        <v>0</v>
      </c>
      <c r="N45" s="20">
        <v>0</v>
      </c>
      <c r="O45" s="52">
        <v>1</v>
      </c>
      <c r="P45" s="52">
        <v>4</v>
      </c>
      <c r="Q45" s="52">
        <v>5</v>
      </c>
      <c r="R45" s="52">
        <v>3</v>
      </c>
      <c r="S45" s="52">
        <v>15</v>
      </c>
      <c r="T45" s="20">
        <v>0</v>
      </c>
      <c r="U45" s="52">
        <v>2</v>
      </c>
      <c r="V45" s="20">
        <v>0</v>
      </c>
      <c r="W45" s="52">
        <v>8</v>
      </c>
      <c r="X45" s="52">
        <v>16</v>
      </c>
      <c r="Y45" s="52">
        <v>5</v>
      </c>
      <c r="Z45" s="52">
        <v>5</v>
      </c>
    </row>
    <row r="46" spans="1:26" s="4" customFormat="1" ht="12" customHeight="1">
      <c r="A46" s="24" t="s">
        <v>160</v>
      </c>
      <c r="B46" s="52">
        <v>127</v>
      </c>
      <c r="C46" s="20">
        <v>0</v>
      </c>
      <c r="D46" s="20">
        <v>0</v>
      </c>
      <c r="E46" s="20">
        <v>0</v>
      </c>
      <c r="F46" s="52">
        <v>1</v>
      </c>
      <c r="G46" s="52">
        <v>2</v>
      </c>
      <c r="H46" s="20">
        <v>0</v>
      </c>
      <c r="I46" s="52">
        <v>4</v>
      </c>
      <c r="J46" s="52">
        <v>27</v>
      </c>
      <c r="K46" s="52">
        <v>1</v>
      </c>
      <c r="L46" s="52">
        <v>1</v>
      </c>
      <c r="M46" s="20">
        <v>0</v>
      </c>
      <c r="N46" s="20">
        <v>0</v>
      </c>
      <c r="O46" s="20">
        <v>0</v>
      </c>
      <c r="P46" s="52">
        <v>1</v>
      </c>
      <c r="Q46" s="52">
        <v>3</v>
      </c>
      <c r="R46" s="52">
        <v>2</v>
      </c>
      <c r="S46" s="52">
        <v>8</v>
      </c>
      <c r="T46" s="52">
        <v>5</v>
      </c>
      <c r="U46" s="52">
        <v>6</v>
      </c>
      <c r="V46" s="52">
        <v>3</v>
      </c>
      <c r="W46" s="52">
        <v>4</v>
      </c>
      <c r="X46" s="52">
        <v>14</v>
      </c>
      <c r="Y46" s="52">
        <v>14</v>
      </c>
      <c r="Z46" s="52">
        <v>31</v>
      </c>
    </row>
    <row r="47" spans="1:26" s="4" customFormat="1" ht="12" customHeight="1">
      <c r="A47" s="24" t="s">
        <v>279</v>
      </c>
      <c r="B47" s="52">
        <v>374</v>
      </c>
      <c r="C47" s="20">
        <v>0</v>
      </c>
      <c r="D47" s="52">
        <v>2</v>
      </c>
      <c r="E47" s="52">
        <v>1</v>
      </c>
      <c r="F47" s="52">
        <v>1</v>
      </c>
      <c r="G47" s="52">
        <v>6</v>
      </c>
      <c r="H47" s="52">
        <v>2</v>
      </c>
      <c r="I47" s="52">
        <v>13</v>
      </c>
      <c r="J47" s="52">
        <v>89</v>
      </c>
      <c r="K47" s="20">
        <v>0</v>
      </c>
      <c r="L47" s="52">
        <v>1</v>
      </c>
      <c r="M47" s="52">
        <v>2</v>
      </c>
      <c r="N47" s="20">
        <v>0</v>
      </c>
      <c r="O47" s="52">
        <v>3</v>
      </c>
      <c r="P47" s="52">
        <v>2</v>
      </c>
      <c r="Q47" s="52">
        <v>15</v>
      </c>
      <c r="R47" s="52">
        <v>3</v>
      </c>
      <c r="S47" s="52">
        <v>49</v>
      </c>
      <c r="T47" s="52">
        <v>2</v>
      </c>
      <c r="U47" s="52">
        <v>17</v>
      </c>
      <c r="V47" s="52">
        <v>4</v>
      </c>
      <c r="W47" s="52">
        <v>64</v>
      </c>
      <c r="X47" s="52">
        <v>48</v>
      </c>
      <c r="Y47" s="52">
        <v>29</v>
      </c>
      <c r="Z47" s="52">
        <v>21</v>
      </c>
    </row>
    <row r="48" spans="1:26" s="4" customFormat="1" ht="12" customHeight="1">
      <c r="A48" s="24" t="s">
        <v>280</v>
      </c>
      <c r="B48" s="52">
        <v>292</v>
      </c>
      <c r="C48" s="20">
        <v>0</v>
      </c>
      <c r="D48" s="20">
        <v>0</v>
      </c>
      <c r="E48" s="52">
        <v>4</v>
      </c>
      <c r="F48" s="20">
        <v>0</v>
      </c>
      <c r="G48" s="52">
        <v>4</v>
      </c>
      <c r="H48" s="52">
        <v>10</v>
      </c>
      <c r="I48" s="52">
        <v>15</v>
      </c>
      <c r="J48" s="52">
        <v>58</v>
      </c>
      <c r="K48" s="20">
        <v>0</v>
      </c>
      <c r="L48" s="20">
        <v>0</v>
      </c>
      <c r="M48" s="20">
        <v>0</v>
      </c>
      <c r="N48" s="20">
        <v>0</v>
      </c>
      <c r="O48" s="52">
        <v>1</v>
      </c>
      <c r="P48" s="52">
        <v>5</v>
      </c>
      <c r="Q48" s="52">
        <v>6</v>
      </c>
      <c r="R48" s="52">
        <v>2</v>
      </c>
      <c r="S48" s="52">
        <v>15</v>
      </c>
      <c r="T48" s="52">
        <v>3</v>
      </c>
      <c r="U48" s="52">
        <v>23</v>
      </c>
      <c r="V48" s="52">
        <v>3</v>
      </c>
      <c r="W48" s="52">
        <v>48</v>
      </c>
      <c r="X48" s="52">
        <v>53</v>
      </c>
      <c r="Y48" s="52">
        <v>34</v>
      </c>
      <c r="Z48" s="52">
        <v>8</v>
      </c>
    </row>
    <row r="49" spans="1:26" s="4" customFormat="1" ht="12" customHeight="1">
      <c r="A49" s="24" t="s">
        <v>281</v>
      </c>
      <c r="B49" s="52">
        <v>92</v>
      </c>
      <c r="C49" s="20">
        <v>0</v>
      </c>
      <c r="D49" s="20">
        <v>0</v>
      </c>
      <c r="E49" s="52">
        <v>6</v>
      </c>
      <c r="F49" s="20">
        <v>0</v>
      </c>
      <c r="G49" s="52">
        <v>5</v>
      </c>
      <c r="H49" s="20">
        <v>0</v>
      </c>
      <c r="I49" s="52">
        <v>1</v>
      </c>
      <c r="J49" s="52">
        <v>9</v>
      </c>
      <c r="K49" s="52">
        <v>1</v>
      </c>
      <c r="L49" s="20">
        <v>0</v>
      </c>
      <c r="M49" s="20">
        <v>0</v>
      </c>
      <c r="N49" s="20">
        <v>0</v>
      </c>
      <c r="O49" s="52">
        <v>1</v>
      </c>
      <c r="P49" s="52">
        <v>7</v>
      </c>
      <c r="Q49" s="52">
        <v>7</v>
      </c>
      <c r="R49" s="52">
        <v>2</v>
      </c>
      <c r="S49" s="52">
        <v>11</v>
      </c>
      <c r="T49" s="20">
        <v>0</v>
      </c>
      <c r="U49" s="52">
        <v>2</v>
      </c>
      <c r="V49" s="20">
        <v>0</v>
      </c>
      <c r="W49" s="52">
        <v>14</v>
      </c>
      <c r="X49" s="52">
        <v>4</v>
      </c>
      <c r="Y49" s="52">
        <v>12</v>
      </c>
      <c r="Z49" s="52">
        <v>10</v>
      </c>
    </row>
    <row r="50" spans="1:26" s="4" customFormat="1" ht="12" customHeight="1">
      <c r="A50" s="24" t="s">
        <v>282</v>
      </c>
      <c r="B50" s="52">
        <v>685</v>
      </c>
      <c r="C50" s="20">
        <v>0</v>
      </c>
      <c r="D50" s="20">
        <v>0</v>
      </c>
      <c r="E50" s="52">
        <v>2</v>
      </c>
      <c r="F50" s="52">
        <v>1</v>
      </c>
      <c r="G50" s="52">
        <v>4</v>
      </c>
      <c r="H50" s="52">
        <v>2</v>
      </c>
      <c r="I50" s="52">
        <v>2</v>
      </c>
      <c r="J50" s="52">
        <v>85</v>
      </c>
      <c r="K50" s="52">
        <v>6</v>
      </c>
      <c r="L50" s="20">
        <v>0</v>
      </c>
      <c r="M50" s="52">
        <v>1</v>
      </c>
      <c r="N50" s="20">
        <v>0</v>
      </c>
      <c r="O50" s="52">
        <v>8</v>
      </c>
      <c r="P50" s="52">
        <v>5</v>
      </c>
      <c r="Q50" s="52">
        <v>23</v>
      </c>
      <c r="R50" s="52">
        <v>14</v>
      </c>
      <c r="S50" s="52">
        <v>42</v>
      </c>
      <c r="T50" s="52">
        <v>7</v>
      </c>
      <c r="U50" s="52">
        <v>22</v>
      </c>
      <c r="V50" s="52">
        <v>5</v>
      </c>
      <c r="W50" s="52">
        <v>143</v>
      </c>
      <c r="X50" s="52">
        <v>137</v>
      </c>
      <c r="Y50" s="52">
        <v>70</v>
      </c>
      <c r="Z50" s="52">
        <v>106</v>
      </c>
    </row>
    <row r="51" spans="1:26" s="4" customFormat="1" ht="12" customHeight="1">
      <c r="A51" s="24" t="s">
        <v>283</v>
      </c>
      <c r="B51" s="52">
        <v>172</v>
      </c>
      <c r="C51" s="20">
        <v>0</v>
      </c>
      <c r="D51" s="52">
        <v>1</v>
      </c>
      <c r="E51" s="52">
        <v>2</v>
      </c>
      <c r="F51" s="52">
        <v>1</v>
      </c>
      <c r="G51" s="52">
        <v>2</v>
      </c>
      <c r="H51" s="20">
        <v>0</v>
      </c>
      <c r="I51" s="52">
        <v>2</v>
      </c>
      <c r="J51" s="52">
        <v>8</v>
      </c>
      <c r="K51" s="52">
        <v>1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52">
        <v>6</v>
      </c>
      <c r="T51" s="52">
        <v>2</v>
      </c>
      <c r="U51" s="52">
        <v>1</v>
      </c>
      <c r="V51" s="20">
        <v>0</v>
      </c>
      <c r="W51" s="52">
        <v>21</v>
      </c>
      <c r="X51" s="52">
        <v>99</v>
      </c>
      <c r="Y51" s="52">
        <v>20</v>
      </c>
      <c r="Z51" s="52">
        <v>6</v>
      </c>
    </row>
    <row r="52" spans="1:26" s="4" customFormat="1" ht="13.5" customHeight="1" thickBot="1">
      <c r="A52" s="32" t="s">
        <v>284</v>
      </c>
      <c r="B52" s="52">
        <v>78</v>
      </c>
      <c r="C52" s="20">
        <v>0</v>
      </c>
      <c r="D52" s="52">
        <v>1</v>
      </c>
      <c r="E52" s="20">
        <v>0</v>
      </c>
      <c r="F52" s="20">
        <v>0</v>
      </c>
      <c r="G52" s="52">
        <v>2</v>
      </c>
      <c r="H52" s="20">
        <v>0</v>
      </c>
      <c r="I52" s="20">
        <v>0</v>
      </c>
      <c r="J52" s="52">
        <v>20</v>
      </c>
      <c r="K52" s="52">
        <v>1</v>
      </c>
      <c r="L52" s="20">
        <v>0</v>
      </c>
      <c r="M52" s="20">
        <v>0</v>
      </c>
      <c r="N52" s="20">
        <v>0</v>
      </c>
      <c r="O52" s="20">
        <v>0</v>
      </c>
      <c r="P52" s="52">
        <v>8</v>
      </c>
      <c r="Q52" s="52">
        <v>8</v>
      </c>
      <c r="R52" s="20">
        <v>0</v>
      </c>
      <c r="S52" s="52">
        <v>8</v>
      </c>
      <c r="T52" s="20">
        <v>0</v>
      </c>
      <c r="U52" s="20">
        <v>0</v>
      </c>
      <c r="V52" s="20">
        <v>0</v>
      </c>
      <c r="W52" s="52">
        <v>12</v>
      </c>
      <c r="X52" s="52">
        <v>8</v>
      </c>
      <c r="Y52" s="52">
        <v>7</v>
      </c>
      <c r="Z52" s="52">
        <v>3</v>
      </c>
    </row>
    <row r="53" spans="1:26" s="4" customFormat="1" ht="15" customHeight="1">
      <c r="A53" s="27" t="s">
        <v>290</v>
      </c>
      <c r="B53" s="27"/>
      <c r="C53" s="27"/>
      <c r="D53" s="27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="4" customFormat="1" ht="15" customHeight="1"/>
    <row r="55" spans="1:26" s="104" customFormat="1" ht="17.25" customHeight="1">
      <c r="A55" s="103" t="s">
        <v>648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 t="s">
        <v>372</v>
      </c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</row>
  </sheetData>
  <sheetProtection/>
  <mergeCells count="13">
    <mergeCell ref="A55:K55"/>
    <mergeCell ref="L55:Z55"/>
    <mergeCell ref="A3:A4"/>
    <mergeCell ref="B3:B4"/>
    <mergeCell ref="C3:G3"/>
    <mergeCell ref="H3:J3"/>
    <mergeCell ref="L1:Z1"/>
    <mergeCell ref="L2:X2"/>
    <mergeCell ref="A1:K1"/>
    <mergeCell ref="A2:K2"/>
    <mergeCell ref="L3:R3"/>
    <mergeCell ref="T3:U3"/>
    <mergeCell ref="X3:Z3"/>
  </mergeCells>
  <printOptions horizontalCentered="1" verticalCentered="1"/>
  <pageMargins left="0.2362204724409449" right="0.3937007874015748" top="0.4330708661417323" bottom="0.15748031496062992" header="0.31496062992125984" footer="0.1968503937007874"/>
  <pageSetup horizontalDpi="600" verticalDpi="600" orientation="portrait" paperSize="9" scale="103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31"/>
  <sheetViews>
    <sheetView view="pageBreakPreview" zoomScale="106" zoomScaleSheetLayoutView="106" zoomScalePageLayoutView="0" workbookViewId="0" topLeftCell="A13">
      <selection activeCell="A31" sqref="A31:IV31"/>
    </sheetView>
  </sheetViews>
  <sheetFormatPr defaultColWidth="9.00390625" defaultRowHeight="16.5"/>
  <cols>
    <col min="1" max="1" width="18.00390625" style="40" customWidth="1"/>
    <col min="2" max="2" width="6.375" style="40" customWidth="1"/>
    <col min="3" max="3" width="6.125" style="40" customWidth="1"/>
    <col min="4" max="4" width="5.75390625" style="40" customWidth="1"/>
    <col min="5" max="5" width="5.625" style="40" customWidth="1"/>
    <col min="6" max="11" width="5.125" style="40" customWidth="1"/>
    <col min="12" max="12" width="5.75390625" style="40" customWidth="1"/>
    <col min="13" max="13" width="5.375" style="40" customWidth="1"/>
    <col min="14" max="14" width="4.875" style="40" customWidth="1"/>
    <col min="15" max="15" width="5.125" style="40" customWidth="1"/>
    <col min="16" max="16" width="4.875" style="40" customWidth="1"/>
    <col min="17" max="18" width="5.125" style="40" customWidth="1"/>
    <col min="19" max="27" width="5.375" style="40" customWidth="1"/>
    <col min="28" max="16384" width="9.00390625" style="40" customWidth="1"/>
  </cols>
  <sheetData>
    <row r="1" spans="1:27" s="3" customFormat="1" ht="45" customHeight="1">
      <c r="A1" s="94" t="s">
        <v>151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5" t="s">
        <v>55</v>
      </c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1:27" s="18" customFormat="1" ht="13.5" customHeight="1" thickBot="1">
      <c r="A2" s="78" t="s">
        <v>50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97" t="s">
        <v>392</v>
      </c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AA2" s="41" t="s">
        <v>53</v>
      </c>
    </row>
    <row r="3" spans="1:27" s="19" customFormat="1" ht="19.5" customHeight="1">
      <c r="A3" s="68" t="s">
        <v>0</v>
      </c>
      <c r="B3" s="98" t="s">
        <v>1</v>
      </c>
      <c r="C3" s="90" t="s">
        <v>2</v>
      </c>
      <c r="D3" s="90" t="s">
        <v>3</v>
      </c>
      <c r="E3" s="90"/>
      <c r="F3" s="90"/>
      <c r="G3" s="90"/>
      <c r="H3" s="90"/>
      <c r="I3" s="90" t="s">
        <v>4</v>
      </c>
      <c r="J3" s="90"/>
      <c r="K3" s="90"/>
      <c r="L3" s="29" t="s">
        <v>54</v>
      </c>
      <c r="M3" s="75" t="s">
        <v>5</v>
      </c>
      <c r="N3" s="75"/>
      <c r="O3" s="75"/>
      <c r="P3" s="75"/>
      <c r="Q3" s="75"/>
      <c r="R3" s="75"/>
      <c r="S3" s="84"/>
      <c r="T3" s="28" t="s">
        <v>6</v>
      </c>
      <c r="U3" s="90" t="s">
        <v>7</v>
      </c>
      <c r="V3" s="90"/>
      <c r="W3" s="28" t="s">
        <v>8</v>
      </c>
      <c r="X3" s="28" t="s">
        <v>9</v>
      </c>
      <c r="Y3" s="91" t="s">
        <v>10</v>
      </c>
      <c r="Z3" s="75"/>
      <c r="AA3" s="92"/>
    </row>
    <row r="4" spans="1:27" s="19" customFormat="1" ht="48" customHeight="1" thickBot="1">
      <c r="A4" s="69"/>
      <c r="B4" s="99"/>
      <c r="C4" s="73"/>
      <c r="D4" s="22" t="s">
        <v>381</v>
      </c>
      <c r="E4" s="22" t="s">
        <v>11</v>
      </c>
      <c r="F4" s="22" t="s">
        <v>12</v>
      </c>
      <c r="G4" s="22" t="s">
        <v>13</v>
      </c>
      <c r="H4" s="22" t="s">
        <v>14</v>
      </c>
      <c r="I4" s="22" t="s">
        <v>15</v>
      </c>
      <c r="J4" s="22" t="s">
        <v>16</v>
      </c>
      <c r="K4" s="22" t="s">
        <v>17</v>
      </c>
      <c r="L4" s="31" t="s">
        <v>18</v>
      </c>
      <c r="M4" s="31" t="s">
        <v>19</v>
      </c>
      <c r="N4" s="33" t="s">
        <v>20</v>
      </c>
      <c r="O4" s="56" t="s">
        <v>382</v>
      </c>
      <c r="P4" s="33" t="s">
        <v>379</v>
      </c>
      <c r="Q4" s="33" t="s">
        <v>21</v>
      </c>
      <c r="R4" s="33" t="s">
        <v>383</v>
      </c>
      <c r="S4" s="33" t="s">
        <v>378</v>
      </c>
      <c r="T4" s="22" t="s">
        <v>22</v>
      </c>
      <c r="U4" s="22" t="s">
        <v>23</v>
      </c>
      <c r="V4" s="22" t="s">
        <v>384</v>
      </c>
      <c r="W4" s="22" t="s">
        <v>24</v>
      </c>
      <c r="X4" s="22" t="s">
        <v>9</v>
      </c>
      <c r="Y4" s="33" t="s">
        <v>25</v>
      </c>
      <c r="Z4" s="33" t="s">
        <v>26</v>
      </c>
      <c r="AA4" s="45" t="s">
        <v>27</v>
      </c>
    </row>
    <row r="5" spans="1:27" s="4" customFormat="1" ht="24" customHeight="1">
      <c r="A5" s="23" t="s">
        <v>56</v>
      </c>
      <c r="B5" s="62">
        <f>SUM(D5:AA5)</f>
        <v>100</v>
      </c>
      <c r="C5" s="62"/>
      <c r="D5" s="62">
        <f aca="true" t="shared" si="0" ref="D5:AA5">D6/$C$6*100</f>
        <v>0.19438063262060434</v>
      </c>
      <c r="E5" s="62">
        <f t="shared" si="0"/>
        <v>2.933380455910938</v>
      </c>
      <c r="F5" s="62">
        <f t="shared" si="0"/>
        <v>0.6980031807739883</v>
      </c>
      <c r="G5" s="62">
        <f t="shared" si="0"/>
        <v>0.46828061494963774</v>
      </c>
      <c r="H5" s="62">
        <f t="shared" si="0"/>
        <v>7.015373740943629</v>
      </c>
      <c r="I5" s="62">
        <f t="shared" si="0"/>
        <v>1.069093479413324</v>
      </c>
      <c r="J5" s="62">
        <f t="shared" si="0"/>
        <v>4.52376745007952</v>
      </c>
      <c r="K5" s="62">
        <f t="shared" si="0"/>
        <v>13.907050715674146</v>
      </c>
      <c r="L5" s="62">
        <f t="shared" si="0"/>
        <v>0.5566354479590033</v>
      </c>
      <c r="M5" s="62">
        <f t="shared" si="0"/>
        <v>0.16787418271779467</v>
      </c>
      <c r="N5" s="62">
        <f t="shared" si="0"/>
        <v>0.23855804912528716</v>
      </c>
      <c r="O5" s="62">
        <f t="shared" si="0"/>
        <v>0.1590386994168581</v>
      </c>
      <c r="P5" s="62">
        <f t="shared" si="0"/>
        <v>0.662661247570242</v>
      </c>
      <c r="Q5" s="62">
        <f t="shared" si="0"/>
        <v>3.101254638628733</v>
      </c>
      <c r="R5" s="62">
        <f t="shared" si="0"/>
        <v>4.576780349885139</v>
      </c>
      <c r="S5" s="62">
        <f t="shared" si="0"/>
        <v>2.721328856688461</v>
      </c>
      <c r="T5" s="62">
        <f t="shared" si="0"/>
        <v>7.086057607351122</v>
      </c>
      <c r="U5" s="62">
        <f t="shared" si="0"/>
        <v>1.8024385933910585</v>
      </c>
      <c r="V5" s="62">
        <f t="shared" si="0"/>
        <v>6.706131825410849</v>
      </c>
      <c r="W5" s="62">
        <f t="shared" si="0"/>
        <v>2.2883901749425695</v>
      </c>
      <c r="X5" s="62">
        <f t="shared" si="0"/>
        <v>11.12387347587913</v>
      </c>
      <c r="Y5" s="62">
        <f t="shared" si="0"/>
        <v>15.965718324792366</v>
      </c>
      <c r="Z5" s="62">
        <f t="shared" si="0"/>
        <v>5.734228662307828</v>
      </c>
      <c r="AA5" s="62">
        <f t="shared" si="0"/>
        <v>6.299699593567769</v>
      </c>
    </row>
    <row r="6" spans="1:27" s="4" customFormat="1" ht="24" customHeight="1">
      <c r="A6" s="23" t="s">
        <v>28</v>
      </c>
      <c r="B6" s="62"/>
      <c r="C6" s="53" t="s">
        <v>396</v>
      </c>
      <c r="D6" s="52" t="s">
        <v>397</v>
      </c>
      <c r="E6" s="52" t="s">
        <v>398</v>
      </c>
      <c r="F6" s="52" t="s">
        <v>399</v>
      </c>
      <c r="G6" s="52" t="s">
        <v>400</v>
      </c>
      <c r="H6" s="52" t="s">
        <v>401</v>
      </c>
      <c r="I6" s="52" t="s">
        <v>402</v>
      </c>
      <c r="J6" s="52" t="s">
        <v>403</v>
      </c>
      <c r="K6" s="53" t="s">
        <v>404</v>
      </c>
      <c r="L6" s="52" t="s">
        <v>405</v>
      </c>
      <c r="M6" s="52" t="s">
        <v>406</v>
      </c>
      <c r="N6" s="52" t="s">
        <v>407</v>
      </c>
      <c r="O6" s="52" t="s">
        <v>469</v>
      </c>
      <c r="P6" s="52" t="s">
        <v>472</v>
      </c>
      <c r="Q6" s="52" t="s">
        <v>473</v>
      </c>
      <c r="R6" s="52" t="s">
        <v>474</v>
      </c>
      <c r="S6" s="52" t="s">
        <v>475</v>
      </c>
      <c r="T6" s="52" t="s">
        <v>485</v>
      </c>
      <c r="U6" s="52" t="s">
        <v>489</v>
      </c>
      <c r="V6" s="52" t="s">
        <v>490</v>
      </c>
      <c r="W6" s="52" t="s">
        <v>491</v>
      </c>
      <c r="X6" s="53" t="s">
        <v>492</v>
      </c>
      <c r="Y6" s="53" t="s">
        <v>503</v>
      </c>
      <c r="Z6" s="52" t="s">
        <v>504</v>
      </c>
      <c r="AA6" s="52" t="s">
        <v>505</v>
      </c>
    </row>
    <row r="7" spans="1:27" s="4" customFormat="1" ht="27" customHeight="1">
      <c r="A7" s="23" t="s">
        <v>29</v>
      </c>
      <c r="B7" s="62">
        <f>C7/$C$6*100</f>
        <v>5.000883548330093</v>
      </c>
      <c r="C7" s="52" t="s">
        <v>408</v>
      </c>
      <c r="D7" s="49">
        <v>0</v>
      </c>
      <c r="E7" s="52" t="s">
        <v>366</v>
      </c>
      <c r="F7" s="49">
        <v>0</v>
      </c>
      <c r="G7" s="52" t="s">
        <v>410</v>
      </c>
      <c r="H7" s="52" t="s">
        <v>411</v>
      </c>
      <c r="I7" s="52" t="s">
        <v>413</v>
      </c>
      <c r="J7" s="52" t="s">
        <v>414</v>
      </c>
      <c r="K7" s="52" t="s">
        <v>415</v>
      </c>
      <c r="L7" s="49">
        <v>0</v>
      </c>
      <c r="M7" s="49">
        <v>0</v>
      </c>
      <c r="N7" s="49">
        <v>0</v>
      </c>
      <c r="O7" s="49">
        <v>0</v>
      </c>
      <c r="P7" s="52" t="s">
        <v>419</v>
      </c>
      <c r="Q7" s="52" t="s">
        <v>366</v>
      </c>
      <c r="R7" s="52" t="s">
        <v>476</v>
      </c>
      <c r="S7" s="52" t="s">
        <v>410</v>
      </c>
      <c r="T7" s="52" t="s">
        <v>486</v>
      </c>
      <c r="U7" s="49">
        <v>0</v>
      </c>
      <c r="V7" s="52" t="s">
        <v>443</v>
      </c>
      <c r="W7" s="52" t="s">
        <v>425</v>
      </c>
      <c r="X7" s="52" t="s">
        <v>493</v>
      </c>
      <c r="Y7" s="52" t="s">
        <v>506</v>
      </c>
      <c r="Z7" s="52" t="s">
        <v>406</v>
      </c>
      <c r="AA7" s="52" t="s">
        <v>469</v>
      </c>
    </row>
    <row r="8" spans="1:27" s="4" customFormat="1" ht="15.75" customHeight="1">
      <c r="A8" s="23" t="s">
        <v>30</v>
      </c>
      <c r="B8" s="62">
        <f aca="true" t="shared" si="1" ref="B8:B28">C8/$C$6*100</f>
        <v>23.042940448842554</v>
      </c>
      <c r="C8" s="53" t="s">
        <v>417</v>
      </c>
      <c r="D8" s="49">
        <v>0</v>
      </c>
      <c r="E8" s="52" t="s">
        <v>411</v>
      </c>
      <c r="F8" s="52" t="s">
        <v>411</v>
      </c>
      <c r="G8" s="52" t="s">
        <v>419</v>
      </c>
      <c r="H8" s="52" t="s">
        <v>409</v>
      </c>
      <c r="I8" s="52" t="s">
        <v>411</v>
      </c>
      <c r="J8" s="52" t="s">
        <v>421</v>
      </c>
      <c r="K8" s="52" t="s">
        <v>422</v>
      </c>
      <c r="L8" s="52" t="s">
        <v>366</v>
      </c>
      <c r="M8" s="49">
        <v>0</v>
      </c>
      <c r="N8" s="52" t="s">
        <v>419</v>
      </c>
      <c r="O8" s="49">
        <v>0</v>
      </c>
      <c r="P8" s="52" t="s">
        <v>431</v>
      </c>
      <c r="Q8" s="52" t="s">
        <v>443</v>
      </c>
      <c r="R8" s="52" t="s">
        <v>477</v>
      </c>
      <c r="S8" s="52" t="s">
        <v>427</v>
      </c>
      <c r="T8" s="52" t="s">
        <v>487</v>
      </c>
      <c r="U8" s="52" t="s">
        <v>366</v>
      </c>
      <c r="V8" s="52" t="s">
        <v>479</v>
      </c>
      <c r="W8" s="52" t="s">
        <v>461</v>
      </c>
      <c r="X8" s="52" t="s">
        <v>474</v>
      </c>
      <c r="Y8" s="52" t="s">
        <v>438</v>
      </c>
      <c r="Z8" s="52" t="s">
        <v>507</v>
      </c>
      <c r="AA8" s="52" t="s">
        <v>508</v>
      </c>
    </row>
    <row r="9" spans="1:32" s="4" customFormat="1" ht="15.75" customHeight="1">
      <c r="A9" s="23" t="s">
        <v>31</v>
      </c>
      <c r="B9" s="62">
        <f t="shared" si="1"/>
        <v>3.481180420569005</v>
      </c>
      <c r="C9" s="52" t="s">
        <v>423</v>
      </c>
      <c r="D9" s="49" t="s">
        <v>419</v>
      </c>
      <c r="E9" s="52" t="s">
        <v>425</v>
      </c>
      <c r="F9" s="49">
        <v>0</v>
      </c>
      <c r="G9" s="52" t="s">
        <v>419</v>
      </c>
      <c r="H9" s="52" t="s">
        <v>409</v>
      </c>
      <c r="I9" s="52" t="s">
        <v>425</v>
      </c>
      <c r="J9" s="52" t="s">
        <v>415</v>
      </c>
      <c r="K9" s="52" t="s">
        <v>426</v>
      </c>
      <c r="L9" s="52" t="s">
        <v>419</v>
      </c>
      <c r="M9" s="49">
        <v>0</v>
      </c>
      <c r="N9" s="52" t="s">
        <v>419</v>
      </c>
      <c r="O9" s="49">
        <v>0</v>
      </c>
      <c r="P9" s="49">
        <v>0</v>
      </c>
      <c r="Q9" s="52" t="s">
        <v>410</v>
      </c>
      <c r="R9" s="52" t="s">
        <v>409</v>
      </c>
      <c r="S9" s="52" t="s">
        <v>469</v>
      </c>
      <c r="T9" s="52" t="s">
        <v>406</v>
      </c>
      <c r="U9" s="52" t="s">
        <v>419</v>
      </c>
      <c r="V9" s="52" t="s">
        <v>397</v>
      </c>
      <c r="W9" s="52" t="s">
        <v>456</v>
      </c>
      <c r="X9" s="52" t="s">
        <v>488</v>
      </c>
      <c r="Y9" s="52" t="s">
        <v>509</v>
      </c>
      <c r="Z9" s="52" t="s">
        <v>431</v>
      </c>
      <c r="AA9" s="52" t="s">
        <v>432</v>
      </c>
      <c r="AD9" s="51"/>
      <c r="AE9" s="51"/>
      <c r="AF9" s="51"/>
    </row>
    <row r="10" spans="1:32" s="4" customFormat="1" ht="16.5" customHeight="1">
      <c r="A10" s="23" t="s">
        <v>32</v>
      </c>
      <c r="B10" s="62">
        <f t="shared" si="1"/>
        <v>3.0570772221240503</v>
      </c>
      <c r="C10" s="52" t="s">
        <v>428</v>
      </c>
      <c r="D10" s="49">
        <v>0</v>
      </c>
      <c r="E10" s="52" t="s">
        <v>429</v>
      </c>
      <c r="F10" s="52" t="s">
        <v>367</v>
      </c>
      <c r="G10" s="49" t="s">
        <v>419</v>
      </c>
      <c r="H10" s="52" t="s">
        <v>409</v>
      </c>
      <c r="I10" s="52" t="s">
        <v>431</v>
      </c>
      <c r="J10" s="52" t="s">
        <v>432</v>
      </c>
      <c r="K10" s="52" t="s">
        <v>419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52" t="s">
        <v>461</v>
      </c>
      <c r="R10" s="52" t="s">
        <v>461</v>
      </c>
      <c r="S10" s="52" t="s">
        <v>469</v>
      </c>
      <c r="T10" s="52" t="s">
        <v>413</v>
      </c>
      <c r="U10" s="49">
        <v>0</v>
      </c>
      <c r="V10" s="52" t="s">
        <v>494</v>
      </c>
      <c r="W10" s="52" t="s">
        <v>484</v>
      </c>
      <c r="X10" s="52" t="s">
        <v>424</v>
      </c>
      <c r="Y10" s="52" t="s">
        <v>405</v>
      </c>
      <c r="Z10" s="52" t="s">
        <v>366</v>
      </c>
      <c r="AA10" s="52" t="s">
        <v>406</v>
      </c>
      <c r="AD10" s="51"/>
      <c r="AE10" s="51"/>
      <c r="AF10" s="51"/>
    </row>
    <row r="11" spans="1:32" s="4" customFormat="1" ht="27" customHeight="1">
      <c r="A11" s="23" t="s">
        <v>293</v>
      </c>
      <c r="B11" s="62">
        <f t="shared" si="1"/>
        <v>2.4827708075631736</v>
      </c>
      <c r="C11" s="52" t="s">
        <v>434</v>
      </c>
      <c r="D11" s="49">
        <v>0</v>
      </c>
      <c r="E11" s="52" t="s">
        <v>367</v>
      </c>
      <c r="F11" s="49">
        <v>0</v>
      </c>
      <c r="G11" s="52" t="s">
        <v>367</v>
      </c>
      <c r="H11" s="52" t="s">
        <v>425</v>
      </c>
      <c r="I11" s="52" t="s">
        <v>411</v>
      </c>
      <c r="J11" s="52" t="s">
        <v>435</v>
      </c>
      <c r="K11" s="52" t="s">
        <v>429</v>
      </c>
      <c r="L11" s="52" t="s">
        <v>367</v>
      </c>
      <c r="M11" s="49">
        <v>0</v>
      </c>
      <c r="N11" s="52" t="s">
        <v>366</v>
      </c>
      <c r="O11" s="49">
        <v>0</v>
      </c>
      <c r="P11" s="52" t="s">
        <v>367</v>
      </c>
      <c r="Q11" s="52" t="s">
        <v>439</v>
      </c>
      <c r="R11" s="52" t="s">
        <v>435</v>
      </c>
      <c r="S11" s="52" t="s">
        <v>478</v>
      </c>
      <c r="T11" s="52" t="s">
        <v>439</v>
      </c>
      <c r="U11" s="52" t="s">
        <v>419</v>
      </c>
      <c r="V11" s="52" t="s">
        <v>495</v>
      </c>
      <c r="W11" s="52" t="s">
        <v>436</v>
      </c>
      <c r="X11" s="52" t="s">
        <v>461</v>
      </c>
      <c r="Y11" s="52" t="s">
        <v>400</v>
      </c>
      <c r="Z11" s="49">
        <v>0</v>
      </c>
      <c r="AA11" s="52" t="s">
        <v>431</v>
      </c>
      <c r="AD11" s="51"/>
      <c r="AE11" s="51"/>
      <c r="AF11" s="51"/>
    </row>
    <row r="12" spans="1:32" s="4" customFormat="1" ht="16.5" customHeight="1">
      <c r="A12" s="23" t="s">
        <v>33</v>
      </c>
      <c r="B12" s="62">
        <f t="shared" si="1"/>
        <v>6.697296342109913</v>
      </c>
      <c r="C12" s="52" t="s">
        <v>437</v>
      </c>
      <c r="D12" s="52" t="s">
        <v>366</v>
      </c>
      <c r="E12" s="52" t="s">
        <v>431</v>
      </c>
      <c r="F12" s="49">
        <v>0</v>
      </c>
      <c r="G12" s="52" t="s">
        <v>425</v>
      </c>
      <c r="H12" s="52" t="s">
        <v>406</v>
      </c>
      <c r="I12" s="52" t="s">
        <v>439</v>
      </c>
      <c r="J12" s="52" t="s">
        <v>440</v>
      </c>
      <c r="K12" s="52" t="s">
        <v>441</v>
      </c>
      <c r="L12" s="49">
        <v>0</v>
      </c>
      <c r="M12" s="49">
        <v>0</v>
      </c>
      <c r="N12" s="52" t="s">
        <v>419</v>
      </c>
      <c r="O12" s="49">
        <v>0</v>
      </c>
      <c r="P12" s="52" t="s">
        <v>419</v>
      </c>
      <c r="Q12" s="52" t="s">
        <v>478</v>
      </c>
      <c r="R12" s="52" t="s">
        <v>450</v>
      </c>
      <c r="S12" s="52" t="s">
        <v>464</v>
      </c>
      <c r="T12" s="52" t="s">
        <v>435</v>
      </c>
      <c r="U12" s="49">
        <v>0</v>
      </c>
      <c r="V12" s="52" t="s">
        <v>488</v>
      </c>
      <c r="W12" s="52" t="s">
        <v>429</v>
      </c>
      <c r="X12" s="52" t="s">
        <v>484</v>
      </c>
      <c r="Y12" s="52" t="s">
        <v>510</v>
      </c>
      <c r="Z12" s="52" t="s">
        <v>366</v>
      </c>
      <c r="AA12" s="52" t="s">
        <v>407</v>
      </c>
      <c r="AD12" s="51"/>
      <c r="AE12" s="51"/>
      <c r="AF12" s="51"/>
    </row>
    <row r="13" spans="1:32" s="4" customFormat="1" ht="16.5" customHeight="1">
      <c r="A13" s="23" t="s">
        <v>34</v>
      </c>
      <c r="B13" s="62">
        <f t="shared" si="1"/>
        <v>12.546386287329916</v>
      </c>
      <c r="C13" s="53" t="s">
        <v>442</v>
      </c>
      <c r="D13" s="52" t="s">
        <v>443</v>
      </c>
      <c r="E13" s="52" t="s">
        <v>444</v>
      </c>
      <c r="F13" s="49" t="s">
        <v>425</v>
      </c>
      <c r="G13" s="52" t="s">
        <v>406</v>
      </c>
      <c r="H13" s="52" t="s">
        <v>445</v>
      </c>
      <c r="I13" s="52" t="s">
        <v>446</v>
      </c>
      <c r="J13" s="52" t="s">
        <v>447</v>
      </c>
      <c r="K13" s="52" t="s">
        <v>407</v>
      </c>
      <c r="L13" s="52" t="s">
        <v>367</v>
      </c>
      <c r="M13" s="52" t="s">
        <v>419</v>
      </c>
      <c r="N13" s="52" t="s">
        <v>411</v>
      </c>
      <c r="O13" s="52" t="s">
        <v>419</v>
      </c>
      <c r="P13" s="52" t="s">
        <v>367</v>
      </c>
      <c r="Q13" s="52" t="s">
        <v>452</v>
      </c>
      <c r="R13" s="52" t="s">
        <v>446</v>
      </c>
      <c r="S13" s="52" t="s">
        <v>479</v>
      </c>
      <c r="T13" s="52" t="s">
        <v>464</v>
      </c>
      <c r="U13" s="52" t="s">
        <v>366</v>
      </c>
      <c r="V13" s="52" t="s">
        <v>496</v>
      </c>
      <c r="W13" s="52" t="s">
        <v>424</v>
      </c>
      <c r="X13" s="52" t="s">
        <v>497</v>
      </c>
      <c r="Y13" s="52" t="s">
        <v>511</v>
      </c>
      <c r="Z13" s="52" t="s">
        <v>367</v>
      </c>
      <c r="AA13" s="52" t="s">
        <v>509</v>
      </c>
      <c r="AD13" s="51"/>
      <c r="AE13" s="51"/>
      <c r="AF13" s="51"/>
    </row>
    <row r="14" spans="1:32" s="4" customFormat="1" ht="16.5" customHeight="1">
      <c r="A14" s="23" t="s">
        <v>252</v>
      </c>
      <c r="B14" s="62">
        <f t="shared" si="1"/>
        <v>13.95122813217883</v>
      </c>
      <c r="C14" s="53" t="s">
        <v>449</v>
      </c>
      <c r="D14" s="49" t="s">
        <v>366</v>
      </c>
      <c r="E14" s="52" t="s">
        <v>450</v>
      </c>
      <c r="F14" s="52" t="s">
        <v>368</v>
      </c>
      <c r="G14" s="52" t="s">
        <v>429</v>
      </c>
      <c r="H14" s="52" t="s">
        <v>451</v>
      </c>
      <c r="I14" s="52" t="s">
        <v>410</v>
      </c>
      <c r="J14" s="52" t="s">
        <v>439</v>
      </c>
      <c r="K14" s="52" t="s">
        <v>439</v>
      </c>
      <c r="L14" s="52" t="s">
        <v>429</v>
      </c>
      <c r="M14" s="49">
        <v>0</v>
      </c>
      <c r="N14" s="52" t="s">
        <v>419</v>
      </c>
      <c r="O14" s="49">
        <v>0</v>
      </c>
      <c r="P14" s="52" t="s">
        <v>411</v>
      </c>
      <c r="Q14" s="52" t="s">
        <v>480</v>
      </c>
      <c r="R14" s="52" t="s">
        <v>481</v>
      </c>
      <c r="S14" s="52" t="s">
        <v>482</v>
      </c>
      <c r="T14" s="52" t="s">
        <v>397</v>
      </c>
      <c r="U14" s="52" t="s">
        <v>410</v>
      </c>
      <c r="V14" s="52" t="s">
        <v>498</v>
      </c>
      <c r="W14" s="52" t="s">
        <v>478</v>
      </c>
      <c r="X14" s="52" t="s">
        <v>499</v>
      </c>
      <c r="Y14" s="52" t="s">
        <v>512</v>
      </c>
      <c r="Z14" s="52" t="s">
        <v>443</v>
      </c>
      <c r="AA14" s="52" t="s">
        <v>399</v>
      </c>
      <c r="AD14" s="51"/>
      <c r="AE14" s="51"/>
      <c r="AF14" s="51"/>
    </row>
    <row r="15" spans="1:32" s="4" customFormat="1" ht="27" customHeight="1">
      <c r="A15" s="23" t="s">
        <v>35</v>
      </c>
      <c r="B15" s="62">
        <f t="shared" si="1"/>
        <v>0.8835483300936562</v>
      </c>
      <c r="C15" s="52" t="s">
        <v>454</v>
      </c>
      <c r="D15" s="49">
        <v>0</v>
      </c>
      <c r="E15" s="49">
        <v>0</v>
      </c>
      <c r="F15" s="49">
        <v>0</v>
      </c>
      <c r="G15" s="49">
        <v>0</v>
      </c>
      <c r="H15" s="52" t="s">
        <v>419</v>
      </c>
      <c r="I15" s="52" t="s">
        <v>367</v>
      </c>
      <c r="J15" s="52" t="s">
        <v>410</v>
      </c>
      <c r="K15" s="52" t="s">
        <v>411</v>
      </c>
      <c r="L15" s="49">
        <v>0</v>
      </c>
      <c r="M15" s="49">
        <v>0</v>
      </c>
      <c r="N15" s="49">
        <v>0</v>
      </c>
      <c r="O15" s="49">
        <v>0</v>
      </c>
      <c r="P15" s="52" t="s">
        <v>419</v>
      </c>
      <c r="Q15" s="52" t="s">
        <v>367</v>
      </c>
      <c r="R15" s="52" t="s">
        <v>410</v>
      </c>
      <c r="S15" s="52" t="s">
        <v>367</v>
      </c>
      <c r="T15" s="52" t="s">
        <v>407</v>
      </c>
      <c r="U15" s="49">
        <v>0</v>
      </c>
      <c r="V15" s="52" t="s">
        <v>413</v>
      </c>
      <c r="W15" s="52" t="s">
        <v>367</v>
      </c>
      <c r="X15" s="52" t="s">
        <v>413</v>
      </c>
      <c r="Y15" s="52" t="s">
        <v>425</v>
      </c>
      <c r="Z15" s="52" t="s">
        <v>410</v>
      </c>
      <c r="AA15" s="52" t="s">
        <v>431</v>
      </c>
      <c r="AD15" s="51"/>
      <c r="AE15" s="51"/>
      <c r="AF15" s="51"/>
    </row>
    <row r="16" spans="1:27" s="4" customFormat="1" ht="16.5" customHeight="1">
      <c r="A16" s="23" t="s">
        <v>36</v>
      </c>
      <c r="B16" s="62">
        <f t="shared" si="1"/>
        <v>0.008835483300936562</v>
      </c>
      <c r="C16" s="52" t="s">
        <v>419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52" t="s">
        <v>419</v>
      </c>
      <c r="Y16" s="49">
        <v>0</v>
      </c>
      <c r="Z16" s="49">
        <v>0</v>
      </c>
      <c r="AA16" s="49">
        <v>0</v>
      </c>
    </row>
    <row r="17" spans="1:27" s="4" customFormat="1" ht="16.5" customHeight="1">
      <c r="A17" s="23" t="s">
        <v>37</v>
      </c>
      <c r="B17" s="62">
        <f t="shared" si="1"/>
        <v>4.5856158331860755</v>
      </c>
      <c r="C17" s="52" t="s">
        <v>455</v>
      </c>
      <c r="D17" s="49" t="s">
        <v>419</v>
      </c>
      <c r="E17" s="49" t="s">
        <v>456</v>
      </c>
      <c r="F17" s="49">
        <v>0</v>
      </c>
      <c r="G17" s="52" t="s">
        <v>367</v>
      </c>
      <c r="H17" s="52" t="s">
        <v>413</v>
      </c>
      <c r="I17" s="20">
        <v>0</v>
      </c>
      <c r="J17" s="52" t="s">
        <v>425</v>
      </c>
      <c r="K17" s="52" t="s">
        <v>411</v>
      </c>
      <c r="L17" s="52" t="s">
        <v>458</v>
      </c>
      <c r="M17" s="52" t="s">
        <v>456</v>
      </c>
      <c r="N17" s="52" t="s">
        <v>432</v>
      </c>
      <c r="O17" s="52" t="s">
        <v>483</v>
      </c>
      <c r="P17" s="52" t="s">
        <v>443</v>
      </c>
      <c r="Q17" s="52" t="s">
        <v>366</v>
      </c>
      <c r="R17" s="52" t="s">
        <v>429</v>
      </c>
      <c r="S17" s="52" t="s">
        <v>478</v>
      </c>
      <c r="T17" s="52" t="s">
        <v>419</v>
      </c>
      <c r="U17" s="52" t="s">
        <v>461</v>
      </c>
      <c r="V17" s="52" t="s">
        <v>430</v>
      </c>
      <c r="W17" s="52" t="s">
        <v>367</v>
      </c>
      <c r="X17" s="52" t="s">
        <v>500</v>
      </c>
      <c r="Y17" s="52" t="s">
        <v>426</v>
      </c>
      <c r="Z17" s="52" t="s">
        <v>367</v>
      </c>
      <c r="AA17" s="52" t="s">
        <v>460</v>
      </c>
    </row>
    <row r="18" spans="1:27" s="4" customFormat="1" ht="16.5" customHeight="1">
      <c r="A18" s="23" t="s">
        <v>38</v>
      </c>
      <c r="B18" s="62">
        <f t="shared" si="1"/>
        <v>1.466690227955469</v>
      </c>
      <c r="C18" s="52" t="s">
        <v>459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 t="s">
        <v>419</v>
      </c>
      <c r="K18" s="49">
        <v>0</v>
      </c>
      <c r="L18" s="52" t="s">
        <v>411</v>
      </c>
      <c r="M18" s="52" t="s">
        <v>443</v>
      </c>
      <c r="N18" s="52" t="s">
        <v>419</v>
      </c>
      <c r="O18" s="49">
        <v>0</v>
      </c>
      <c r="P18" s="52" t="s">
        <v>419</v>
      </c>
      <c r="Q18" s="49">
        <v>0</v>
      </c>
      <c r="R18" s="52" t="s">
        <v>419</v>
      </c>
      <c r="S18" s="49">
        <v>0</v>
      </c>
      <c r="T18" s="52" t="s">
        <v>366</v>
      </c>
      <c r="U18" s="52" t="s">
        <v>402</v>
      </c>
      <c r="V18" s="49">
        <v>0</v>
      </c>
      <c r="W18" s="49">
        <v>0</v>
      </c>
      <c r="X18" s="52" t="s">
        <v>413</v>
      </c>
      <c r="Y18" s="52" t="s">
        <v>425</v>
      </c>
      <c r="Z18" s="52" t="s">
        <v>419</v>
      </c>
      <c r="AA18" s="52" t="s">
        <v>411</v>
      </c>
    </row>
    <row r="19" spans="1:27" s="4" customFormat="1" ht="27" customHeight="1">
      <c r="A19" s="23" t="s">
        <v>39</v>
      </c>
      <c r="B19" s="62">
        <f t="shared" si="1"/>
        <v>0.4506096483477646</v>
      </c>
      <c r="C19" s="52" t="s">
        <v>436</v>
      </c>
      <c r="D19" s="49">
        <v>0</v>
      </c>
      <c r="E19" s="49">
        <v>0</v>
      </c>
      <c r="F19" s="49">
        <v>0</v>
      </c>
      <c r="G19" s="49">
        <v>0</v>
      </c>
      <c r="H19" s="52" t="s">
        <v>425</v>
      </c>
      <c r="I19" s="49" t="s">
        <v>367</v>
      </c>
      <c r="J19" s="49" t="s">
        <v>419</v>
      </c>
      <c r="K19" s="49">
        <v>0</v>
      </c>
      <c r="L19" s="49">
        <v>0</v>
      </c>
      <c r="M19" s="49">
        <v>0</v>
      </c>
      <c r="N19" s="52" t="s">
        <v>419</v>
      </c>
      <c r="O19" s="49">
        <v>0</v>
      </c>
      <c r="P19" s="52" t="s">
        <v>418</v>
      </c>
      <c r="Q19" s="52" t="s">
        <v>419</v>
      </c>
      <c r="R19" s="52" t="s">
        <v>425</v>
      </c>
      <c r="S19" s="52" t="s">
        <v>419</v>
      </c>
      <c r="T19" s="49">
        <v>0</v>
      </c>
      <c r="U19" s="49">
        <v>0</v>
      </c>
      <c r="V19" s="52" t="s">
        <v>367</v>
      </c>
      <c r="W19" s="49">
        <v>0</v>
      </c>
      <c r="X19" s="52" t="s">
        <v>411</v>
      </c>
      <c r="Y19" s="52" t="s">
        <v>367</v>
      </c>
      <c r="Z19" s="49">
        <v>0</v>
      </c>
      <c r="AA19" s="52" t="s">
        <v>367</v>
      </c>
    </row>
    <row r="20" spans="1:27" s="4" customFormat="1" ht="16.5" customHeight="1">
      <c r="A20" s="23" t="s">
        <v>40</v>
      </c>
      <c r="B20" s="62">
        <f t="shared" si="1"/>
        <v>0.22088708252341405</v>
      </c>
      <c r="C20" s="52" t="s">
        <v>460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52" t="s">
        <v>411</v>
      </c>
      <c r="Q20" s="20">
        <v>0</v>
      </c>
      <c r="R20" s="52" t="s">
        <v>419</v>
      </c>
      <c r="S20" s="49">
        <v>0</v>
      </c>
      <c r="T20" s="49">
        <v>0</v>
      </c>
      <c r="U20" s="52" t="s">
        <v>409</v>
      </c>
      <c r="V20" s="52" t="s">
        <v>367</v>
      </c>
      <c r="W20" s="49">
        <v>0</v>
      </c>
      <c r="X20" s="49">
        <v>0</v>
      </c>
      <c r="Y20" s="52" t="s">
        <v>419</v>
      </c>
      <c r="Z20" s="49">
        <v>0</v>
      </c>
      <c r="AA20" s="52" t="s">
        <v>419</v>
      </c>
    </row>
    <row r="21" spans="1:27" s="4" customFormat="1" ht="16.5" customHeight="1">
      <c r="A21" s="23" t="s">
        <v>41</v>
      </c>
      <c r="B21" s="62">
        <f t="shared" si="1"/>
        <v>0.20321611592154093</v>
      </c>
      <c r="C21" s="52" t="s">
        <v>461</v>
      </c>
      <c r="D21" s="49">
        <v>0</v>
      </c>
      <c r="E21" s="52" t="s">
        <v>419</v>
      </c>
      <c r="F21" s="49">
        <v>0</v>
      </c>
      <c r="G21" s="49">
        <v>0</v>
      </c>
      <c r="H21" s="52" t="s">
        <v>366</v>
      </c>
      <c r="I21" s="49">
        <v>0</v>
      </c>
      <c r="J21" s="49">
        <v>0</v>
      </c>
      <c r="K21" s="49">
        <v>0</v>
      </c>
      <c r="L21" s="52" t="s">
        <v>425</v>
      </c>
      <c r="M21" s="49">
        <v>0</v>
      </c>
      <c r="N21" s="49">
        <v>0</v>
      </c>
      <c r="O21" s="49">
        <v>0</v>
      </c>
      <c r="P21" s="52" t="s">
        <v>419</v>
      </c>
      <c r="Q21" s="52" t="s">
        <v>367</v>
      </c>
      <c r="R21" s="20">
        <v>0</v>
      </c>
      <c r="S21" s="52" t="s">
        <v>419</v>
      </c>
      <c r="T21" s="52" t="s">
        <v>419</v>
      </c>
      <c r="U21" s="52" t="s">
        <v>367</v>
      </c>
      <c r="V21" s="52" t="s">
        <v>367</v>
      </c>
      <c r="W21" s="49">
        <v>0</v>
      </c>
      <c r="X21" s="52" t="s">
        <v>419</v>
      </c>
      <c r="Y21" s="52" t="s">
        <v>411</v>
      </c>
      <c r="Z21" s="49">
        <v>0</v>
      </c>
      <c r="AA21" s="49">
        <v>0</v>
      </c>
    </row>
    <row r="22" spans="1:27" s="4" customFormat="1" ht="16.5" customHeight="1">
      <c r="A22" s="23" t="s">
        <v>42</v>
      </c>
      <c r="B22" s="62">
        <f t="shared" si="1"/>
        <v>0.16787418271779467</v>
      </c>
      <c r="C22" s="52" t="s">
        <v>406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52" t="s">
        <v>419</v>
      </c>
      <c r="L22" s="49">
        <v>0</v>
      </c>
      <c r="M22" s="49">
        <v>0</v>
      </c>
      <c r="N22" s="52" t="s">
        <v>419</v>
      </c>
      <c r="O22" s="49">
        <v>0</v>
      </c>
      <c r="P22" s="52" t="s">
        <v>419</v>
      </c>
      <c r="Q22" s="49">
        <v>0</v>
      </c>
      <c r="R22" s="49">
        <v>0</v>
      </c>
      <c r="S22" s="49">
        <v>0</v>
      </c>
      <c r="T22" s="49">
        <v>0</v>
      </c>
      <c r="U22" s="52" t="s">
        <v>439</v>
      </c>
      <c r="V22" s="49">
        <v>0</v>
      </c>
      <c r="W22" s="49">
        <v>0</v>
      </c>
      <c r="X22" s="52" t="s">
        <v>419</v>
      </c>
      <c r="Y22" s="49">
        <v>0</v>
      </c>
      <c r="Z22" s="49">
        <v>0</v>
      </c>
      <c r="AA22" s="52" t="s">
        <v>367</v>
      </c>
    </row>
    <row r="23" spans="1:27" s="4" customFormat="1" ht="27" customHeight="1">
      <c r="A23" s="23" t="s">
        <v>43</v>
      </c>
      <c r="B23" s="62">
        <f t="shared" si="1"/>
        <v>5.716557695705955</v>
      </c>
      <c r="C23" s="52" t="s">
        <v>462</v>
      </c>
      <c r="D23" s="52" t="s">
        <v>366</v>
      </c>
      <c r="E23" s="52" t="s">
        <v>431</v>
      </c>
      <c r="F23" s="49">
        <v>0</v>
      </c>
      <c r="G23" s="52" t="s">
        <v>425</v>
      </c>
      <c r="H23" s="52" t="s">
        <v>418</v>
      </c>
      <c r="I23" s="52" t="s">
        <v>366</v>
      </c>
      <c r="J23" s="52" t="s">
        <v>424</v>
      </c>
      <c r="K23" s="52" t="s">
        <v>464</v>
      </c>
      <c r="L23" s="52" t="s">
        <v>419</v>
      </c>
      <c r="M23" s="49">
        <v>0</v>
      </c>
      <c r="N23" s="52" t="s">
        <v>419</v>
      </c>
      <c r="O23" s="49">
        <v>0</v>
      </c>
      <c r="P23" s="52" t="s">
        <v>425</v>
      </c>
      <c r="Q23" s="52" t="s">
        <v>407</v>
      </c>
      <c r="R23" s="52" t="s">
        <v>484</v>
      </c>
      <c r="S23" s="52" t="s">
        <v>483</v>
      </c>
      <c r="T23" s="52" t="s">
        <v>488</v>
      </c>
      <c r="U23" s="52" t="s">
        <v>367</v>
      </c>
      <c r="V23" s="52" t="s">
        <v>427</v>
      </c>
      <c r="W23" s="52" t="s">
        <v>421</v>
      </c>
      <c r="X23" s="52" t="s">
        <v>501</v>
      </c>
      <c r="Y23" s="52" t="s">
        <v>513</v>
      </c>
      <c r="Z23" s="52" t="s">
        <v>514</v>
      </c>
      <c r="AA23" s="52" t="s">
        <v>433</v>
      </c>
    </row>
    <row r="24" spans="1:27" s="4" customFormat="1" ht="16.5" customHeight="1">
      <c r="A24" s="23" t="s">
        <v>44</v>
      </c>
      <c r="B24" s="62">
        <f t="shared" si="1"/>
        <v>7.3687930729810915</v>
      </c>
      <c r="C24" s="52" t="s">
        <v>466</v>
      </c>
      <c r="D24" s="49">
        <v>0</v>
      </c>
      <c r="E24" s="52" t="s">
        <v>435</v>
      </c>
      <c r="F24" s="52" t="s">
        <v>367</v>
      </c>
      <c r="G24" s="52" t="s">
        <v>425</v>
      </c>
      <c r="H24" s="52" t="s">
        <v>468</v>
      </c>
      <c r="I24" s="52" t="s">
        <v>443</v>
      </c>
      <c r="J24" s="52" t="s">
        <v>469</v>
      </c>
      <c r="K24" s="52" t="s">
        <v>463</v>
      </c>
      <c r="L24" s="52" t="s">
        <v>456</v>
      </c>
      <c r="M24" s="52" t="s">
        <v>419</v>
      </c>
      <c r="N24" s="52" t="s">
        <v>419</v>
      </c>
      <c r="O24" s="52" t="s">
        <v>419</v>
      </c>
      <c r="P24" s="52" t="s">
        <v>411</v>
      </c>
      <c r="Q24" s="52" t="s">
        <v>478</v>
      </c>
      <c r="R24" s="52" t="s">
        <v>407</v>
      </c>
      <c r="S24" s="52" t="s">
        <v>439</v>
      </c>
      <c r="T24" s="52" t="s">
        <v>443</v>
      </c>
      <c r="U24" s="52" t="s">
        <v>413</v>
      </c>
      <c r="V24" s="52" t="s">
        <v>436</v>
      </c>
      <c r="W24" s="52" t="s">
        <v>409</v>
      </c>
      <c r="X24" s="52" t="s">
        <v>502</v>
      </c>
      <c r="Y24" s="52" t="s">
        <v>515</v>
      </c>
      <c r="Z24" s="52" t="s">
        <v>454</v>
      </c>
      <c r="AA24" s="52" t="s">
        <v>516</v>
      </c>
    </row>
    <row r="25" spans="1:27" s="4" customFormat="1" ht="16.5" customHeight="1">
      <c r="A25" s="23" t="s">
        <v>45</v>
      </c>
      <c r="B25" s="62">
        <f t="shared" si="1"/>
        <v>1.4931966778582788</v>
      </c>
      <c r="C25" s="52" t="s">
        <v>471</v>
      </c>
      <c r="D25" s="49">
        <v>0</v>
      </c>
      <c r="E25" s="49">
        <v>0</v>
      </c>
      <c r="F25" s="49" t="s">
        <v>419</v>
      </c>
      <c r="G25" s="49">
        <v>0</v>
      </c>
      <c r="H25" s="52" t="s">
        <v>425</v>
      </c>
      <c r="I25" s="52" t="s">
        <v>419</v>
      </c>
      <c r="J25" s="52" t="s">
        <v>419</v>
      </c>
      <c r="K25" s="52" t="s">
        <v>432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52" t="s">
        <v>419</v>
      </c>
      <c r="S25" s="52" t="s">
        <v>419</v>
      </c>
      <c r="T25" s="52" t="s">
        <v>411</v>
      </c>
      <c r="U25" s="52" t="s">
        <v>419</v>
      </c>
      <c r="V25" s="52" t="s">
        <v>367</v>
      </c>
      <c r="W25" s="52" t="s">
        <v>456</v>
      </c>
      <c r="X25" s="52" t="s">
        <v>413</v>
      </c>
      <c r="Y25" s="52" t="s">
        <v>517</v>
      </c>
      <c r="Z25" s="52" t="s">
        <v>464</v>
      </c>
      <c r="AA25" s="52" t="s">
        <v>479</v>
      </c>
    </row>
    <row r="26" spans="1:27" s="4" customFormat="1" ht="27" customHeight="1">
      <c r="A26" s="23" t="s">
        <v>46</v>
      </c>
      <c r="B26" s="62"/>
      <c r="C26" s="57"/>
      <c r="D26" s="57"/>
      <c r="E26" s="57"/>
      <c r="F26" s="57"/>
      <c r="G26" s="57"/>
      <c r="H26" s="57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</row>
    <row r="27" spans="1:27" s="4" customFormat="1" ht="15.75" customHeight="1">
      <c r="A27" s="23" t="s">
        <v>47</v>
      </c>
      <c r="B27" s="62">
        <f t="shared" si="1"/>
        <v>5.690051245803145</v>
      </c>
      <c r="C27" s="49">
        <v>644</v>
      </c>
      <c r="D27" s="49">
        <v>0</v>
      </c>
      <c r="E27" s="49">
        <v>0</v>
      </c>
      <c r="F27" s="49">
        <v>0</v>
      </c>
      <c r="G27" s="49">
        <v>0</v>
      </c>
      <c r="H27" s="49">
        <v>1</v>
      </c>
      <c r="I27" s="49">
        <v>0</v>
      </c>
      <c r="J27" s="49">
        <v>32</v>
      </c>
      <c r="K27" s="49">
        <v>564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52">
        <v>1</v>
      </c>
      <c r="T27" s="52">
        <v>3</v>
      </c>
      <c r="U27" s="49">
        <v>0</v>
      </c>
      <c r="V27" s="52">
        <v>1</v>
      </c>
      <c r="W27" s="49">
        <v>0</v>
      </c>
      <c r="X27" s="52">
        <v>9</v>
      </c>
      <c r="Y27" s="52">
        <v>20</v>
      </c>
      <c r="Z27" s="52">
        <v>7</v>
      </c>
      <c r="AA27" s="52">
        <v>6</v>
      </c>
    </row>
    <row r="28" spans="1:27" s="4" customFormat="1" ht="15.75" customHeight="1" thickBot="1">
      <c r="A28" s="23" t="s">
        <v>48</v>
      </c>
      <c r="B28" s="62">
        <f t="shared" si="1"/>
        <v>1.4843611945573423</v>
      </c>
      <c r="C28" s="49">
        <v>168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12</v>
      </c>
      <c r="K28" s="49">
        <v>121</v>
      </c>
      <c r="L28" s="49">
        <v>1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52">
        <v>1</v>
      </c>
      <c r="W28" s="49">
        <v>0</v>
      </c>
      <c r="X28" s="52">
        <v>9</v>
      </c>
      <c r="Y28" s="52">
        <v>10</v>
      </c>
      <c r="Z28" s="52">
        <v>5</v>
      </c>
      <c r="AA28" s="52">
        <v>9</v>
      </c>
    </row>
    <row r="29" spans="1:27" s="4" customFormat="1" ht="30.75" customHeight="1">
      <c r="A29" s="96" t="s">
        <v>285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</row>
    <row r="30" spans="1:27" s="4" customFormat="1" ht="74.25" customHeight="1">
      <c r="A30" s="42" t="s">
        <v>49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7" s="104" customFormat="1" ht="11.25" customHeight="1">
      <c r="A31" s="103" t="s">
        <v>649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 t="s">
        <v>650</v>
      </c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</row>
  </sheetData>
  <sheetProtection/>
  <mergeCells count="16">
    <mergeCell ref="A31:L31"/>
    <mergeCell ref="M31:AA31"/>
    <mergeCell ref="A2:L2"/>
    <mergeCell ref="M3:S3"/>
    <mergeCell ref="Y3:AA3"/>
    <mergeCell ref="U3:V3"/>
    <mergeCell ref="I3:K3"/>
    <mergeCell ref="A3:A4"/>
    <mergeCell ref="B3:B4"/>
    <mergeCell ref="C3:C4"/>
    <mergeCell ref="A1:L1"/>
    <mergeCell ref="M1:X1"/>
    <mergeCell ref="Y1:AA1"/>
    <mergeCell ref="A29:L29"/>
    <mergeCell ref="M2:Y2"/>
    <mergeCell ref="D3:H3"/>
  </mergeCells>
  <printOptions horizontalCentered="1" verticalCentered="1"/>
  <pageMargins left="0.7480314960629921" right="0.5511811023622047" top="0.5905511811023623" bottom="0.49" header="0.5118110236220472" footer="0.5118110236220472"/>
  <pageSetup horizontalDpi="600" verticalDpi="600" orientation="portrait" paperSize="9" scale="112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31"/>
  <sheetViews>
    <sheetView view="pageBreakPreview" zoomScale="112" zoomScaleSheetLayoutView="112" zoomScalePageLayoutView="0" workbookViewId="0" topLeftCell="A10">
      <selection activeCell="A31" sqref="A31:IV31"/>
    </sheetView>
  </sheetViews>
  <sheetFormatPr defaultColWidth="9.00390625" defaultRowHeight="16.5"/>
  <cols>
    <col min="1" max="1" width="18.00390625" style="43" customWidth="1"/>
    <col min="2" max="2" width="6.375" style="43" customWidth="1"/>
    <col min="3" max="3" width="6.125" style="43" customWidth="1"/>
    <col min="4" max="4" width="5.75390625" style="43" customWidth="1"/>
    <col min="5" max="5" width="5.625" style="43" customWidth="1"/>
    <col min="6" max="11" width="5.125" style="43" customWidth="1"/>
    <col min="12" max="12" width="5.875" style="43" customWidth="1"/>
    <col min="13" max="13" width="5.375" style="43" customWidth="1"/>
    <col min="14" max="14" width="4.875" style="43" customWidth="1"/>
    <col min="15" max="15" width="5.125" style="43" customWidth="1"/>
    <col min="16" max="16" width="4.875" style="43" customWidth="1"/>
    <col min="17" max="18" width="5.125" style="43" customWidth="1"/>
    <col min="19" max="27" width="5.375" style="43" customWidth="1"/>
    <col min="28" max="16384" width="9.00390625" style="43" customWidth="1"/>
  </cols>
  <sheetData>
    <row r="1" spans="1:27" s="3" customFormat="1" ht="45" customHeight="1">
      <c r="A1" s="94" t="s">
        <v>152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5" t="s">
        <v>126</v>
      </c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1:27" s="18" customFormat="1" ht="13.5" customHeight="1" thickBot="1">
      <c r="A2" s="78" t="s">
        <v>50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97" t="s">
        <v>393</v>
      </c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AA2" s="41" t="s">
        <v>53</v>
      </c>
    </row>
    <row r="3" spans="1:27" s="19" customFormat="1" ht="19.5" customHeight="1">
      <c r="A3" s="68" t="s">
        <v>75</v>
      </c>
      <c r="B3" s="98" t="s">
        <v>76</v>
      </c>
      <c r="C3" s="90" t="s">
        <v>77</v>
      </c>
      <c r="D3" s="90" t="s">
        <v>78</v>
      </c>
      <c r="E3" s="90"/>
      <c r="F3" s="90"/>
      <c r="G3" s="90"/>
      <c r="H3" s="90"/>
      <c r="I3" s="90" t="s">
        <v>79</v>
      </c>
      <c r="J3" s="90"/>
      <c r="K3" s="90"/>
      <c r="L3" s="29" t="s">
        <v>54</v>
      </c>
      <c r="M3" s="75" t="s">
        <v>80</v>
      </c>
      <c r="N3" s="75"/>
      <c r="O3" s="75"/>
      <c r="P3" s="75"/>
      <c r="Q3" s="75"/>
      <c r="R3" s="75"/>
      <c r="S3" s="84"/>
      <c r="T3" s="28" t="s">
        <v>81</v>
      </c>
      <c r="U3" s="90" t="s">
        <v>82</v>
      </c>
      <c r="V3" s="90"/>
      <c r="W3" s="28" t="s">
        <v>83</v>
      </c>
      <c r="X3" s="28" t="s">
        <v>84</v>
      </c>
      <c r="Y3" s="91" t="s">
        <v>85</v>
      </c>
      <c r="Z3" s="75"/>
      <c r="AA3" s="92"/>
    </row>
    <row r="4" spans="1:27" s="19" customFormat="1" ht="48" customHeight="1" thickBot="1">
      <c r="A4" s="69"/>
      <c r="B4" s="99"/>
      <c r="C4" s="73"/>
      <c r="D4" s="22" t="s">
        <v>211</v>
      </c>
      <c r="E4" s="22" t="s">
        <v>86</v>
      </c>
      <c r="F4" s="22" t="s">
        <v>87</v>
      </c>
      <c r="G4" s="22" t="s">
        <v>88</v>
      </c>
      <c r="H4" s="22" t="s">
        <v>89</v>
      </c>
      <c r="I4" s="22" t="s">
        <v>90</v>
      </c>
      <c r="J4" s="22" t="s">
        <v>91</v>
      </c>
      <c r="K4" s="22" t="s">
        <v>92</v>
      </c>
      <c r="L4" s="31" t="s">
        <v>93</v>
      </c>
      <c r="M4" s="31" t="s">
        <v>94</v>
      </c>
      <c r="N4" s="33" t="s">
        <v>95</v>
      </c>
      <c r="O4" s="33" t="s">
        <v>385</v>
      </c>
      <c r="P4" s="33" t="s">
        <v>379</v>
      </c>
      <c r="Q4" s="33" t="s">
        <v>96</v>
      </c>
      <c r="R4" s="33" t="s">
        <v>386</v>
      </c>
      <c r="S4" s="33" t="s">
        <v>97</v>
      </c>
      <c r="T4" s="22" t="s">
        <v>98</v>
      </c>
      <c r="U4" s="22" t="s">
        <v>99</v>
      </c>
      <c r="V4" s="22" t="s">
        <v>387</v>
      </c>
      <c r="W4" s="22" t="s">
        <v>100</v>
      </c>
      <c r="X4" s="22" t="s">
        <v>388</v>
      </c>
      <c r="Y4" s="33" t="s">
        <v>101</v>
      </c>
      <c r="Z4" s="33" t="s">
        <v>102</v>
      </c>
      <c r="AA4" s="45" t="s">
        <v>103</v>
      </c>
    </row>
    <row r="5" spans="1:27" s="4" customFormat="1" ht="24" customHeight="1">
      <c r="A5" s="23" t="s">
        <v>56</v>
      </c>
      <c r="B5" s="62">
        <f>SUM(D5:AA5)</f>
        <v>99.99999999999999</v>
      </c>
      <c r="C5" s="62"/>
      <c r="D5" s="62">
        <f aca="true" t="shared" si="0" ref="D5:AA5">D6/$C$6*100</f>
        <v>0.38063015436667375</v>
      </c>
      <c r="E5" s="62">
        <f t="shared" si="0"/>
        <v>6.259251427363079</v>
      </c>
      <c r="F5" s="62">
        <f t="shared" si="0"/>
        <v>0.888137026855572</v>
      </c>
      <c r="G5" s="62">
        <f t="shared" si="0"/>
        <v>0.6555297102981603</v>
      </c>
      <c r="H5" s="62">
        <f t="shared" si="0"/>
        <v>14.781137661239164</v>
      </c>
      <c r="I5" s="62">
        <f t="shared" si="0"/>
        <v>1.3956438993444702</v>
      </c>
      <c r="J5" s="62">
        <f t="shared" si="0"/>
        <v>5.18079932332417</v>
      </c>
      <c r="K5" s="62">
        <f t="shared" si="0"/>
        <v>5.92091351237048</v>
      </c>
      <c r="L5" s="62">
        <f t="shared" si="0"/>
        <v>0.6132374709240854</v>
      </c>
      <c r="M5" s="62">
        <f t="shared" si="0"/>
        <v>0.3594840346796363</v>
      </c>
      <c r="N5" s="62">
        <f t="shared" si="0"/>
        <v>0.444068513427786</v>
      </c>
      <c r="O5" s="62">
        <f t="shared" si="0"/>
        <v>0.16916895749629943</v>
      </c>
      <c r="P5" s="62">
        <f t="shared" si="0"/>
        <v>0.6978219496722351</v>
      </c>
      <c r="Q5" s="62">
        <f t="shared" si="0"/>
        <v>4.292662296468598</v>
      </c>
      <c r="R5" s="62">
        <f t="shared" si="0"/>
        <v>4.821315288644533</v>
      </c>
      <c r="S5" s="62">
        <f t="shared" si="0"/>
        <v>4.123493338972298</v>
      </c>
      <c r="T5" s="62">
        <f t="shared" si="0"/>
        <v>6.682173821103827</v>
      </c>
      <c r="U5" s="62">
        <f t="shared" si="0"/>
        <v>3.150771833368577</v>
      </c>
      <c r="V5" s="62">
        <f t="shared" si="0"/>
        <v>9.917530133220554</v>
      </c>
      <c r="W5" s="62">
        <f t="shared" si="0"/>
        <v>2.6009727215056038</v>
      </c>
      <c r="X5" s="62">
        <f t="shared" si="0"/>
        <v>8.775639670120533</v>
      </c>
      <c r="Y5" s="62">
        <f t="shared" si="0"/>
        <v>9.980968492281667</v>
      </c>
      <c r="Z5" s="62">
        <f t="shared" si="0"/>
        <v>3.764009304292662</v>
      </c>
      <c r="AA5" s="62">
        <f t="shared" si="0"/>
        <v>4.144639458659336</v>
      </c>
    </row>
    <row r="6" spans="1:27" s="4" customFormat="1" ht="24" customHeight="1">
      <c r="A6" s="23" t="s">
        <v>104</v>
      </c>
      <c r="B6" s="62"/>
      <c r="C6" s="53" t="s">
        <v>519</v>
      </c>
      <c r="D6" s="52" t="s">
        <v>469</v>
      </c>
      <c r="E6" s="52" t="s">
        <v>532</v>
      </c>
      <c r="F6" s="52" t="s">
        <v>427</v>
      </c>
      <c r="G6" s="52" t="s">
        <v>517</v>
      </c>
      <c r="H6" s="52" t="s">
        <v>533</v>
      </c>
      <c r="I6" s="52" t="s">
        <v>537</v>
      </c>
      <c r="J6" s="52" t="s">
        <v>538</v>
      </c>
      <c r="K6" s="52" t="s">
        <v>539</v>
      </c>
      <c r="L6" s="52" t="s">
        <v>488</v>
      </c>
      <c r="M6" s="52" t="s">
        <v>478</v>
      </c>
      <c r="N6" s="52" t="s">
        <v>424</v>
      </c>
      <c r="O6" s="52" t="s">
        <v>429</v>
      </c>
      <c r="P6" s="52" t="s">
        <v>452</v>
      </c>
      <c r="Q6" s="52" t="s">
        <v>541</v>
      </c>
      <c r="R6" s="52" t="s">
        <v>542</v>
      </c>
      <c r="S6" s="52" t="s">
        <v>543</v>
      </c>
      <c r="T6" s="52" t="s">
        <v>544</v>
      </c>
      <c r="U6" s="52" t="s">
        <v>549</v>
      </c>
      <c r="V6" s="52" t="s">
        <v>550</v>
      </c>
      <c r="W6" s="52" t="s">
        <v>551</v>
      </c>
      <c r="X6" s="52" t="s">
        <v>552</v>
      </c>
      <c r="Y6" s="52" t="s">
        <v>555</v>
      </c>
      <c r="Z6" s="52" t="s">
        <v>556</v>
      </c>
      <c r="AA6" s="52" t="s">
        <v>557</v>
      </c>
    </row>
    <row r="7" spans="1:27" s="4" customFormat="1" ht="27" customHeight="1">
      <c r="A7" s="23" t="s">
        <v>105</v>
      </c>
      <c r="B7" s="62">
        <f>C7/$C$6*100</f>
        <v>3.8485937830408123</v>
      </c>
      <c r="C7" s="52" t="s">
        <v>520</v>
      </c>
      <c r="D7" s="49">
        <v>0</v>
      </c>
      <c r="E7" s="49">
        <v>0</v>
      </c>
      <c r="F7" s="49">
        <v>0</v>
      </c>
      <c r="G7" s="52" t="s">
        <v>367</v>
      </c>
      <c r="H7" s="52" t="s">
        <v>411</v>
      </c>
      <c r="I7" s="52" t="s">
        <v>425</v>
      </c>
      <c r="J7" s="52" t="s">
        <v>435</v>
      </c>
      <c r="K7" s="52" t="s">
        <v>456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52" t="s">
        <v>495</v>
      </c>
      <c r="S7" s="52" t="s">
        <v>425</v>
      </c>
      <c r="T7" s="52" t="s">
        <v>467</v>
      </c>
      <c r="U7" s="49">
        <v>0</v>
      </c>
      <c r="V7" s="52" t="s">
        <v>411</v>
      </c>
      <c r="W7" s="52" t="s">
        <v>425</v>
      </c>
      <c r="X7" s="52" t="s">
        <v>431</v>
      </c>
      <c r="Y7" s="52" t="s">
        <v>406</v>
      </c>
      <c r="Z7" s="52" t="s">
        <v>410</v>
      </c>
      <c r="AA7" s="52" t="s">
        <v>456</v>
      </c>
    </row>
    <row r="8" spans="1:27" s="4" customFormat="1" ht="15.75" customHeight="1">
      <c r="A8" s="23" t="s">
        <v>106</v>
      </c>
      <c r="B8" s="62">
        <f aca="true" t="shared" si="1" ref="B8:B28">C8/$C$6*100</f>
        <v>17.657009938676254</v>
      </c>
      <c r="C8" s="52" t="s">
        <v>521</v>
      </c>
      <c r="D8" s="49">
        <v>0</v>
      </c>
      <c r="E8" s="52" t="s">
        <v>366</v>
      </c>
      <c r="F8" s="52" t="s">
        <v>419</v>
      </c>
      <c r="G8" s="52" t="s">
        <v>419</v>
      </c>
      <c r="H8" s="52" t="s">
        <v>439</v>
      </c>
      <c r="I8" s="52" t="s">
        <v>419</v>
      </c>
      <c r="J8" s="52" t="s">
        <v>406</v>
      </c>
      <c r="K8" s="52" t="s">
        <v>463</v>
      </c>
      <c r="L8" s="52" t="s">
        <v>367</v>
      </c>
      <c r="M8" s="49">
        <v>0</v>
      </c>
      <c r="N8" s="52" t="s">
        <v>419</v>
      </c>
      <c r="O8" s="49">
        <v>0</v>
      </c>
      <c r="P8" s="52" t="s">
        <v>456</v>
      </c>
      <c r="Q8" s="52" t="s">
        <v>411</v>
      </c>
      <c r="R8" s="52" t="s">
        <v>545</v>
      </c>
      <c r="S8" s="52" t="s">
        <v>424</v>
      </c>
      <c r="T8" s="52" t="s">
        <v>546</v>
      </c>
      <c r="U8" s="52" t="s">
        <v>419</v>
      </c>
      <c r="V8" s="52" t="s">
        <v>452</v>
      </c>
      <c r="W8" s="52" t="s">
        <v>431</v>
      </c>
      <c r="X8" s="52" t="s">
        <v>448</v>
      </c>
      <c r="Y8" s="52" t="s">
        <v>558</v>
      </c>
      <c r="Z8" s="52" t="s">
        <v>559</v>
      </c>
      <c r="AA8" s="52" t="s">
        <v>560</v>
      </c>
    </row>
    <row r="9" spans="1:27" s="4" customFormat="1" ht="15.75" customHeight="1">
      <c r="A9" s="23" t="s">
        <v>107</v>
      </c>
      <c r="B9" s="62">
        <f t="shared" si="1"/>
        <v>3.04504123493339</v>
      </c>
      <c r="C9" s="52" t="s">
        <v>522</v>
      </c>
      <c r="D9" s="49">
        <v>0</v>
      </c>
      <c r="E9" s="52" t="s">
        <v>366</v>
      </c>
      <c r="F9" s="49">
        <v>0</v>
      </c>
      <c r="G9" s="52" t="s">
        <v>419</v>
      </c>
      <c r="H9" s="52" t="s">
        <v>435</v>
      </c>
      <c r="I9" s="52" t="s">
        <v>419</v>
      </c>
      <c r="J9" s="52" t="s">
        <v>397</v>
      </c>
      <c r="K9" s="52" t="s">
        <v>488</v>
      </c>
      <c r="L9" s="52" t="s">
        <v>419</v>
      </c>
      <c r="M9" s="49">
        <v>0</v>
      </c>
      <c r="N9" s="49">
        <v>0</v>
      </c>
      <c r="O9" s="49">
        <v>0</v>
      </c>
      <c r="P9" s="49">
        <v>0</v>
      </c>
      <c r="Q9" s="52" t="s">
        <v>456</v>
      </c>
      <c r="R9" s="52" t="s">
        <v>429</v>
      </c>
      <c r="S9" s="52" t="s">
        <v>439</v>
      </c>
      <c r="T9" s="52" t="s">
        <v>413</v>
      </c>
      <c r="U9" s="49">
        <v>0</v>
      </c>
      <c r="V9" s="52" t="s">
        <v>431</v>
      </c>
      <c r="W9" s="52" t="s">
        <v>425</v>
      </c>
      <c r="X9" s="52" t="s">
        <v>429</v>
      </c>
      <c r="Y9" s="52" t="s">
        <v>443</v>
      </c>
      <c r="Z9" s="52" t="s">
        <v>419</v>
      </c>
      <c r="AA9" s="52" t="s">
        <v>419</v>
      </c>
    </row>
    <row r="10" spans="1:27" s="4" customFormat="1" ht="16.5" customHeight="1">
      <c r="A10" s="23" t="s">
        <v>108</v>
      </c>
      <c r="B10" s="62">
        <f t="shared" si="1"/>
        <v>3.933178261788962</v>
      </c>
      <c r="C10" s="52" t="s">
        <v>523</v>
      </c>
      <c r="D10" s="49">
        <v>0</v>
      </c>
      <c r="E10" s="52" t="s">
        <v>456</v>
      </c>
      <c r="F10" s="52" t="s">
        <v>419</v>
      </c>
      <c r="G10" s="49">
        <v>0</v>
      </c>
      <c r="H10" s="52" t="s">
        <v>413</v>
      </c>
      <c r="I10" s="52" t="s">
        <v>429</v>
      </c>
      <c r="J10" s="52" t="s">
        <v>411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52" t="s">
        <v>478</v>
      </c>
      <c r="R10" s="52" t="s">
        <v>431</v>
      </c>
      <c r="S10" s="52" t="s">
        <v>409</v>
      </c>
      <c r="T10" s="52" t="s">
        <v>411</v>
      </c>
      <c r="U10" s="49">
        <v>0</v>
      </c>
      <c r="V10" s="52" t="s">
        <v>368</v>
      </c>
      <c r="W10" s="52" t="s">
        <v>429</v>
      </c>
      <c r="X10" s="52" t="s">
        <v>432</v>
      </c>
      <c r="Y10" s="52" t="s">
        <v>469</v>
      </c>
      <c r="Z10" s="49">
        <v>0</v>
      </c>
      <c r="AA10" s="52" t="s">
        <v>410</v>
      </c>
    </row>
    <row r="11" spans="1:27" s="4" customFormat="1" ht="27" customHeight="1">
      <c r="A11" s="23" t="s">
        <v>294</v>
      </c>
      <c r="B11" s="62">
        <f t="shared" si="1"/>
        <v>2.748995559314866</v>
      </c>
      <c r="C11" s="52" t="s">
        <v>524</v>
      </c>
      <c r="D11" s="49">
        <v>0</v>
      </c>
      <c r="E11" s="52" t="s">
        <v>367</v>
      </c>
      <c r="F11" s="49">
        <v>0</v>
      </c>
      <c r="G11" s="49">
        <v>0</v>
      </c>
      <c r="H11" s="52" t="s">
        <v>425</v>
      </c>
      <c r="I11" s="52" t="s">
        <v>366</v>
      </c>
      <c r="J11" s="52" t="s">
        <v>413</v>
      </c>
      <c r="K11" s="52" t="s">
        <v>419</v>
      </c>
      <c r="L11" s="49">
        <v>0</v>
      </c>
      <c r="M11" s="49">
        <v>0</v>
      </c>
      <c r="N11" s="52" t="s">
        <v>366</v>
      </c>
      <c r="O11" s="49">
        <v>0</v>
      </c>
      <c r="P11" s="49">
        <v>0</v>
      </c>
      <c r="Q11" s="52" t="s">
        <v>432</v>
      </c>
      <c r="R11" s="52" t="s">
        <v>425</v>
      </c>
      <c r="S11" s="52" t="s">
        <v>411</v>
      </c>
      <c r="T11" s="52" t="s">
        <v>425</v>
      </c>
      <c r="U11" s="52" t="s">
        <v>419</v>
      </c>
      <c r="V11" s="52" t="s">
        <v>488</v>
      </c>
      <c r="W11" s="52" t="s">
        <v>461</v>
      </c>
      <c r="X11" s="52" t="s">
        <v>413</v>
      </c>
      <c r="Y11" s="52" t="s">
        <v>409</v>
      </c>
      <c r="Z11" s="49">
        <v>0</v>
      </c>
      <c r="AA11" s="52" t="s">
        <v>367</v>
      </c>
    </row>
    <row r="12" spans="1:27" s="4" customFormat="1" ht="16.5" customHeight="1">
      <c r="A12" s="23" t="s">
        <v>109</v>
      </c>
      <c r="B12" s="62">
        <f>C12/$C$6*100</f>
        <v>6.174666948614929</v>
      </c>
      <c r="C12" s="52" t="s">
        <v>525</v>
      </c>
      <c r="D12" s="52" t="s">
        <v>419</v>
      </c>
      <c r="E12" s="52" t="s">
        <v>429</v>
      </c>
      <c r="F12" s="49">
        <v>0</v>
      </c>
      <c r="G12" s="52" t="s">
        <v>419</v>
      </c>
      <c r="H12" s="52" t="s">
        <v>469</v>
      </c>
      <c r="I12" s="52" t="s">
        <v>431</v>
      </c>
      <c r="J12" s="52" t="s">
        <v>467</v>
      </c>
      <c r="K12" s="52" t="s">
        <v>506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52" t="s">
        <v>432</v>
      </c>
      <c r="R12" s="52" t="s">
        <v>461</v>
      </c>
      <c r="S12" s="52" t="s">
        <v>443</v>
      </c>
      <c r="T12" s="52" t="s">
        <v>425</v>
      </c>
      <c r="U12" s="49">
        <v>0</v>
      </c>
      <c r="V12" s="52" t="s">
        <v>406</v>
      </c>
      <c r="W12" s="52" t="s">
        <v>366</v>
      </c>
      <c r="X12" s="52" t="s">
        <v>432</v>
      </c>
      <c r="Y12" s="52" t="s">
        <v>397</v>
      </c>
      <c r="Z12" s="52" t="s">
        <v>419</v>
      </c>
      <c r="AA12" s="52" t="s">
        <v>410</v>
      </c>
    </row>
    <row r="13" spans="1:27" s="4" customFormat="1" ht="16.5" customHeight="1">
      <c r="A13" s="23" t="s">
        <v>110</v>
      </c>
      <c r="B13" s="62">
        <f t="shared" si="1"/>
        <v>22.94353986043561</v>
      </c>
      <c r="C13" s="53" t="s">
        <v>526</v>
      </c>
      <c r="D13" s="52" t="s">
        <v>443</v>
      </c>
      <c r="E13" s="52" t="s">
        <v>534</v>
      </c>
      <c r="F13" s="52" t="s">
        <v>367</v>
      </c>
      <c r="G13" s="52" t="s">
        <v>409</v>
      </c>
      <c r="H13" s="52" t="s">
        <v>535</v>
      </c>
      <c r="I13" s="52" t="s">
        <v>488</v>
      </c>
      <c r="J13" s="52" t="s">
        <v>540</v>
      </c>
      <c r="K13" s="52" t="s">
        <v>456</v>
      </c>
      <c r="L13" s="49">
        <v>0</v>
      </c>
      <c r="M13" s="49">
        <v>0</v>
      </c>
      <c r="N13" s="52" t="s">
        <v>411</v>
      </c>
      <c r="O13" s="52" t="s">
        <v>419</v>
      </c>
      <c r="P13" s="52" t="s">
        <v>419</v>
      </c>
      <c r="Q13" s="52" t="s">
        <v>464</v>
      </c>
      <c r="R13" s="52" t="s">
        <v>468</v>
      </c>
      <c r="S13" s="52" t="s">
        <v>547</v>
      </c>
      <c r="T13" s="52" t="s">
        <v>431</v>
      </c>
      <c r="U13" s="52" t="s">
        <v>366</v>
      </c>
      <c r="V13" s="52" t="s">
        <v>553</v>
      </c>
      <c r="W13" s="52" t="s">
        <v>469</v>
      </c>
      <c r="X13" s="52" t="s">
        <v>424</v>
      </c>
      <c r="Y13" s="52" t="s">
        <v>561</v>
      </c>
      <c r="Z13" s="52" t="s">
        <v>419</v>
      </c>
      <c r="AA13" s="52" t="s">
        <v>407</v>
      </c>
    </row>
    <row r="14" spans="1:27" s="4" customFormat="1" ht="16.5" customHeight="1">
      <c r="A14" s="23" t="s">
        <v>253</v>
      </c>
      <c r="B14" s="62">
        <f t="shared" si="1"/>
        <v>16.51511947557623</v>
      </c>
      <c r="C14" s="52" t="s">
        <v>527</v>
      </c>
      <c r="D14" s="52" t="s">
        <v>367</v>
      </c>
      <c r="E14" s="52" t="s">
        <v>468</v>
      </c>
      <c r="F14" s="52" t="s">
        <v>415</v>
      </c>
      <c r="G14" s="52" t="s">
        <v>456</v>
      </c>
      <c r="H14" s="52" t="s">
        <v>536</v>
      </c>
      <c r="I14" s="52" t="s">
        <v>425</v>
      </c>
      <c r="J14" s="52" t="s">
        <v>410</v>
      </c>
      <c r="K14" s="52" t="s">
        <v>367</v>
      </c>
      <c r="L14" s="52" t="s">
        <v>366</v>
      </c>
      <c r="M14" s="49">
        <v>0</v>
      </c>
      <c r="N14" s="49">
        <v>0</v>
      </c>
      <c r="O14" s="49">
        <v>0</v>
      </c>
      <c r="P14" s="52" t="s">
        <v>419</v>
      </c>
      <c r="Q14" s="52" t="s">
        <v>440</v>
      </c>
      <c r="R14" s="52" t="s">
        <v>548</v>
      </c>
      <c r="S14" s="52" t="s">
        <v>427</v>
      </c>
      <c r="T14" s="52" t="s">
        <v>431</v>
      </c>
      <c r="U14" s="52" t="s">
        <v>366</v>
      </c>
      <c r="V14" s="52" t="s">
        <v>536</v>
      </c>
      <c r="W14" s="52" t="s">
        <v>413</v>
      </c>
      <c r="X14" s="52" t="s">
        <v>518</v>
      </c>
      <c r="Y14" s="52" t="s">
        <v>472</v>
      </c>
      <c r="Z14" s="52" t="s">
        <v>425</v>
      </c>
      <c r="AA14" s="52" t="s">
        <v>461</v>
      </c>
    </row>
    <row r="15" spans="1:27" s="4" customFormat="1" ht="27" customHeight="1">
      <c r="A15" s="23" t="s">
        <v>111</v>
      </c>
      <c r="B15" s="62">
        <f t="shared" si="1"/>
        <v>0.8458447874814972</v>
      </c>
      <c r="C15" s="52" t="s">
        <v>493</v>
      </c>
      <c r="D15" s="49">
        <v>0</v>
      </c>
      <c r="E15" s="49">
        <v>0</v>
      </c>
      <c r="F15" s="49">
        <v>0</v>
      </c>
      <c r="G15" s="49">
        <v>0</v>
      </c>
      <c r="H15" s="52" t="s">
        <v>419</v>
      </c>
      <c r="I15" s="52" t="s">
        <v>419</v>
      </c>
      <c r="J15" s="52" t="s">
        <v>456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52" t="s">
        <v>419</v>
      </c>
      <c r="Q15" s="52" t="s">
        <v>419</v>
      </c>
      <c r="R15" s="52" t="s">
        <v>366</v>
      </c>
      <c r="S15" s="52" t="s">
        <v>419</v>
      </c>
      <c r="T15" s="52" t="s">
        <v>432</v>
      </c>
      <c r="U15" s="49">
        <v>0</v>
      </c>
      <c r="V15" s="52" t="s">
        <v>410</v>
      </c>
      <c r="W15" s="49">
        <v>0</v>
      </c>
      <c r="X15" s="52" t="s">
        <v>411</v>
      </c>
      <c r="Y15" s="49">
        <v>0</v>
      </c>
      <c r="Z15" s="52" t="s">
        <v>367</v>
      </c>
      <c r="AA15" s="52" t="s">
        <v>367</v>
      </c>
    </row>
    <row r="16" spans="1:27" s="4" customFormat="1" ht="16.5" customHeight="1">
      <c r="A16" s="23" t="s">
        <v>112</v>
      </c>
      <c r="B16" s="62">
        <f t="shared" si="1"/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</row>
    <row r="17" spans="1:27" s="4" customFormat="1" ht="16.5" customHeight="1">
      <c r="A17" s="23" t="s">
        <v>113</v>
      </c>
      <c r="B17" s="62">
        <f>C17/$C$6*100</f>
        <v>4.229223937407486</v>
      </c>
      <c r="C17" s="52" t="s">
        <v>528</v>
      </c>
      <c r="D17" s="52" t="s">
        <v>419</v>
      </c>
      <c r="E17" s="52" t="s">
        <v>456</v>
      </c>
      <c r="F17" s="49">
        <v>0</v>
      </c>
      <c r="G17" s="52" t="s">
        <v>367</v>
      </c>
      <c r="H17" s="52" t="s">
        <v>413</v>
      </c>
      <c r="I17" s="49">
        <v>0</v>
      </c>
      <c r="J17" s="52" t="s">
        <v>425</v>
      </c>
      <c r="K17" s="49">
        <v>0</v>
      </c>
      <c r="L17" s="52" t="s">
        <v>432</v>
      </c>
      <c r="M17" s="52" t="s">
        <v>456</v>
      </c>
      <c r="N17" s="52" t="s">
        <v>429</v>
      </c>
      <c r="O17" s="52" t="s">
        <v>410</v>
      </c>
      <c r="P17" s="52" t="s">
        <v>456</v>
      </c>
      <c r="Q17" s="52" t="s">
        <v>367</v>
      </c>
      <c r="R17" s="52" t="s">
        <v>366</v>
      </c>
      <c r="S17" s="52" t="s">
        <v>413</v>
      </c>
      <c r="T17" s="49">
        <v>0</v>
      </c>
      <c r="U17" s="52" t="s">
        <v>439</v>
      </c>
      <c r="V17" s="52" t="s">
        <v>483</v>
      </c>
      <c r="W17" s="49" t="s">
        <v>367</v>
      </c>
      <c r="X17" s="52" t="s">
        <v>479</v>
      </c>
      <c r="Y17" s="52" t="s">
        <v>439</v>
      </c>
      <c r="Z17" s="52" t="s">
        <v>419</v>
      </c>
      <c r="AA17" s="52" t="s">
        <v>410</v>
      </c>
    </row>
    <row r="18" spans="1:27" s="4" customFormat="1" ht="16.5" customHeight="1">
      <c r="A18" s="23" t="s">
        <v>114</v>
      </c>
      <c r="B18" s="62">
        <f t="shared" si="1"/>
        <v>2.516388242757454</v>
      </c>
      <c r="C18" s="52" t="s">
        <v>529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2" t="s">
        <v>411</v>
      </c>
      <c r="M18" s="52" t="s">
        <v>432</v>
      </c>
      <c r="N18" s="52" t="s">
        <v>419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52" t="s">
        <v>554</v>
      </c>
      <c r="V18" s="49">
        <v>0</v>
      </c>
      <c r="W18" s="49">
        <v>0</v>
      </c>
      <c r="X18" s="52" t="s">
        <v>366</v>
      </c>
      <c r="Y18" s="52" t="s">
        <v>367</v>
      </c>
      <c r="Z18" s="52" t="s">
        <v>419</v>
      </c>
      <c r="AA18" s="49">
        <v>0</v>
      </c>
    </row>
    <row r="19" spans="1:27" s="4" customFormat="1" ht="27" customHeight="1">
      <c r="A19" s="23" t="s">
        <v>115</v>
      </c>
      <c r="B19" s="62">
        <f t="shared" si="1"/>
        <v>0.4229223937407486</v>
      </c>
      <c r="C19" s="52" t="s">
        <v>430</v>
      </c>
      <c r="D19" s="49">
        <v>0</v>
      </c>
      <c r="E19" s="49">
        <v>0</v>
      </c>
      <c r="F19" s="49">
        <v>0</v>
      </c>
      <c r="G19" s="49">
        <v>0</v>
      </c>
      <c r="H19" s="52" t="s">
        <v>425</v>
      </c>
      <c r="I19" s="49">
        <v>0</v>
      </c>
      <c r="J19" s="49" t="s">
        <v>419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52" t="s">
        <v>443</v>
      </c>
      <c r="Q19" s="49">
        <v>0</v>
      </c>
      <c r="R19" s="49">
        <v>0</v>
      </c>
      <c r="S19" s="52" t="s">
        <v>419</v>
      </c>
      <c r="T19" s="49">
        <v>0</v>
      </c>
      <c r="U19" s="49">
        <v>0</v>
      </c>
      <c r="V19" s="52" t="s">
        <v>419</v>
      </c>
      <c r="W19" s="49">
        <v>0</v>
      </c>
      <c r="X19" s="52" t="s">
        <v>367</v>
      </c>
      <c r="Y19" s="49">
        <v>0</v>
      </c>
      <c r="Z19" s="49">
        <v>0</v>
      </c>
      <c r="AA19" s="49">
        <v>0</v>
      </c>
    </row>
    <row r="20" spans="1:27" s="4" customFormat="1" ht="16.5" customHeight="1">
      <c r="A20" s="23" t="s">
        <v>116</v>
      </c>
      <c r="B20" s="62">
        <f t="shared" si="1"/>
        <v>0.4017762740537111</v>
      </c>
      <c r="C20" s="52" t="s">
        <v>406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52" t="s">
        <v>366</v>
      </c>
      <c r="Q20" s="49">
        <v>0</v>
      </c>
      <c r="R20" s="49">
        <v>0</v>
      </c>
      <c r="S20" s="49">
        <v>0</v>
      </c>
      <c r="T20" s="49">
        <v>0</v>
      </c>
      <c r="U20" s="52" t="s">
        <v>435</v>
      </c>
      <c r="V20" s="52" t="s">
        <v>367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</row>
    <row r="21" spans="1:27" s="4" customFormat="1" ht="16.5" customHeight="1">
      <c r="A21" s="23" t="s">
        <v>117</v>
      </c>
      <c r="B21" s="62">
        <f>C21/$C$6*100</f>
        <v>0.3171917953055614</v>
      </c>
      <c r="C21" s="52" t="s">
        <v>409</v>
      </c>
      <c r="D21" s="49">
        <v>0</v>
      </c>
      <c r="E21" s="52" t="s">
        <v>419</v>
      </c>
      <c r="F21" s="49">
        <v>0</v>
      </c>
      <c r="G21" s="49">
        <v>0</v>
      </c>
      <c r="H21" s="52" t="s">
        <v>366</v>
      </c>
      <c r="I21" s="49">
        <v>0</v>
      </c>
      <c r="J21" s="49">
        <v>0</v>
      </c>
      <c r="K21" s="49">
        <v>0</v>
      </c>
      <c r="L21" s="52" t="s">
        <v>425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 t="s">
        <v>419</v>
      </c>
      <c r="U21" s="52" t="s">
        <v>419</v>
      </c>
      <c r="V21" s="52" t="s">
        <v>367</v>
      </c>
      <c r="W21" s="49">
        <v>0</v>
      </c>
      <c r="X21" s="52" t="s">
        <v>419</v>
      </c>
      <c r="Y21" s="52" t="s">
        <v>367</v>
      </c>
      <c r="Z21" s="49">
        <v>0</v>
      </c>
      <c r="AA21" s="49">
        <v>0</v>
      </c>
    </row>
    <row r="22" spans="1:27" s="4" customFormat="1" ht="16.5" customHeight="1">
      <c r="A22" s="23" t="s">
        <v>118</v>
      </c>
      <c r="B22" s="62">
        <f t="shared" si="1"/>
        <v>0.19031507718333687</v>
      </c>
      <c r="C22" s="52" t="s">
        <v>431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52" t="s">
        <v>419</v>
      </c>
      <c r="O22" s="49">
        <v>0</v>
      </c>
      <c r="P22" s="52" t="s">
        <v>419</v>
      </c>
      <c r="Q22" s="49">
        <v>0</v>
      </c>
      <c r="R22" s="49">
        <v>0</v>
      </c>
      <c r="S22" s="49">
        <v>0</v>
      </c>
      <c r="T22" s="49">
        <v>0</v>
      </c>
      <c r="U22" s="52" t="s">
        <v>410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</row>
    <row r="23" spans="1:27" s="4" customFormat="1" ht="27" customHeight="1">
      <c r="A23" s="23" t="s">
        <v>119</v>
      </c>
      <c r="B23" s="62">
        <f t="shared" si="1"/>
        <v>5.371114400507507</v>
      </c>
      <c r="C23" s="52" t="s">
        <v>530</v>
      </c>
      <c r="D23" s="52" t="s">
        <v>366</v>
      </c>
      <c r="E23" s="52" t="s">
        <v>456</v>
      </c>
      <c r="F23" s="49">
        <v>0</v>
      </c>
      <c r="G23" s="52" t="s">
        <v>367</v>
      </c>
      <c r="H23" s="52" t="s">
        <v>460</v>
      </c>
      <c r="I23" s="52" t="s">
        <v>367</v>
      </c>
      <c r="J23" s="52" t="s">
        <v>439</v>
      </c>
      <c r="K23" s="52" t="s">
        <v>411</v>
      </c>
      <c r="L23" s="49">
        <v>0</v>
      </c>
      <c r="M23" s="49">
        <v>0</v>
      </c>
      <c r="N23" s="52" t="s">
        <v>419</v>
      </c>
      <c r="O23" s="49">
        <v>0</v>
      </c>
      <c r="P23" s="52" t="s">
        <v>419</v>
      </c>
      <c r="Q23" s="52" t="s">
        <v>413</v>
      </c>
      <c r="R23" s="52" t="s">
        <v>483</v>
      </c>
      <c r="S23" s="52" t="s">
        <v>429</v>
      </c>
      <c r="T23" s="52" t="s">
        <v>429</v>
      </c>
      <c r="U23" s="52" t="s">
        <v>419</v>
      </c>
      <c r="V23" s="52" t="s">
        <v>418</v>
      </c>
      <c r="W23" s="52" t="s">
        <v>545</v>
      </c>
      <c r="X23" s="52" t="s">
        <v>461</v>
      </c>
      <c r="Y23" s="52" t="s">
        <v>450</v>
      </c>
      <c r="Z23" s="52" t="s">
        <v>435</v>
      </c>
      <c r="AA23" s="52" t="s">
        <v>469</v>
      </c>
    </row>
    <row r="24" spans="1:27" s="4" customFormat="1" ht="16.5" customHeight="1">
      <c r="A24" s="23" t="s">
        <v>120</v>
      </c>
      <c r="B24" s="62">
        <f t="shared" si="1"/>
        <v>5.878621272996405</v>
      </c>
      <c r="C24" s="52" t="s">
        <v>531</v>
      </c>
      <c r="D24" s="49">
        <v>0</v>
      </c>
      <c r="E24" s="52" t="s">
        <v>443</v>
      </c>
      <c r="F24" s="52" t="s">
        <v>419</v>
      </c>
      <c r="G24" s="52" t="s">
        <v>419</v>
      </c>
      <c r="H24" s="52" t="s">
        <v>484</v>
      </c>
      <c r="I24" s="52" t="s">
        <v>425</v>
      </c>
      <c r="J24" s="52" t="s">
        <v>432</v>
      </c>
      <c r="K24" s="52" t="s">
        <v>425</v>
      </c>
      <c r="L24" s="52" t="s">
        <v>425</v>
      </c>
      <c r="M24" s="52" t="s">
        <v>419</v>
      </c>
      <c r="N24" s="52" t="s">
        <v>419</v>
      </c>
      <c r="O24" s="49">
        <v>0</v>
      </c>
      <c r="P24" s="52" t="s">
        <v>367</v>
      </c>
      <c r="Q24" s="52" t="s">
        <v>435</v>
      </c>
      <c r="R24" s="52" t="s">
        <v>413</v>
      </c>
      <c r="S24" s="52" t="s">
        <v>411</v>
      </c>
      <c r="T24" s="52" t="s">
        <v>366</v>
      </c>
      <c r="U24" s="52" t="s">
        <v>410</v>
      </c>
      <c r="V24" s="52" t="s">
        <v>484</v>
      </c>
      <c r="W24" s="52" t="s">
        <v>425</v>
      </c>
      <c r="X24" s="52" t="s">
        <v>452</v>
      </c>
      <c r="Y24" s="52" t="s">
        <v>562</v>
      </c>
      <c r="Z24" s="52" t="s">
        <v>461</v>
      </c>
      <c r="AA24" s="52" t="s">
        <v>468</v>
      </c>
    </row>
    <row r="25" spans="1:27" s="4" customFormat="1" ht="16.5" customHeight="1">
      <c r="A25" s="23" t="s">
        <v>121</v>
      </c>
      <c r="B25" s="62">
        <f t="shared" si="1"/>
        <v>0.9515753859166843</v>
      </c>
      <c r="C25" s="52" t="s">
        <v>495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52" t="s">
        <v>419</v>
      </c>
      <c r="K25" s="52" t="s">
        <v>366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52" t="s">
        <v>367</v>
      </c>
      <c r="U25" s="52" t="s">
        <v>419</v>
      </c>
      <c r="V25" s="49">
        <v>0</v>
      </c>
      <c r="W25" s="52" t="s">
        <v>367</v>
      </c>
      <c r="X25" s="52" t="s">
        <v>425</v>
      </c>
      <c r="Y25" s="52" t="s">
        <v>366</v>
      </c>
      <c r="Z25" s="52" t="s">
        <v>443</v>
      </c>
      <c r="AA25" s="52" t="s">
        <v>469</v>
      </c>
    </row>
    <row r="26" spans="1:27" s="4" customFormat="1" ht="15.75" customHeight="1">
      <c r="A26" s="23" t="s">
        <v>122</v>
      </c>
      <c r="B26" s="62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</row>
    <row r="27" spans="1:27" s="4" customFormat="1" ht="15.75" customHeight="1">
      <c r="A27" s="23" t="s">
        <v>123</v>
      </c>
      <c r="B27" s="62">
        <f t="shared" si="1"/>
        <v>1.2687671812222456</v>
      </c>
      <c r="C27" s="52">
        <v>60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52">
        <v>1</v>
      </c>
      <c r="K27" s="52">
        <v>55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52">
        <v>1</v>
      </c>
      <c r="Y27" s="52">
        <v>2</v>
      </c>
      <c r="Z27" s="52">
        <v>1</v>
      </c>
      <c r="AA27" s="49">
        <v>0</v>
      </c>
    </row>
    <row r="28" spans="1:27" s="4" customFormat="1" ht="15.75" customHeight="1" thickBot="1">
      <c r="A28" s="23" t="s">
        <v>124</v>
      </c>
      <c r="B28" s="62">
        <f t="shared" si="1"/>
        <v>0.74011418904631</v>
      </c>
      <c r="C28" s="52">
        <v>35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52">
        <v>28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52">
        <v>6</v>
      </c>
      <c r="Z28" s="52">
        <v>1</v>
      </c>
      <c r="AA28" s="49">
        <v>0</v>
      </c>
    </row>
    <row r="29" spans="1:27" s="4" customFormat="1" ht="30.75" customHeight="1">
      <c r="A29" s="96" t="s">
        <v>286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</row>
    <row r="30" spans="1:27" s="4" customFormat="1" ht="74.25" customHeight="1">
      <c r="A30" s="42" t="s">
        <v>125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7" s="4" customFormat="1" ht="11.25" customHeight="1">
      <c r="A31" s="100" t="s">
        <v>373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 t="s">
        <v>374</v>
      </c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</row>
  </sheetData>
  <sheetProtection/>
  <mergeCells count="16">
    <mergeCell ref="A1:L1"/>
    <mergeCell ref="M1:X1"/>
    <mergeCell ref="Y1:AA1"/>
    <mergeCell ref="A29:L29"/>
    <mergeCell ref="M2:Y2"/>
    <mergeCell ref="D3:H3"/>
    <mergeCell ref="A31:L31"/>
    <mergeCell ref="M31:AA31"/>
    <mergeCell ref="A2:L2"/>
    <mergeCell ref="M3:S3"/>
    <mergeCell ref="Y3:AA3"/>
    <mergeCell ref="U3:V3"/>
    <mergeCell ref="I3:K3"/>
    <mergeCell ref="A3:A4"/>
    <mergeCell ref="B3:B4"/>
    <mergeCell ref="C3:C4"/>
  </mergeCells>
  <printOptions horizontalCentered="1" verticalCentered="1"/>
  <pageMargins left="0.7480314960629921" right="0.5511811023622047" top="0.5905511811023623" bottom="0.52" header="0.5118110236220472" footer="0.41"/>
  <pageSetup horizontalDpi="600" verticalDpi="600" orientation="portrait" paperSize="9" scale="112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view="pageBreakPreview" zoomScale="140" zoomScaleNormal="150" zoomScaleSheetLayoutView="140" zoomScalePageLayoutView="0" workbookViewId="0" topLeftCell="A16">
      <selection activeCell="N30" sqref="N30:AA30"/>
    </sheetView>
  </sheetViews>
  <sheetFormatPr defaultColWidth="9.00390625" defaultRowHeight="16.5"/>
  <cols>
    <col min="1" max="1" width="16.625" style="5" customWidth="1"/>
    <col min="2" max="2" width="6.125" style="5" customWidth="1"/>
    <col min="3" max="3" width="5.875" style="5" customWidth="1"/>
    <col min="4" max="11" width="5.125" style="5" customWidth="1"/>
    <col min="12" max="12" width="4.50390625" style="5" customWidth="1"/>
    <col min="13" max="13" width="4.875" style="5" customWidth="1"/>
    <col min="14" max="14" width="6.00390625" style="5" customWidth="1"/>
    <col min="15" max="15" width="6.125" style="5" customWidth="1"/>
    <col min="16" max="27" width="5.50390625" style="5" customWidth="1"/>
    <col min="28" max="16384" width="9.00390625" style="5" customWidth="1"/>
  </cols>
  <sheetData>
    <row r="1" spans="1:27" s="3" customFormat="1" ht="48" customHeight="1">
      <c r="A1" s="94" t="s">
        <v>153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5" t="s">
        <v>63</v>
      </c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7"/>
    </row>
    <row r="2" spans="1:27" s="18" customFormat="1" ht="12.75" customHeight="1" thickBot="1">
      <c r="A2" s="78" t="s">
        <v>50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83" t="s">
        <v>394</v>
      </c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AA2" s="41" t="s">
        <v>73</v>
      </c>
    </row>
    <row r="3" spans="1:27" s="19" customFormat="1" ht="96" customHeight="1" thickBot="1">
      <c r="A3" s="36" t="s">
        <v>128</v>
      </c>
      <c r="B3" s="64" t="s">
        <v>129</v>
      </c>
      <c r="C3" s="37" t="s">
        <v>130</v>
      </c>
      <c r="D3" s="37" t="s">
        <v>57</v>
      </c>
      <c r="E3" s="37" t="s">
        <v>131</v>
      </c>
      <c r="F3" s="37" t="s">
        <v>58</v>
      </c>
      <c r="G3" s="37" t="s">
        <v>59</v>
      </c>
      <c r="H3" s="37" t="s">
        <v>132</v>
      </c>
      <c r="I3" s="37" t="s">
        <v>133</v>
      </c>
      <c r="J3" s="37" t="s">
        <v>60</v>
      </c>
      <c r="K3" s="37" t="s">
        <v>134</v>
      </c>
      <c r="L3" s="37" t="s">
        <v>61</v>
      </c>
      <c r="M3" s="37" t="s">
        <v>62</v>
      </c>
      <c r="N3" s="38" t="s">
        <v>135</v>
      </c>
      <c r="O3" s="37" t="s">
        <v>64</v>
      </c>
      <c r="P3" s="37" t="s">
        <v>65</v>
      </c>
      <c r="Q3" s="37" t="s">
        <v>66</v>
      </c>
      <c r="R3" s="37" t="s">
        <v>67</v>
      </c>
      <c r="S3" s="37" t="s">
        <v>68</v>
      </c>
      <c r="T3" s="37" t="s">
        <v>136</v>
      </c>
      <c r="U3" s="37" t="s">
        <v>69</v>
      </c>
      <c r="V3" s="37" t="s">
        <v>70</v>
      </c>
      <c r="W3" s="37" t="s">
        <v>71</v>
      </c>
      <c r="X3" s="37" t="s">
        <v>72</v>
      </c>
      <c r="Y3" s="37" t="s">
        <v>137</v>
      </c>
      <c r="Z3" s="37" t="s">
        <v>138</v>
      </c>
      <c r="AA3" s="46" t="s">
        <v>139</v>
      </c>
    </row>
    <row r="4" spans="1:27" s="4" customFormat="1" ht="24" customHeight="1">
      <c r="A4" s="63" t="s">
        <v>127</v>
      </c>
      <c r="B4" s="62">
        <f>SUM(D4:AA4)</f>
        <v>100</v>
      </c>
      <c r="C4" s="49"/>
      <c r="D4" s="62">
        <f aca="true" t="shared" si="0" ref="D4:AA4">D5/$C$5*100</f>
        <v>7.439295083069887</v>
      </c>
      <c r="E4" s="62">
        <f t="shared" si="0"/>
        <v>3.437142664962669</v>
      </c>
      <c r="F4" s="62">
        <f t="shared" si="0"/>
        <v>1.4259769960314792</v>
      </c>
      <c r="G4" s="62">
        <f t="shared" si="0"/>
        <v>2.8586802986480127</v>
      </c>
      <c r="H4" s="62">
        <f t="shared" si="0"/>
        <v>0.6928095782605771</v>
      </c>
      <c r="I4" s="62">
        <f t="shared" si="0"/>
        <v>0.9551355350776888</v>
      </c>
      <c r="J4" s="62">
        <f t="shared" si="0"/>
        <v>3.181543014730612</v>
      </c>
      <c r="K4" s="62">
        <f t="shared" si="0"/>
        <v>1.4259769960314792</v>
      </c>
      <c r="L4" s="62">
        <f t="shared" si="0"/>
        <v>2.616533261586063</v>
      </c>
      <c r="M4" s="62">
        <f t="shared" si="0"/>
        <v>2.3609336113540054</v>
      </c>
      <c r="N4" s="62">
        <f t="shared" si="0"/>
        <v>1.4394296092015872</v>
      </c>
      <c r="O4" s="62">
        <f t="shared" si="0"/>
        <v>3.302616533261586</v>
      </c>
      <c r="P4" s="62">
        <f t="shared" si="0"/>
        <v>14.82477971345934</v>
      </c>
      <c r="Q4" s="62">
        <f t="shared" si="0"/>
        <v>15.362884240263671</v>
      </c>
      <c r="R4" s="62">
        <f t="shared" si="0"/>
        <v>0.780251563866281</v>
      </c>
      <c r="S4" s="62">
        <f t="shared" si="0"/>
        <v>2.0515235084415147</v>
      </c>
      <c r="T4" s="62">
        <f t="shared" si="0"/>
        <v>0.16815766462635368</v>
      </c>
      <c r="U4" s="62">
        <f t="shared" si="0"/>
        <v>1.0493038272684467</v>
      </c>
      <c r="V4" s="62">
        <f t="shared" si="0"/>
        <v>6.221833591175086</v>
      </c>
      <c r="W4" s="62">
        <f t="shared" si="0"/>
        <v>7.600726441111186</v>
      </c>
      <c r="X4" s="62">
        <f t="shared" si="0"/>
        <v>15.208179188807424</v>
      </c>
      <c r="Y4" s="62">
        <f t="shared" si="0"/>
        <v>0.32286271608259903</v>
      </c>
      <c r="Z4" s="62">
        <f t="shared" si="0"/>
        <v>0.33631532925270735</v>
      </c>
      <c r="AA4" s="62">
        <f t="shared" si="0"/>
        <v>4.937109033429744</v>
      </c>
    </row>
    <row r="5" spans="1:27" s="4" customFormat="1" ht="27.75" customHeight="1">
      <c r="A5" s="23" t="s">
        <v>28</v>
      </c>
      <c r="B5" s="62"/>
      <c r="C5" s="53" t="s">
        <v>563</v>
      </c>
      <c r="D5" s="52" t="s">
        <v>564</v>
      </c>
      <c r="E5" s="52" t="s">
        <v>565</v>
      </c>
      <c r="F5" s="52" t="s">
        <v>566</v>
      </c>
      <c r="G5" s="52" t="s">
        <v>567</v>
      </c>
      <c r="H5" s="52" t="s">
        <v>568</v>
      </c>
      <c r="I5" s="52" t="s">
        <v>569</v>
      </c>
      <c r="J5" s="52" t="s">
        <v>570</v>
      </c>
      <c r="K5" s="52" t="s">
        <v>566</v>
      </c>
      <c r="L5" s="52" t="s">
        <v>571</v>
      </c>
      <c r="M5" s="52" t="s">
        <v>473</v>
      </c>
      <c r="N5" s="52" t="s">
        <v>572</v>
      </c>
      <c r="O5" s="52" t="s">
        <v>573</v>
      </c>
      <c r="P5" s="53" t="s">
        <v>574</v>
      </c>
      <c r="Q5" s="53" t="s">
        <v>575</v>
      </c>
      <c r="R5" s="52" t="s">
        <v>576</v>
      </c>
      <c r="S5" s="52" t="s">
        <v>512</v>
      </c>
      <c r="T5" s="52" t="s">
        <v>460</v>
      </c>
      <c r="U5" s="52" t="s">
        <v>577</v>
      </c>
      <c r="V5" s="52" t="s">
        <v>578</v>
      </c>
      <c r="W5" s="53" t="s">
        <v>579</v>
      </c>
      <c r="X5" s="53" t="s">
        <v>580</v>
      </c>
      <c r="Y5" s="52" t="s">
        <v>463</v>
      </c>
      <c r="Z5" s="52" t="s">
        <v>562</v>
      </c>
      <c r="AA5" s="52" t="s">
        <v>581</v>
      </c>
    </row>
    <row r="6" spans="1:27" s="4" customFormat="1" ht="27.75" customHeight="1">
      <c r="A6" s="23" t="s">
        <v>29</v>
      </c>
      <c r="B6" s="62">
        <f>C6/$C$5*100</f>
        <v>5.730813210466133</v>
      </c>
      <c r="C6" s="52" t="s">
        <v>582</v>
      </c>
      <c r="D6" s="52" t="s">
        <v>583</v>
      </c>
      <c r="E6" s="52" t="s">
        <v>484</v>
      </c>
      <c r="F6" s="52" t="s">
        <v>478</v>
      </c>
      <c r="G6" s="52" t="s">
        <v>545</v>
      </c>
      <c r="H6" s="52" t="s">
        <v>432</v>
      </c>
      <c r="I6" s="52" t="s">
        <v>439</v>
      </c>
      <c r="J6" s="52" t="s">
        <v>584</v>
      </c>
      <c r="K6" s="52" t="s">
        <v>439</v>
      </c>
      <c r="L6" s="52" t="s">
        <v>452</v>
      </c>
      <c r="M6" s="52" t="s">
        <v>585</v>
      </c>
      <c r="N6" s="52" t="s">
        <v>467</v>
      </c>
      <c r="O6" s="52" t="s">
        <v>560</v>
      </c>
      <c r="P6" s="52" t="s">
        <v>501</v>
      </c>
      <c r="Q6" s="52" t="s">
        <v>425</v>
      </c>
      <c r="R6" s="52" t="s">
        <v>425</v>
      </c>
      <c r="S6" s="52" t="s">
        <v>407</v>
      </c>
      <c r="T6" s="52" t="s">
        <v>456</v>
      </c>
      <c r="U6" s="52" t="s">
        <v>406</v>
      </c>
      <c r="V6" s="52" t="s">
        <v>518</v>
      </c>
      <c r="W6" s="52" t="s">
        <v>586</v>
      </c>
      <c r="X6" s="52" t="s">
        <v>426</v>
      </c>
      <c r="Y6" s="52" t="s">
        <v>367</v>
      </c>
      <c r="Z6" s="52" t="s">
        <v>425</v>
      </c>
      <c r="AA6" s="52" t="s">
        <v>468</v>
      </c>
    </row>
    <row r="7" spans="1:27" s="4" customFormat="1" ht="15" customHeight="1">
      <c r="A7" s="23" t="s">
        <v>30</v>
      </c>
      <c r="B7" s="62">
        <f aca="true" t="shared" si="1" ref="B7:B27">C7/$C$5*100</f>
        <v>24.006188202058247</v>
      </c>
      <c r="C7" s="53" t="s">
        <v>587</v>
      </c>
      <c r="D7" s="52" t="s">
        <v>538</v>
      </c>
      <c r="E7" s="52" t="s">
        <v>588</v>
      </c>
      <c r="F7" s="52" t="s">
        <v>493</v>
      </c>
      <c r="G7" s="52" t="s">
        <v>589</v>
      </c>
      <c r="H7" s="52" t="s">
        <v>464</v>
      </c>
      <c r="I7" s="52" t="s">
        <v>518</v>
      </c>
      <c r="J7" s="52" t="s">
        <v>590</v>
      </c>
      <c r="K7" s="52" t="s">
        <v>591</v>
      </c>
      <c r="L7" s="52" t="s">
        <v>592</v>
      </c>
      <c r="M7" s="52" t="s">
        <v>477</v>
      </c>
      <c r="N7" s="52" t="s">
        <v>414</v>
      </c>
      <c r="O7" s="52" t="s">
        <v>593</v>
      </c>
      <c r="P7" s="52" t="s">
        <v>441</v>
      </c>
      <c r="Q7" s="52" t="s">
        <v>586</v>
      </c>
      <c r="R7" s="52" t="s">
        <v>397</v>
      </c>
      <c r="S7" s="52" t="s">
        <v>536</v>
      </c>
      <c r="T7" s="52" t="s">
        <v>366</v>
      </c>
      <c r="U7" s="52" t="s">
        <v>594</v>
      </c>
      <c r="V7" s="52" t="s">
        <v>595</v>
      </c>
      <c r="W7" s="52" t="s">
        <v>596</v>
      </c>
      <c r="X7" s="52" t="s">
        <v>597</v>
      </c>
      <c r="Y7" s="52" t="s">
        <v>411</v>
      </c>
      <c r="Z7" s="52" t="s">
        <v>366</v>
      </c>
      <c r="AA7" s="52" t="s">
        <v>558</v>
      </c>
    </row>
    <row r="8" spans="1:27" s="4" customFormat="1" ht="15" customHeight="1">
      <c r="A8" s="23" t="s">
        <v>31</v>
      </c>
      <c r="B8" s="62">
        <f t="shared" si="1"/>
        <v>3.9685208851819467</v>
      </c>
      <c r="C8" s="52" t="s">
        <v>598</v>
      </c>
      <c r="D8" s="52" t="s">
        <v>599</v>
      </c>
      <c r="E8" s="52" t="s">
        <v>545</v>
      </c>
      <c r="F8" s="52" t="s">
        <v>432</v>
      </c>
      <c r="G8" s="52" t="s">
        <v>468</v>
      </c>
      <c r="H8" s="52" t="s">
        <v>411</v>
      </c>
      <c r="I8" s="52" t="s">
        <v>456</v>
      </c>
      <c r="J8" s="52" t="s">
        <v>460</v>
      </c>
      <c r="K8" s="52" t="s">
        <v>425</v>
      </c>
      <c r="L8" s="52" t="s">
        <v>443</v>
      </c>
      <c r="M8" s="52" t="s">
        <v>460</v>
      </c>
      <c r="N8" s="52" t="s">
        <v>409</v>
      </c>
      <c r="O8" s="52" t="s">
        <v>431</v>
      </c>
      <c r="P8" s="52" t="s">
        <v>405</v>
      </c>
      <c r="Q8" s="52" t="s">
        <v>478</v>
      </c>
      <c r="R8" s="52" t="s">
        <v>411</v>
      </c>
      <c r="S8" s="52" t="s">
        <v>432</v>
      </c>
      <c r="T8" s="52" t="s">
        <v>367</v>
      </c>
      <c r="U8" s="52" t="s">
        <v>443</v>
      </c>
      <c r="V8" s="52" t="s">
        <v>553</v>
      </c>
      <c r="W8" s="52" t="s">
        <v>509</v>
      </c>
      <c r="X8" s="52" t="s">
        <v>465</v>
      </c>
      <c r="Y8" s="52" t="s">
        <v>419</v>
      </c>
      <c r="Z8" s="52" t="s">
        <v>425</v>
      </c>
      <c r="AA8" s="52" t="s">
        <v>406</v>
      </c>
    </row>
    <row r="9" spans="1:27" s="4" customFormat="1" ht="15" customHeight="1">
      <c r="A9" s="23" t="s">
        <v>32</v>
      </c>
      <c r="B9" s="62">
        <f t="shared" si="1"/>
        <v>2.7376067801170376</v>
      </c>
      <c r="C9" s="52" t="s">
        <v>600</v>
      </c>
      <c r="D9" s="52" t="s">
        <v>496</v>
      </c>
      <c r="E9" s="52" t="s">
        <v>484</v>
      </c>
      <c r="F9" s="52" t="s">
        <v>431</v>
      </c>
      <c r="G9" s="52" t="s">
        <v>432</v>
      </c>
      <c r="H9" s="52" t="s">
        <v>419</v>
      </c>
      <c r="I9" s="52" t="s">
        <v>367</v>
      </c>
      <c r="J9" s="52" t="s">
        <v>367</v>
      </c>
      <c r="K9" s="52" t="s">
        <v>456</v>
      </c>
      <c r="L9" s="52" t="s">
        <v>367</v>
      </c>
      <c r="M9" s="52" t="s">
        <v>410</v>
      </c>
      <c r="N9" s="52" t="s">
        <v>419</v>
      </c>
      <c r="O9" s="52" t="s">
        <v>432</v>
      </c>
      <c r="P9" s="52" t="s">
        <v>460</v>
      </c>
      <c r="Q9" s="52" t="s">
        <v>495</v>
      </c>
      <c r="R9" s="52" t="s">
        <v>367</v>
      </c>
      <c r="S9" s="52" t="s">
        <v>367</v>
      </c>
      <c r="T9" s="20">
        <v>0</v>
      </c>
      <c r="U9" s="52" t="s">
        <v>425</v>
      </c>
      <c r="V9" s="52" t="s">
        <v>431</v>
      </c>
      <c r="W9" s="52" t="s">
        <v>407</v>
      </c>
      <c r="X9" s="52" t="s">
        <v>516</v>
      </c>
      <c r="Y9" s="20">
        <v>0</v>
      </c>
      <c r="Z9" s="20">
        <v>0</v>
      </c>
      <c r="AA9" s="52" t="s">
        <v>406</v>
      </c>
    </row>
    <row r="10" spans="1:27" s="4" customFormat="1" ht="27.75" customHeight="1">
      <c r="A10" s="23" t="s">
        <v>295</v>
      </c>
      <c r="B10" s="62">
        <f t="shared" si="1"/>
        <v>2.434922983789601</v>
      </c>
      <c r="C10" s="52" t="s">
        <v>601</v>
      </c>
      <c r="D10" s="52" t="s">
        <v>407</v>
      </c>
      <c r="E10" s="52" t="s">
        <v>425</v>
      </c>
      <c r="F10" s="52" t="s">
        <v>366</v>
      </c>
      <c r="G10" s="52" t="s">
        <v>411</v>
      </c>
      <c r="H10" s="52" t="s">
        <v>367</v>
      </c>
      <c r="I10" s="52" t="s">
        <v>411</v>
      </c>
      <c r="J10" s="52" t="s">
        <v>419</v>
      </c>
      <c r="K10" s="52" t="s">
        <v>367</v>
      </c>
      <c r="L10" s="52" t="s">
        <v>429</v>
      </c>
      <c r="M10" s="52" t="s">
        <v>410</v>
      </c>
      <c r="N10" s="52" t="s">
        <v>456</v>
      </c>
      <c r="O10" s="52" t="s">
        <v>429</v>
      </c>
      <c r="P10" s="52" t="s">
        <v>464</v>
      </c>
      <c r="Q10" s="52" t="s">
        <v>545</v>
      </c>
      <c r="R10" s="52" t="s">
        <v>367</v>
      </c>
      <c r="S10" s="52" t="s">
        <v>411</v>
      </c>
      <c r="T10" s="20">
        <v>0</v>
      </c>
      <c r="U10" s="52" t="s">
        <v>425</v>
      </c>
      <c r="V10" s="52" t="s">
        <v>460</v>
      </c>
      <c r="W10" s="52" t="s">
        <v>602</v>
      </c>
      <c r="X10" s="52" t="s">
        <v>576</v>
      </c>
      <c r="Y10" s="52" t="s">
        <v>366</v>
      </c>
      <c r="Z10" s="20">
        <v>0</v>
      </c>
      <c r="AA10" s="52" t="s">
        <v>439</v>
      </c>
    </row>
    <row r="11" spans="1:27" s="4" customFormat="1" ht="15" customHeight="1">
      <c r="A11" s="23" t="s">
        <v>33</v>
      </c>
      <c r="B11" s="62">
        <f t="shared" si="1"/>
        <v>7.80251563866281</v>
      </c>
      <c r="C11" s="53" t="s">
        <v>603</v>
      </c>
      <c r="D11" s="52" t="s">
        <v>416</v>
      </c>
      <c r="E11" s="52" t="s">
        <v>414</v>
      </c>
      <c r="F11" s="52" t="s">
        <v>430</v>
      </c>
      <c r="G11" s="52" t="s">
        <v>427</v>
      </c>
      <c r="H11" s="52" t="s">
        <v>397</v>
      </c>
      <c r="I11" s="52" t="s">
        <v>456</v>
      </c>
      <c r="J11" s="52" t="s">
        <v>427</v>
      </c>
      <c r="K11" s="52" t="s">
        <v>411</v>
      </c>
      <c r="L11" s="52" t="s">
        <v>409</v>
      </c>
      <c r="M11" s="52" t="s">
        <v>463</v>
      </c>
      <c r="N11" s="52" t="s">
        <v>418</v>
      </c>
      <c r="O11" s="52" t="s">
        <v>560</v>
      </c>
      <c r="P11" s="52" t="s">
        <v>447</v>
      </c>
      <c r="Q11" s="52" t="s">
        <v>497</v>
      </c>
      <c r="R11" s="52" t="s">
        <v>439</v>
      </c>
      <c r="S11" s="52" t="s">
        <v>483</v>
      </c>
      <c r="T11" s="52" t="s">
        <v>419</v>
      </c>
      <c r="U11" s="52" t="s">
        <v>443</v>
      </c>
      <c r="V11" s="52" t="s">
        <v>454</v>
      </c>
      <c r="W11" s="52" t="s">
        <v>604</v>
      </c>
      <c r="X11" s="52" t="s">
        <v>605</v>
      </c>
      <c r="Y11" s="52" t="s">
        <v>411</v>
      </c>
      <c r="Z11" s="52" t="s">
        <v>429</v>
      </c>
      <c r="AA11" s="52" t="s">
        <v>518</v>
      </c>
    </row>
    <row r="12" spans="1:27" s="4" customFormat="1" ht="15" customHeight="1">
      <c r="A12" s="23" t="s">
        <v>34</v>
      </c>
      <c r="B12" s="62">
        <f t="shared" si="1"/>
        <v>10.553575031949956</v>
      </c>
      <c r="C12" s="53" t="s">
        <v>606</v>
      </c>
      <c r="D12" s="52" t="s">
        <v>435</v>
      </c>
      <c r="E12" s="52" t="s">
        <v>425</v>
      </c>
      <c r="F12" s="52" t="s">
        <v>411</v>
      </c>
      <c r="G12" s="52" t="s">
        <v>411</v>
      </c>
      <c r="H12" s="52" t="s">
        <v>367</v>
      </c>
      <c r="I12" s="52" t="s">
        <v>443</v>
      </c>
      <c r="J12" s="52" t="s">
        <v>397</v>
      </c>
      <c r="K12" s="52" t="s">
        <v>488</v>
      </c>
      <c r="L12" s="52" t="s">
        <v>397</v>
      </c>
      <c r="M12" s="52" t="s">
        <v>413</v>
      </c>
      <c r="N12" s="52" t="s">
        <v>456</v>
      </c>
      <c r="O12" s="52" t="s">
        <v>367</v>
      </c>
      <c r="P12" s="52" t="s">
        <v>453</v>
      </c>
      <c r="Q12" s="53" t="s">
        <v>607</v>
      </c>
      <c r="R12" s="52" t="s">
        <v>429</v>
      </c>
      <c r="S12" s="52" t="s">
        <v>410</v>
      </c>
      <c r="T12" s="52" t="s">
        <v>419</v>
      </c>
      <c r="U12" s="20">
        <v>0</v>
      </c>
      <c r="V12" s="52" t="s">
        <v>410</v>
      </c>
      <c r="W12" s="52" t="s">
        <v>406</v>
      </c>
      <c r="X12" s="52" t="s">
        <v>457</v>
      </c>
      <c r="Y12" s="52" t="s">
        <v>419</v>
      </c>
      <c r="Z12" s="52" t="s">
        <v>419</v>
      </c>
      <c r="AA12" s="52" t="s">
        <v>431</v>
      </c>
    </row>
    <row r="13" spans="1:27" s="4" customFormat="1" ht="15" customHeight="1">
      <c r="A13" s="23" t="s">
        <v>254</v>
      </c>
      <c r="B13" s="62">
        <f t="shared" si="1"/>
        <v>11.360731822156454</v>
      </c>
      <c r="C13" s="53" t="s">
        <v>608</v>
      </c>
      <c r="D13" s="52" t="s">
        <v>497</v>
      </c>
      <c r="E13" s="52" t="s">
        <v>407</v>
      </c>
      <c r="F13" s="52" t="s">
        <v>411</v>
      </c>
      <c r="G13" s="52" t="s">
        <v>366</v>
      </c>
      <c r="H13" s="20">
        <v>0</v>
      </c>
      <c r="I13" s="52" t="s">
        <v>456</v>
      </c>
      <c r="J13" s="52" t="s">
        <v>409</v>
      </c>
      <c r="K13" s="52" t="s">
        <v>458</v>
      </c>
      <c r="L13" s="52" t="s">
        <v>418</v>
      </c>
      <c r="M13" s="52" t="s">
        <v>367</v>
      </c>
      <c r="N13" s="20">
        <v>0</v>
      </c>
      <c r="O13" s="52" t="s">
        <v>366</v>
      </c>
      <c r="P13" s="52" t="s">
        <v>403</v>
      </c>
      <c r="Q13" s="52" t="s">
        <v>609</v>
      </c>
      <c r="R13" s="52" t="s">
        <v>366</v>
      </c>
      <c r="S13" s="52" t="s">
        <v>456</v>
      </c>
      <c r="T13" s="52" t="s">
        <v>419</v>
      </c>
      <c r="U13" s="49" t="s">
        <v>419</v>
      </c>
      <c r="V13" s="52" t="s">
        <v>439</v>
      </c>
      <c r="W13" s="52" t="s">
        <v>553</v>
      </c>
      <c r="X13" s="52" t="s">
        <v>501</v>
      </c>
      <c r="Y13" s="20">
        <v>0</v>
      </c>
      <c r="Z13" s="20">
        <v>0</v>
      </c>
      <c r="AA13" s="52" t="s">
        <v>407</v>
      </c>
    </row>
    <row r="14" spans="1:27" s="4" customFormat="1" ht="27.75" customHeight="1">
      <c r="A14" s="23" t="s">
        <v>35</v>
      </c>
      <c r="B14" s="62">
        <f t="shared" si="1"/>
        <v>0.7735252572812269</v>
      </c>
      <c r="C14" s="52" t="s">
        <v>588</v>
      </c>
      <c r="D14" s="52" t="s">
        <v>411</v>
      </c>
      <c r="E14" s="20">
        <v>0</v>
      </c>
      <c r="F14" s="20">
        <v>0</v>
      </c>
      <c r="G14" s="52" t="s">
        <v>367</v>
      </c>
      <c r="H14" s="20">
        <v>0</v>
      </c>
      <c r="I14" s="20">
        <v>0</v>
      </c>
      <c r="J14" s="52" t="s">
        <v>367</v>
      </c>
      <c r="K14" s="20">
        <v>0</v>
      </c>
      <c r="L14" s="20">
        <v>0</v>
      </c>
      <c r="M14" s="52" t="s">
        <v>367</v>
      </c>
      <c r="N14" s="52" t="s">
        <v>367</v>
      </c>
      <c r="O14" s="52" t="s">
        <v>411</v>
      </c>
      <c r="P14" s="52" t="s">
        <v>367</v>
      </c>
      <c r="Q14" s="52" t="s">
        <v>419</v>
      </c>
      <c r="R14" s="20">
        <v>0</v>
      </c>
      <c r="S14" s="52" t="s">
        <v>419</v>
      </c>
      <c r="T14" s="20">
        <v>0</v>
      </c>
      <c r="U14" s="20">
        <v>0</v>
      </c>
      <c r="V14" s="52" t="s">
        <v>456</v>
      </c>
      <c r="W14" s="52" t="s">
        <v>409</v>
      </c>
      <c r="X14" s="52" t="s">
        <v>586</v>
      </c>
      <c r="Y14" s="20">
        <v>0</v>
      </c>
      <c r="Z14" s="20">
        <v>0</v>
      </c>
      <c r="AA14" s="52" t="s">
        <v>367</v>
      </c>
    </row>
    <row r="15" spans="1:27" s="4" customFormat="1" ht="15" customHeight="1">
      <c r="A15" s="23" t="s">
        <v>36</v>
      </c>
      <c r="B15" s="62">
        <f t="shared" si="1"/>
        <v>0.006726306585054147</v>
      </c>
      <c r="C15" s="52" t="s">
        <v>419</v>
      </c>
      <c r="D15" s="52" t="s">
        <v>419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</row>
    <row r="16" spans="1:27" s="4" customFormat="1" ht="15" customHeight="1">
      <c r="A16" s="23" t="s">
        <v>37</v>
      </c>
      <c r="B16" s="62">
        <f t="shared" si="1"/>
        <v>4.7824039819734985</v>
      </c>
      <c r="C16" s="52" t="s">
        <v>610</v>
      </c>
      <c r="D16" s="52" t="s">
        <v>435</v>
      </c>
      <c r="E16" s="52" t="s">
        <v>463</v>
      </c>
      <c r="F16" s="52" t="s">
        <v>424</v>
      </c>
      <c r="G16" s="52" t="s">
        <v>443</v>
      </c>
      <c r="H16" s="20">
        <v>0</v>
      </c>
      <c r="I16" s="52" t="s">
        <v>430</v>
      </c>
      <c r="J16" s="52" t="s">
        <v>435</v>
      </c>
      <c r="K16" s="52" t="s">
        <v>468</v>
      </c>
      <c r="L16" s="52" t="s">
        <v>443</v>
      </c>
      <c r="M16" s="52" t="s">
        <v>483</v>
      </c>
      <c r="N16" s="20">
        <v>0</v>
      </c>
      <c r="O16" s="52" t="s">
        <v>478</v>
      </c>
      <c r="P16" s="52" t="s">
        <v>611</v>
      </c>
      <c r="Q16" s="52" t="s">
        <v>509</v>
      </c>
      <c r="R16" s="52" t="s">
        <v>409</v>
      </c>
      <c r="S16" s="52" t="s">
        <v>409</v>
      </c>
      <c r="T16" s="52" t="s">
        <v>367</v>
      </c>
      <c r="U16" s="52" t="s">
        <v>367</v>
      </c>
      <c r="V16" s="52" t="s">
        <v>410</v>
      </c>
      <c r="W16" s="52" t="s">
        <v>612</v>
      </c>
      <c r="X16" s="52" t="s">
        <v>559</v>
      </c>
      <c r="Y16" s="20">
        <v>0</v>
      </c>
      <c r="Z16" s="52" t="s">
        <v>419</v>
      </c>
      <c r="AA16" s="52" t="s">
        <v>483</v>
      </c>
    </row>
    <row r="17" spans="1:27" s="4" customFormat="1" ht="15" customHeight="1">
      <c r="A17" s="23" t="s">
        <v>38</v>
      </c>
      <c r="B17" s="62">
        <f t="shared" si="1"/>
        <v>1.419250689446425</v>
      </c>
      <c r="C17" s="52" t="s">
        <v>451</v>
      </c>
      <c r="D17" s="52" t="s">
        <v>464</v>
      </c>
      <c r="E17" s="52" t="s">
        <v>517</v>
      </c>
      <c r="F17" s="52" t="s">
        <v>456</v>
      </c>
      <c r="G17" s="52" t="s">
        <v>367</v>
      </c>
      <c r="H17" s="20">
        <v>0</v>
      </c>
      <c r="I17" s="52" t="s">
        <v>366</v>
      </c>
      <c r="J17" s="52" t="s">
        <v>429</v>
      </c>
      <c r="K17" s="52" t="s">
        <v>410</v>
      </c>
      <c r="L17" s="52" t="s">
        <v>419</v>
      </c>
      <c r="M17" s="52" t="s">
        <v>429</v>
      </c>
      <c r="N17" s="20">
        <v>0</v>
      </c>
      <c r="O17" s="52" t="s">
        <v>366</v>
      </c>
      <c r="P17" s="52" t="s">
        <v>478</v>
      </c>
      <c r="Q17" s="52" t="s">
        <v>431</v>
      </c>
      <c r="R17" s="52" t="s">
        <v>366</v>
      </c>
      <c r="S17" s="52" t="s">
        <v>366</v>
      </c>
      <c r="T17" s="52" t="s">
        <v>419</v>
      </c>
      <c r="U17" s="20">
        <v>0</v>
      </c>
      <c r="V17" s="52" t="s">
        <v>456</v>
      </c>
      <c r="W17" s="52" t="s">
        <v>413</v>
      </c>
      <c r="X17" s="52" t="s">
        <v>431</v>
      </c>
      <c r="Y17" s="52" t="s">
        <v>367</v>
      </c>
      <c r="Z17" s="52" t="s">
        <v>419</v>
      </c>
      <c r="AA17" s="52" t="s">
        <v>591</v>
      </c>
    </row>
    <row r="18" spans="1:27" s="4" customFormat="1" ht="27.75" customHeight="1">
      <c r="A18" s="23" t="s">
        <v>39</v>
      </c>
      <c r="B18" s="62">
        <f t="shared" si="1"/>
        <v>0.504472993879061</v>
      </c>
      <c r="C18" s="52" t="s">
        <v>472</v>
      </c>
      <c r="D18" s="52" t="s">
        <v>419</v>
      </c>
      <c r="E18" s="52" t="s">
        <v>456</v>
      </c>
      <c r="F18" s="52" t="s">
        <v>419</v>
      </c>
      <c r="G18" s="52" t="s">
        <v>366</v>
      </c>
      <c r="H18" s="52" t="s">
        <v>419</v>
      </c>
      <c r="I18" s="52" t="s">
        <v>366</v>
      </c>
      <c r="J18" s="52" t="s">
        <v>419</v>
      </c>
      <c r="K18" s="52" t="s">
        <v>419</v>
      </c>
      <c r="L18" s="49" t="s">
        <v>419</v>
      </c>
      <c r="M18" s="52" t="s">
        <v>411</v>
      </c>
      <c r="N18" s="20">
        <v>0</v>
      </c>
      <c r="O18" s="52" t="s">
        <v>425</v>
      </c>
      <c r="P18" s="52" t="s">
        <v>469</v>
      </c>
      <c r="Q18" s="52" t="s">
        <v>410</v>
      </c>
      <c r="R18" s="52" t="s">
        <v>367</v>
      </c>
      <c r="S18" s="52" t="s">
        <v>367</v>
      </c>
      <c r="T18" s="20">
        <v>0</v>
      </c>
      <c r="U18" s="20">
        <v>0</v>
      </c>
      <c r="V18" s="20">
        <v>0</v>
      </c>
      <c r="W18" s="52" t="s">
        <v>367</v>
      </c>
      <c r="X18" s="52" t="s">
        <v>425</v>
      </c>
      <c r="Y18" s="52" t="s">
        <v>366</v>
      </c>
      <c r="Z18" s="52" t="s">
        <v>411</v>
      </c>
      <c r="AA18" s="52" t="s">
        <v>411</v>
      </c>
    </row>
    <row r="19" spans="1:27" s="4" customFormat="1" ht="15" customHeight="1">
      <c r="A19" s="23" t="s">
        <v>40</v>
      </c>
      <c r="B19" s="62">
        <f t="shared" si="1"/>
        <v>0.36322055559292393</v>
      </c>
      <c r="C19" s="52" t="s">
        <v>509</v>
      </c>
      <c r="D19" s="52" t="s">
        <v>425</v>
      </c>
      <c r="E19" s="52" t="s">
        <v>429</v>
      </c>
      <c r="F19" s="52" t="s">
        <v>367</v>
      </c>
      <c r="G19" s="52" t="s">
        <v>419</v>
      </c>
      <c r="H19" s="20">
        <v>0</v>
      </c>
      <c r="I19" s="52" t="s">
        <v>419</v>
      </c>
      <c r="J19" s="52" t="s">
        <v>367</v>
      </c>
      <c r="K19" s="20">
        <v>0</v>
      </c>
      <c r="L19" s="20">
        <v>0</v>
      </c>
      <c r="M19" s="52" t="s">
        <v>366</v>
      </c>
      <c r="N19" s="20">
        <v>0</v>
      </c>
      <c r="O19" s="20">
        <v>0</v>
      </c>
      <c r="P19" s="52" t="s">
        <v>478</v>
      </c>
      <c r="Q19" s="52" t="s">
        <v>367</v>
      </c>
      <c r="R19" s="20">
        <v>0</v>
      </c>
      <c r="S19" s="52" t="s">
        <v>419</v>
      </c>
      <c r="T19" s="20">
        <v>0</v>
      </c>
      <c r="U19" s="20">
        <v>0</v>
      </c>
      <c r="V19" s="20">
        <v>0</v>
      </c>
      <c r="W19" s="52" t="s">
        <v>456</v>
      </c>
      <c r="X19" s="52" t="s">
        <v>411</v>
      </c>
      <c r="Y19" s="20">
        <v>0</v>
      </c>
      <c r="Z19" s="20">
        <v>0</v>
      </c>
      <c r="AA19" s="52" t="s">
        <v>367</v>
      </c>
    </row>
    <row r="20" spans="1:27" s="4" customFormat="1" ht="15" customHeight="1">
      <c r="A20" s="23" t="s">
        <v>41</v>
      </c>
      <c r="B20" s="62">
        <f t="shared" si="1"/>
        <v>0.18161027779646197</v>
      </c>
      <c r="C20" s="52" t="s">
        <v>407</v>
      </c>
      <c r="D20" s="52" t="s">
        <v>411</v>
      </c>
      <c r="E20" s="52" t="s">
        <v>429</v>
      </c>
      <c r="F20" s="52" t="s">
        <v>419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52" t="s">
        <v>419</v>
      </c>
      <c r="Q20" s="20">
        <v>0</v>
      </c>
      <c r="R20" s="52" t="s">
        <v>367</v>
      </c>
      <c r="S20" s="52" t="s">
        <v>419</v>
      </c>
      <c r="T20" s="20">
        <v>0</v>
      </c>
      <c r="U20" s="20">
        <v>0</v>
      </c>
      <c r="V20" s="20">
        <v>0</v>
      </c>
      <c r="W20" s="52" t="s">
        <v>425</v>
      </c>
      <c r="X20" s="52" t="s">
        <v>419</v>
      </c>
      <c r="Y20" s="52" t="s">
        <v>419</v>
      </c>
      <c r="Z20" s="20">
        <v>0</v>
      </c>
      <c r="AA20" s="52" t="s">
        <v>366</v>
      </c>
    </row>
    <row r="21" spans="1:27" s="4" customFormat="1" ht="15" customHeight="1">
      <c r="A21" s="23" t="s">
        <v>42</v>
      </c>
      <c r="B21" s="62">
        <f t="shared" si="1"/>
        <v>0.2421470370619493</v>
      </c>
      <c r="C21" s="52" t="s">
        <v>450</v>
      </c>
      <c r="D21" s="52" t="s">
        <v>366</v>
      </c>
      <c r="E21" s="52" t="s">
        <v>429</v>
      </c>
      <c r="F21" s="52" t="s">
        <v>366</v>
      </c>
      <c r="G21" s="20">
        <v>0</v>
      </c>
      <c r="H21" s="20">
        <v>0</v>
      </c>
      <c r="I21" s="20">
        <v>0</v>
      </c>
      <c r="J21" s="52" t="s">
        <v>367</v>
      </c>
      <c r="K21" s="52" t="s">
        <v>419</v>
      </c>
      <c r="L21" s="20">
        <v>0</v>
      </c>
      <c r="M21" s="49" t="s">
        <v>367</v>
      </c>
      <c r="N21" s="20">
        <v>0</v>
      </c>
      <c r="O21" s="52" t="s">
        <v>367</v>
      </c>
      <c r="P21" s="52" t="s">
        <v>410</v>
      </c>
      <c r="Q21" s="20">
        <v>0</v>
      </c>
      <c r="R21" s="52" t="s">
        <v>367</v>
      </c>
      <c r="S21" s="20">
        <v>0</v>
      </c>
      <c r="T21" s="20">
        <v>0</v>
      </c>
      <c r="U21" s="20">
        <v>0</v>
      </c>
      <c r="V21" s="20">
        <v>0</v>
      </c>
      <c r="W21" s="52" t="s">
        <v>419</v>
      </c>
      <c r="X21" s="52" t="s">
        <v>419</v>
      </c>
      <c r="Y21" s="52" t="s">
        <v>419</v>
      </c>
      <c r="Z21" s="52" t="s">
        <v>366</v>
      </c>
      <c r="AA21" s="20">
        <v>0</v>
      </c>
    </row>
    <row r="22" spans="1:27" s="4" customFormat="1" ht="27.75" customHeight="1">
      <c r="A22" s="23" t="s">
        <v>43</v>
      </c>
      <c r="B22" s="62">
        <f t="shared" si="1"/>
        <v>4.842940741238986</v>
      </c>
      <c r="C22" s="52" t="s">
        <v>613</v>
      </c>
      <c r="D22" s="52" t="s">
        <v>497</v>
      </c>
      <c r="E22" s="52" t="s">
        <v>439</v>
      </c>
      <c r="F22" s="52" t="s">
        <v>411</v>
      </c>
      <c r="G22" s="52" t="s">
        <v>458</v>
      </c>
      <c r="H22" s="52" t="s">
        <v>419</v>
      </c>
      <c r="I22" s="52" t="s">
        <v>411</v>
      </c>
      <c r="J22" s="52" t="s">
        <v>432</v>
      </c>
      <c r="K22" s="52" t="s">
        <v>411</v>
      </c>
      <c r="L22" s="52" t="s">
        <v>458</v>
      </c>
      <c r="M22" s="52" t="s">
        <v>411</v>
      </c>
      <c r="N22" s="52" t="s">
        <v>456</v>
      </c>
      <c r="O22" s="52" t="s">
        <v>412</v>
      </c>
      <c r="P22" s="52" t="s">
        <v>614</v>
      </c>
      <c r="Q22" s="52" t="s">
        <v>568</v>
      </c>
      <c r="R22" s="52" t="s">
        <v>443</v>
      </c>
      <c r="S22" s="52" t="s">
        <v>439</v>
      </c>
      <c r="T22" s="52" t="s">
        <v>367</v>
      </c>
      <c r="U22" s="52" t="s">
        <v>411</v>
      </c>
      <c r="V22" s="52" t="s">
        <v>397</v>
      </c>
      <c r="W22" s="52" t="s">
        <v>478</v>
      </c>
      <c r="X22" s="52" t="s">
        <v>558</v>
      </c>
      <c r="Y22" s="52" t="s">
        <v>419</v>
      </c>
      <c r="Z22" s="20">
        <v>0</v>
      </c>
      <c r="AA22" s="52" t="s">
        <v>481</v>
      </c>
    </row>
    <row r="23" spans="1:27" s="4" customFormat="1" ht="15" customHeight="1">
      <c r="A23" s="23" t="s">
        <v>44</v>
      </c>
      <c r="B23" s="62">
        <f t="shared" si="1"/>
        <v>6.6724961323737135</v>
      </c>
      <c r="C23" s="52" t="s">
        <v>615</v>
      </c>
      <c r="D23" s="52" t="s">
        <v>447</v>
      </c>
      <c r="E23" s="52" t="s">
        <v>468</v>
      </c>
      <c r="F23" s="52" t="s">
        <v>464</v>
      </c>
      <c r="G23" s="52" t="s">
        <v>430</v>
      </c>
      <c r="H23" s="20">
        <v>0</v>
      </c>
      <c r="I23" s="52" t="s">
        <v>425</v>
      </c>
      <c r="J23" s="52" t="s">
        <v>469</v>
      </c>
      <c r="K23" s="52" t="s">
        <v>431</v>
      </c>
      <c r="L23" s="52" t="s">
        <v>464</v>
      </c>
      <c r="M23" s="52" t="s">
        <v>435</v>
      </c>
      <c r="N23" s="52" t="s">
        <v>366</v>
      </c>
      <c r="O23" s="52" t="s">
        <v>418</v>
      </c>
      <c r="P23" s="52" t="s">
        <v>616</v>
      </c>
      <c r="Q23" s="52" t="s">
        <v>617</v>
      </c>
      <c r="R23" s="52" t="s">
        <v>432</v>
      </c>
      <c r="S23" s="52" t="s">
        <v>413</v>
      </c>
      <c r="T23" s="52" t="s">
        <v>366</v>
      </c>
      <c r="U23" s="52" t="s">
        <v>419</v>
      </c>
      <c r="V23" s="52" t="s">
        <v>414</v>
      </c>
      <c r="W23" s="52" t="s">
        <v>479</v>
      </c>
      <c r="X23" s="52" t="s">
        <v>618</v>
      </c>
      <c r="Y23" s="52" t="s">
        <v>429</v>
      </c>
      <c r="Z23" s="52" t="s">
        <v>432</v>
      </c>
      <c r="AA23" s="52" t="s">
        <v>619</v>
      </c>
    </row>
    <row r="24" spans="1:27" s="4" customFormat="1" ht="15" customHeight="1">
      <c r="A24" s="23" t="s">
        <v>45</v>
      </c>
      <c r="B24" s="62">
        <f t="shared" si="1"/>
        <v>1.4394296092015872</v>
      </c>
      <c r="C24" s="52" t="s">
        <v>572</v>
      </c>
      <c r="D24" s="52" t="s">
        <v>545</v>
      </c>
      <c r="E24" s="52" t="s">
        <v>429</v>
      </c>
      <c r="F24" s="52" t="s">
        <v>366</v>
      </c>
      <c r="G24" s="52" t="s">
        <v>456</v>
      </c>
      <c r="H24" s="52" t="s">
        <v>366</v>
      </c>
      <c r="I24" s="52" t="s">
        <v>367</v>
      </c>
      <c r="J24" s="52" t="s">
        <v>411</v>
      </c>
      <c r="K24" s="20">
        <v>0</v>
      </c>
      <c r="L24" s="52" t="s">
        <v>411</v>
      </c>
      <c r="M24" s="52" t="s">
        <v>456</v>
      </c>
      <c r="N24" s="52" t="s">
        <v>419</v>
      </c>
      <c r="O24" s="52" t="s">
        <v>410</v>
      </c>
      <c r="P24" s="52" t="s">
        <v>397</v>
      </c>
      <c r="Q24" s="52" t="s">
        <v>407</v>
      </c>
      <c r="R24" s="20">
        <v>0</v>
      </c>
      <c r="S24" s="20">
        <v>0</v>
      </c>
      <c r="T24" s="20">
        <v>0</v>
      </c>
      <c r="U24" s="20">
        <v>0</v>
      </c>
      <c r="V24" s="52" t="s">
        <v>425</v>
      </c>
      <c r="W24" s="52" t="s">
        <v>478</v>
      </c>
      <c r="X24" s="52" t="s">
        <v>469</v>
      </c>
      <c r="Y24" s="52" t="s">
        <v>456</v>
      </c>
      <c r="Z24" s="52" t="s">
        <v>366</v>
      </c>
      <c r="AA24" s="52" t="s">
        <v>415</v>
      </c>
    </row>
    <row r="25" spans="1:27" s="4" customFormat="1" ht="27.75" customHeight="1">
      <c r="A25" s="23" t="s">
        <v>46</v>
      </c>
      <c r="B25" s="62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</row>
    <row r="26" spans="1:27" s="4" customFormat="1" ht="15" customHeight="1">
      <c r="A26" s="23" t="s">
        <v>47</v>
      </c>
      <c r="B26" s="62">
        <f t="shared" si="1"/>
        <v>8.111925741575302</v>
      </c>
      <c r="C26" s="49">
        <v>1206</v>
      </c>
      <c r="D26" s="52">
        <v>94</v>
      </c>
      <c r="E26" s="52">
        <v>46</v>
      </c>
      <c r="F26" s="52">
        <v>31</v>
      </c>
      <c r="G26" s="52">
        <v>65</v>
      </c>
      <c r="H26" s="52">
        <v>21</v>
      </c>
      <c r="I26" s="52">
        <v>10</v>
      </c>
      <c r="J26" s="52">
        <v>65</v>
      </c>
      <c r="K26" s="52">
        <v>11</v>
      </c>
      <c r="L26" s="52">
        <v>33</v>
      </c>
      <c r="M26" s="52">
        <v>54</v>
      </c>
      <c r="N26" s="52">
        <v>30</v>
      </c>
      <c r="O26" s="52">
        <v>29</v>
      </c>
      <c r="P26" s="52">
        <v>185</v>
      </c>
      <c r="Q26" s="52">
        <v>21</v>
      </c>
      <c r="R26" s="52">
        <v>8</v>
      </c>
      <c r="S26" s="52">
        <v>14</v>
      </c>
      <c r="T26" s="52">
        <v>1</v>
      </c>
      <c r="U26" s="52">
        <v>11</v>
      </c>
      <c r="V26" s="52">
        <v>135</v>
      </c>
      <c r="W26" s="52">
        <v>122</v>
      </c>
      <c r="X26" s="52">
        <v>170</v>
      </c>
      <c r="Y26" s="52">
        <v>8</v>
      </c>
      <c r="Z26" s="52">
        <v>5</v>
      </c>
      <c r="AA26" s="52">
        <v>37</v>
      </c>
    </row>
    <row r="27" spans="1:27" s="4" customFormat="1" ht="15" customHeight="1" thickBot="1">
      <c r="A27" s="23" t="s">
        <v>48</v>
      </c>
      <c r="B27" s="62">
        <f t="shared" si="1"/>
        <v>2.064976121611623</v>
      </c>
      <c r="C27" s="52">
        <v>307</v>
      </c>
      <c r="D27" s="52">
        <v>22</v>
      </c>
      <c r="E27" s="52">
        <v>14</v>
      </c>
      <c r="F27" s="52">
        <v>6</v>
      </c>
      <c r="G27" s="52">
        <v>13</v>
      </c>
      <c r="H27" s="52">
        <v>11</v>
      </c>
      <c r="I27" s="52">
        <v>1</v>
      </c>
      <c r="J27" s="52">
        <v>18</v>
      </c>
      <c r="K27" s="52">
        <v>2</v>
      </c>
      <c r="L27" s="52">
        <v>4</v>
      </c>
      <c r="M27" s="52">
        <v>12</v>
      </c>
      <c r="N27" s="52">
        <v>17</v>
      </c>
      <c r="O27" s="52">
        <v>3</v>
      </c>
      <c r="P27" s="52">
        <v>39</v>
      </c>
      <c r="Q27" s="52">
        <v>3</v>
      </c>
      <c r="R27" s="52">
        <v>4</v>
      </c>
      <c r="S27" s="52">
        <v>3</v>
      </c>
      <c r="T27" s="49">
        <v>2</v>
      </c>
      <c r="U27" s="52">
        <v>4</v>
      </c>
      <c r="V27" s="52">
        <v>42</v>
      </c>
      <c r="W27" s="52">
        <v>39</v>
      </c>
      <c r="X27" s="52">
        <v>37</v>
      </c>
      <c r="Y27" s="52">
        <v>1</v>
      </c>
      <c r="Z27" s="52">
        <v>2</v>
      </c>
      <c r="AA27" s="52">
        <v>8</v>
      </c>
    </row>
    <row r="28" spans="1:27" s="4" customFormat="1" ht="26.25" customHeight="1">
      <c r="A28" s="96" t="s">
        <v>287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</row>
    <row r="29" s="4" customFormat="1" ht="60.75" customHeight="1">
      <c r="A29" s="4" t="s">
        <v>141</v>
      </c>
    </row>
    <row r="30" spans="1:27" s="104" customFormat="1" ht="11.25" customHeight="1">
      <c r="A30" s="103" t="s">
        <v>651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 t="s">
        <v>375</v>
      </c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</row>
  </sheetData>
  <sheetProtection/>
  <mergeCells count="7">
    <mergeCell ref="A30:M30"/>
    <mergeCell ref="N30:AA30"/>
    <mergeCell ref="A1:M1"/>
    <mergeCell ref="A2:M2"/>
    <mergeCell ref="N2:Y2"/>
    <mergeCell ref="N1:Z1"/>
    <mergeCell ref="A28:L28"/>
  </mergeCells>
  <printOptions horizontalCentered="1" verticalCentered="1"/>
  <pageMargins left="0.7480314960629921" right="0.5511811023622047" top="0.5905511811023623" bottom="0.56" header="0.5118110236220472" footer="0.5118110236220472"/>
  <pageSetup horizontalDpi="600" verticalDpi="600" orientation="portrait" paperSize="9" scale="112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33"/>
  <sheetViews>
    <sheetView view="pageBreakPreview" zoomScale="130" zoomScaleSheetLayoutView="130" zoomScalePageLayoutView="0" workbookViewId="0" topLeftCell="A10">
      <selection activeCell="A30" sqref="A30:M30"/>
    </sheetView>
  </sheetViews>
  <sheetFormatPr defaultColWidth="9.00390625" defaultRowHeight="16.5"/>
  <cols>
    <col min="1" max="1" width="16.625" style="0" customWidth="1"/>
    <col min="2" max="2" width="6.125" style="5" customWidth="1"/>
    <col min="3" max="3" width="5.875" style="0" customWidth="1"/>
    <col min="4" max="11" width="5.125" style="0" customWidth="1"/>
    <col min="12" max="12" width="4.50390625" style="0" customWidth="1"/>
    <col min="13" max="13" width="4.875" style="0" customWidth="1"/>
    <col min="14" max="14" width="6.00390625" style="0" customWidth="1"/>
    <col min="15" max="15" width="6.125" style="0" customWidth="1"/>
    <col min="16" max="27" width="5.50390625" style="0" customWidth="1"/>
  </cols>
  <sheetData>
    <row r="1" spans="1:27" s="1" customFormat="1" ht="48" customHeight="1">
      <c r="A1" s="94" t="s">
        <v>154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5" t="s">
        <v>74</v>
      </c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7"/>
    </row>
    <row r="2" spans="1:27" s="8" customFormat="1" ht="12.75" customHeight="1" thickBot="1">
      <c r="A2" s="101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 t="s">
        <v>395</v>
      </c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AA2" s="12" t="s">
        <v>73</v>
      </c>
    </row>
    <row r="3" spans="1:27" s="9" customFormat="1" ht="96" customHeight="1" thickBot="1">
      <c r="A3" s="15" t="s">
        <v>75</v>
      </c>
      <c r="B3" s="64" t="s">
        <v>76</v>
      </c>
      <c r="C3" s="14" t="s">
        <v>77</v>
      </c>
      <c r="D3" s="14" t="s">
        <v>57</v>
      </c>
      <c r="E3" s="14" t="s">
        <v>142</v>
      </c>
      <c r="F3" s="14" t="s">
        <v>58</v>
      </c>
      <c r="G3" s="14" t="s">
        <v>59</v>
      </c>
      <c r="H3" s="14" t="s">
        <v>143</v>
      </c>
      <c r="I3" s="14" t="s">
        <v>144</v>
      </c>
      <c r="J3" s="14" t="s">
        <v>60</v>
      </c>
      <c r="K3" s="14" t="s">
        <v>145</v>
      </c>
      <c r="L3" s="14" t="s">
        <v>61</v>
      </c>
      <c r="M3" s="14" t="s">
        <v>62</v>
      </c>
      <c r="N3" s="13" t="s">
        <v>146</v>
      </c>
      <c r="O3" s="14" t="s">
        <v>64</v>
      </c>
      <c r="P3" s="14" t="s">
        <v>65</v>
      </c>
      <c r="Q3" s="14" t="s">
        <v>66</v>
      </c>
      <c r="R3" s="14" t="s">
        <v>67</v>
      </c>
      <c r="S3" s="14" t="s">
        <v>68</v>
      </c>
      <c r="T3" s="14" t="s">
        <v>147</v>
      </c>
      <c r="U3" s="14" t="s">
        <v>69</v>
      </c>
      <c r="V3" s="14" t="s">
        <v>70</v>
      </c>
      <c r="W3" s="14" t="s">
        <v>71</v>
      </c>
      <c r="X3" s="14" t="s">
        <v>72</v>
      </c>
      <c r="Y3" s="14" t="s">
        <v>148</v>
      </c>
      <c r="Z3" s="14" t="s">
        <v>149</v>
      </c>
      <c r="AA3" s="47" t="s">
        <v>150</v>
      </c>
    </row>
    <row r="4" spans="1:27" s="4" customFormat="1" ht="24" customHeight="1">
      <c r="A4" s="63" t="s">
        <v>127</v>
      </c>
      <c r="B4" s="62">
        <f>SUM(D4:AA4)</f>
        <v>99.99999999999999</v>
      </c>
      <c r="C4" s="49"/>
      <c r="D4" s="62">
        <f aca="true" t="shared" si="0" ref="D4:AA4">D5/$C$5*100</f>
        <v>7.081911262798634</v>
      </c>
      <c r="E4" s="62">
        <f t="shared" si="0"/>
        <v>3.3276450511945397</v>
      </c>
      <c r="F4" s="62">
        <f t="shared" si="0"/>
        <v>1.3651877133105803</v>
      </c>
      <c r="G4" s="62">
        <f t="shared" si="0"/>
        <v>2.2525597269624575</v>
      </c>
      <c r="H4" s="62">
        <f t="shared" si="0"/>
        <v>0.5460750853242321</v>
      </c>
      <c r="I4" s="62">
        <f t="shared" si="0"/>
        <v>1.0068259385665528</v>
      </c>
      <c r="J4" s="62">
        <f t="shared" si="0"/>
        <v>2.713310580204778</v>
      </c>
      <c r="K4" s="62">
        <f t="shared" si="0"/>
        <v>1.6723549488054608</v>
      </c>
      <c r="L4" s="62">
        <f t="shared" si="0"/>
        <v>2.286689419795222</v>
      </c>
      <c r="M4" s="62">
        <f t="shared" si="0"/>
        <v>1.8600682593856654</v>
      </c>
      <c r="N4" s="62">
        <f t="shared" si="0"/>
        <v>1.2116040955631397</v>
      </c>
      <c r="O4" s="62">
        <f t="shared" si="0"/>
        <v>2.627986348122867</v>
      </c>
      <c r="P4" s="62">
        <f t="shared" si="0"/>
        <v>16.638225255972696</v>
      </c>
      <c r="Q4" s="62">
        <f t="shared" si="0"/>
        <v>23.32764505119454</v>
      </c>
      <c r="R4" s="62">
        <f t="shared" si="0"/>
        <v>0.9044368600682594</v>
      </c>
      <c r="S4" s="62">
        <f t="shared" si="0"/>
        <v>1.9795221843003412</v>
      </c>
      <c r="T4" s="62">
        <f t="shared" si="0"/>
        <v>0.11945392491467575</v>
      </c>
      <c r="U4" s="62">
        <f t="shared" si="0"/>
        <v>0.7508532423208191</v>
      </c>
      <c r="V4" s="62">
        <f t="shared" si="0"/>
        <v>4.010238907849829</v>
      </c>
      <c r="W4" s="62">
        <f t="shared" si="0"/>
        <v>6.040955631399317</v>
      </c>
      <c r="X4" s="62">
        <f t="shared" si="0"/>
        <v>13.242320819112626</v>
      </c>
      <c r="Y4" s="62">
        <f t="shared" si="0"/>
        <v>0.2389078498293515</v>
      </c>
      <c r="Z4" s="62">
        <f t="shared" si="0"/>
        <v>0.18771331058020477</v>
      </c>
      <c r="AA4" s="62">
        <f t="shared" si="0"/>
        <v>4.607508532423208</v>
      </c>
    </row>
    <row r="5" spans="1:27" s="2" customFormat="1" ht="27.75" customHeight="1">
      <c r="A5" s="10" t="s">
        <v>104</v>
      </c>
      <c r="B5" s="62"/>
      <c r="C5" s="53" t="s">
        <v>620</v>
      </c>
      <c r="D5" s="52" t="s">
        <v>552</v>
      </c>
      <c r="E5" s="52" t="s">
        <v>543</v>
      </c>
      <c r="F5" s="52" t="s">
        <v>477</v>
      </c>
      <c r="G5" s="52" t="s">
        <v>513</v>
      </c>
      <c r="H5" s="52" t="s">
        <v>468</v>
      </c>
      <c r="I5" s="52" t="s">
        <v>621</v>
      </c>
      <c r="J5" s="52" t="s">
        <v>622</v>
      </c>
      <c r="K5" s="52" t="s">
        <v>412</v>
      </c>
      <c r="L5" s="52" t="s">
        <v>623</v>
      </c>
      <c r="M5" s="52" t="s">
        <v>616</v>
      </c>
      <c r="N5" s="52" t="s">
        <v>470</v>
      </c>
      <c r="O5" s="52" t="s">
        <v>624</v>
      </c>
      <c r="P5" s="52" t="s">
        <v>625</v>
      </c>
      <c r="Q5" s="53" t="s">
        <v>626</v>
      </c>
      <c r="R5" s="52" t="s">
        <v>400</v>
      </c>
      <c r="S5" s="52" t="s">
        <v>576</v>
      </c>
      <c r="T5" s="52" t="s">
        <v>410</v>
      </c>
      <c r="U5" s="52" t="s">
        <v>518</v>
      </c>
      <c r="V5" s="52" t="s">
        <v>444</v>
      </c>
      <c r="W5" s="52" t="s">
        <v>627</v>
      </c>
      <c r="X5" s="52" t="s">
        <v>628</v>
      </c>
      <c r="Y5" s="52" t="s">
        <v>435</v>
      </c>
      <c r="Z5" s="52" t="s">
        <v>443</v>
      </c>
      <c r="AA5" s="52" t="s">
        <v>629</v>
      </c>
    </row>
    <row r="6" spans="1:27" s="2" customFormat="1" ht="27.75" customHeight="1">
      <c r="A6" s="10" t="s">
        <v>105</v>
      </c>
      <c r="B6" s="62">
        <f>C6/$C$5*100</f>
        <v>4.7952218430034135</v>
      </c>
      <c r="C6" s="52" t="s">
        <v>434</v>
      </c>
      <c r="D6" s="55" t="s">
        <v>415</v>
      </c>
      <c r="E6" s="55" t="s">
        <v>439</v>
      </c>
      <c r="F6" s="55" t="s">
        <v>432</v>
      </c>
      <c r="G6" s="55" t="s">
        <v>443</v>
      </c>
      <c r="H6" s="55" t="s">
        <v>425</v>
      </c>
      <c r="I6" s="55" t="s">
        <v>411</v>
      </c>
      <c r="J6" s="55" t="s">
        <v>483</v>
      </c>
      <c r="K6" s="55" t="s">
        <v>411</v>
      </c>
      <c r="L6" s="55" t="s">
        <v>439</v>
      </c>
      <c r="M6" s="55" t="s">
        <v>413</v>
      </c>
      <c r="N6" s="55" t="s">
        <v>478</v>
      </c>
      <c r="O6" s="55" t="s">
        <v>443</v>
      </c>
      <c r="P6" s="55" t="s">
        <v>460</v>
      </c>
      <c r="Q6" s="55" t="s">
        <v>419</v>
      </c>
      <c r="R6" s="55" t="s">
        <v>367</v>
      </c>
      <c r="S6" s="55" t="s">
        <v>432</v>
      </c>
      <c r="T6" s="52" t="s">
        <v>419</v>
      </c>
      <c r="U6" s="55" t="s">
        <v>366</v>
      </c>
      <c r="V6" s="55" t="s">
        <v>456</v>
      </c>
      <c r="W6" s="55" t="s">
        <v>397</v>
      </c>
      <c r="X6" s="55" t="s">
        <v>585</v>
      </c>
      <c r="Y6" s="55" t="s">
        <v>419</v>
      </c>
      <c r="Z6" s="55" t="s">
        <v>419</v>
      </c>
      <c r="AA6" s="55" t="s">
        <v>413</v>
      </c>
    </row>
    <row r="7" spans="1:27" s="2" customFormat="1" ht="15" customHeight="1">
      <c r="A7" s="10" t="s">
        <v>106</v>
      </c>
      <c r="B7" s="62">
        <f aca="true" t="shared" si="1" ref="B7:B27">C7/$C$5*100</f>
        <v>18.907849829351537</v>
      </c>
      <c r="C7" s="52" t="s">
        <v>630</v>
      </c>
      <c r="D7" s="55" t="s">
        <v>494</v>
      </c>
      <c r="E7" s="55" t="s">
        <v>450</v>
      </c>
      <c r="F7" s="55" t="s">
        <v>478</v>
      </c>
      <c r="G7" s="55" t="s">
        <v>414</v>
      </c>
      <c r="H7" s="55" t="s">
        <v>456</v>
      </c>
      <c r="I7" s="55" t="s">
        <v>439</v>
      </c>
      <c r="J7" s="55" t="s">
        <v>631</v>
      </c>
      <c r="K7" s="55" t="s">
        <v>409</v>
      </c>
      <c r="L7" s="55" t="s">
        <v>591</v>
      </c>
      <c r="M7" s="55" t="s">
        <v>430</v>
      </c>
      <c r="N7" s="55" t="s">
        <v>483</v>
      </c>
      <c r="O7" s="55" t="s">
        <v>509</v>
      </c>
      <c r="P7" s="55" t="s">
        <v>632</v>
      </c>
      <c r="Q7" s="55" t="s">
        <v>424</v>
      </c>
      <c r="R7" s="55" t="s">
        <v>431</v>
      </c>
      <c r="S7" s="55" t="s">
        <v>482</v>
      </c>
      <c r="T7" s="55" t="s">
        <v>419</v>
      </c>
      <c r="U7" s="55" t="s">
        <v>407</v>
      </c>
      <c r="V7" s="55" t="s">
        <v>524</v>
      </c>
      <c r="W7" s="55" t="s">
        <v>633</v>
      </c>
      <c r="X7" s="55" t="s">
        <v>634</v>
      </c>
      <c r="Y7" s="55" t="s">
        <v>367</v>
      </c>
      <c r="Z7" s="55" t="s">
        <v>367</v>
      </c>
      <c r="AA7" s="55" t="s">
        <v>418</v>
      </c>
    </row>
    <row r="8" spans="1:27" s="2" customFormat="1" ht="15" customHeight="1">
      <c r="A8" s="10" t="s">
        <v>107</v>
      </c>
      <c r="B8" s="62">
        <f t="shared" si="1"/>
        <v>3.3276450511945397</v>
      </c>
      <c r="C8" s="52" t="s">
        <v>543</v>
      </c>
      <c r="D8" s="55" t="s">
        <v>495</v>
      </c>
      <c r="E8" s="55" t="s">
        <v>432</v>
      </c>
      <c r="F8" s="55" t="s">
        <v>367</v>
      </c>
      <c r="G8" s="55" t="s">
        <v>410</v>
      </c>
      <c r="H8" s="55" t="s">
        <v>367</v>
      </c>
      <c r="I8" s="55" t="s">
        <v>419</v>
      </c>
      <c r="J8" s="55" t="s">
        <v>429</v>
      </c>
      <c r="K8" s="55" t="s">
        <v>419</v>
      </c>
      <c r="L8" s="55" t="s">
        <v>367</v>
      </c>
      <c r="M8" s="55" t="s">
        <v>413</v>
      </c>
      <c r="N8" s="55" t="s">
        <v>456</v>
      </c>
      <c r="O8" s="55" t="s">
        <v>419</v>
      </c>
      <c r="P8" s="55" t="s">
        <v>397</v>
      </c>
      <c r="Q8" s="55" t="s">
        <v>443</v>
      </c>
      <c r="R8" s="55" t="s">
        <v>366</v>
      </c>
      <c r="S8" s="55" t="s">
        <v>411</v>
      </c>
      <c r="T8" s="20">
        <v>0</v>
      </c>
      <c r="U8" s="55" t="s">
        <v>367</v>
      </c>
      <c r="V8" s="55" t="s">
        <v>432</v>
      </c>
      <c r="W8" s="55" t="s">
        <v>469</v>
      </c>
      <c r="X8" s="55" t="s">
        <v>430</v>
      </c>
      <c r="Y8" s="55" t="s">
        <v>419</v>
      </c>
      <c r="Z8" s="55" t="s">
        <v>367</v>
      </c>
      <c r="AA8" s="55" t="s">
        <v>425</v>
      </c>
    </row>
    <row r="9" spans="1:27" s="2" customFormat="1" ht="15" customHeight="1">
      <c r="A9" s="10" t="s">
        <v>108</v>
      </c>
      <c r="B9" s="62">
        <f t="shared" si="1"/>
        <v>3.703071672354949</v>
      </c>
      <c r="C9" s="52" t="s">
        <v>634</v>
      </c>
      <c r="D9" s="55" t="s">
        <v>585</v>
      </c>
      <c r="E9" s="55" t="s">
        <v>435</v>
      </c>
      <c r="F9" s="55" t="s">
        <v>366</v>
      </c>
      <c r="G9" s="55" t="s">
        <v>456</v>
      </c>
      <c r="H9" s="20">
        <v>0</v>
      </c>
      <c r="I9" s="55" t="s">
        <v>419</v>
      </c>
      <c r="J9" s="55" t="s">
        <v>419</v>
      </c>
      <c r="K9" s="55" t="s">
        <v>366</v>
      </c>
      <c r="L9" s="55" t="s">
        <v>367</v>
      </c>
      <c r="M9" s="55" t="s">
        <v>419</v>
      </c>
      <c r="N9" s="55" t="s">
        <v>419</v>
      </c>
      <c r="O9" s="55" t="s">
        <v>411</v>
      </c>
      <c r="P9" s="55" t="s">
        <v>483</v>
      </c>
      <c r="Q9" s="55" t="s">
        <v>488</v>
      </c>
      <c r="R9" s="20">
        <v>0</v>
      </c>
      <c r="S9" s="20">
        <v>0</v>
      </c>
      <c r="T9" s="20">
        <v>0</v>
      </c>
      <c r="U9" s="55" t="s">
        <v>367</v>
      </c>
      <c r="V9" s="55" t="s">
        <v>425</v>
      </c>
      <c r="W9" s="55" t="s">
        <v>443</v>
      </c>
      <c r="X9" s="55" t="s">
        <v>368</v>
      </c>
      <c r="Y9" s="20">
        <v>0</v>
      </c>
      <c r="Z9" s="20">
        <v>0</v>
      </c>
      <c r="AA9" s="55" t="s">
        <v>432</v>
      </c>
    </row>
    <row r="10" spans="1:27" s="2" customFormat="1" ht="27.75" customHeight="1">
      <c r="A10" s="10" t="s">
        <v>296</v>
      </c>
      <c r="B10" s="62">
        <f t="shared" si="1"/>
        <v>2.901023890784983</v>
      </c>
      <c r="C10" s="52" t="s">
        <v>635</v>
      </c>
      <c r="D10" s="55" t="s">
        <v>413</v>
      </c>
      <c r="E10" s="55" t="s">
        <v>419</v>
      </c>
      <c r="F10" s="55" t="s">
        <v>367</v>
      </c>
      <c r="G10" s="55" t="s">
        <v>366</v>
      </c>
      <c r="H10" s="55" t="s">
        <v>367</v>
      </c>
      <c r="I10" s="55" t="s">
        <v>366</v>
      </c>
      <c r="J10" s="55" t="s">
        <v>419</v>
      </c>
      <c r="K10" s="55" t="s">
        <v>419</v>
      </c>
      <c r="L10" s="55" t="s">
        <v>366</v>
      </c>
      <c r="M10" s="55" t="s">
        <v>367</v>
      </c>
      <c r="N10" s="55" t="s">
        <v>366</v>
      </c>
      <c r="O10" s="55" t="s">
        <v>425</v>
      </c>
      <c r="P10" s="55" t="s">
        <v>439</v>
      </c>
      <c r="Q10" s="55" t="s">
        <v>439</v>
      </c>
      <c r="R10" s="55" t="s">
        <v>419</v>
      </c>
      <c r="S10" s="55" t="s">
        <v>367</v>
      </c>
      <c r="T10" s="20">
        <v>0</v>
      </c>
      <c r="U10" s="55" t="s">
        <v>425</v>
      </c>
      <c r="V10" s="55" t="s">
        <v>413</v>
      </c>
      <c r="W10" s="55" t="s">
        <v>464</v>
      </c>
      <c r="X10" s="55" t="s">
        <v>602</v>
      </c>
      <c r="Y10" s="20">
        <v>0</v>
      </c>
      <c r="Z10" s="20">
        <v>0</v>
      </c>
      <c r="AA10" s="55" t="s">
        <v>456</v>
      </c>
    </row>
    <row r="11" spans="1:27" s="2" customFormat="1" ht="15" customHeight="1">
      <c r="A11" s="10" t="s">
        <v>109</v>
      </c>
      <c r="B11" s="62">
        <f t="shared" si="1"/>
        <v>7.030716723549488</v>
      </c>
      <c r="C11" s="52" t="s">
        <v>636</v>
      </c>
      <c r="D11" s="55" t="s">
        <v>585</v>
      </c>
      <c r="E11" s="55" t="s">
        <v>469</v>
      </c>
      <c r="F11" s="55" t="s">
        <v>366</v>
      </c>
      <c r="G11" s="55" t="s">
        <v>435</v>
      </c>
      <c r="H11" s="55" t="s">
        <v>432</v>
      </c>
      <c r="I11" s="55" t="s">
        <v>367</v>
      </c>
      <c r="J11" s="55" t="s">
        <v>439</v>
      </c>
      <c r="K11" s="55" t="s">
        <v>367</v>
      </c>
      <c r="L11" s="55" t="s">
        <v>366</v>
      </c>
      <c r="M11" s="55" t="s">
        <v>406</v>
      </c>
      <c r="N11" s="55" t="s">
        <v>413</v>
      </c>
      <c r="O11" s="55" t="s">
        <v>435</v>
      </c>
      <c r="P11" s="55" t="s">
        <v>584</v>
      </c>
      <c r="Q11" s="55" t="s">
        <v>418</v>
      </c>
      <c r="R11" s="55" t="s">
        <v>410</v>
      </c>
      <c r="S11" s="55" t="s">
        <v>425</v>
      </c>
      <c r="T11" s="55" t="s">
        <v>419</v>
      </c>
      <c r="U11" s="55" t="s">
        <v>366</v>
      </c>
      <c r="V11" s="55" t="s">
        <v>464</v>
      </c>
      <c r="W11" s="55" t="s">
        <v>414</v>
      </c>
      <c r="X11" s="55" t="s">
        <v>494</v>
      </c>
      <c r="Y11" s="55" t="s">
        <v>367</v>
      </c>
      <c r="Z11" s="55" t="s">
        <v>367</v>
      </c>
      <c r="AA11" s="55" t="s">
        <v>439</v>
      </c>
    </row>
    <row r="12" spans="1:27" s="2" customFormat="1" ht="15" customHeight="1">
      <c r="A12" s="10" t="s">
        <v>110</v>
      </c>
      <c r="B12" s="62">
        <f>C12/$C$5*100</f>
        <v>20.699658703071673</v>
      </c>
      <c r="C12" s="53" t="s">
        <v>637</v>
      </c>
      <c r="D12" s="55" t="s">
        <v>431</v>
      </c>
      <c r="E12" s="55" t="s">
        <v>367</v>
      </c>
      <c r="F12" s="55" t="s">
        <v>425</v>
      </c>
      <c r="G12" s="55" t="s">
        <v>425</v>
      </c>
      <c r="H12" s="55" t="s">
        <v>419</v>
      </c>
      <c r="I12" s="55" t="s">
        <v>432</v>
      </c>
      <c r="J12" s="55" t="s">
        <v>430</v>
      </c>
      <c r="K12" s="55" t="s">
        <v>407</v>
      </c>
      <c r="L12" s="55" t="s">
        <v>430</v>
      </c>
      <c r="M12" s="55" t="s">
        <v>410</v>
      </c>
      <c r="N12" s="55" t="s">
        <v>425</v>
      </c>
      <c r="O12" s="55" t="s">
        <v>367</v>
      </c>
      <c r="P12" s="55" t="s">
        <v>420</v>
      </c>
      <c r="Q12" s="55" t="s">
        <v>610</v>
      </c>
      <c r="R12" s="55" t="s">
        <v>410</v>
      </c>
      <c r="S12" s="55" t="s">
        <v>411</v>
      </c>
      <c r="T12" s="55" t="s">
        <v>419</v>
      </c>
      <c r="U12" s="20">
        <v>0</v>
      </c>
      <c r="V12" s="55" t="s">
        <v>366</v>
      </c>
      <c r="W12" s="55" t="s">
        <v>413</v>
      </c>
      <c r="X12" s="55" t="s">
        <v>509</v>
      </c>
      <c r="Y12" s="55" t="s">
        <v>419</v>
      </c>
      <c r="Z12" s="20">
        <v>0</v>
      </c>
      <c r="AA12" s="55" t="s">
        <v>456</v>
      </c>
    </row>
    <row r="13" spans="1:27" s="2" customFormat="1" ht="15" customHeight="1">
      <c r="A13" s="10" t="s">
        <v>253</v>
      </c>
      <c r="B13" s="62">
        <f t="shared" si="1"/>
        <v>14.300341296928329</v>
      </c>
      <c r="C13" s="52" t="s">
        <v>638</v>
      </c>
      <c r="D13" s="55" t="s">
        <v>461</v>
      </c>
      <c r="E13" s="55" t="s">
        <v>406</v>
      </c>
      <c r="F13" s="55" t="s">
        <v>366</v>
      </c>
      <c r="G13" s="55" t="s">
        <v>367</v>
      </c>
      <c r="H13" s="20">
        <v>0</v>
      </c>
      <c r="I13" s="55" t="s">
        <v>411</v>
      </c>
      <c r="J13" s="55" t="s">
        <v>413</v>
      </c>
      <c r="K13" s="55" t="s">
        <v>461</v>
      </c>
      <c r="L13" s="55" t="s">
        <v>478</v>
      </c>
      <c r="M13" s="20">
        <v>0</v>
      </c>
      <c r="N13" s="20">
        <v>0</v>
      </c>
      <c r="O13" s="55" t="s">
        <v>419</v>
      </c>
      <c r="P13" s="55" t="s">
        <v>639</v>
      </c>
      <c r="Q13" s="55" t="s">
        <v>640</v>
      </c>
      <c r="R13" s="55" t="s">
        <v>366</v>
      </c>
      <c r="S13" s="55" t="s">
        <v>367</v>
      </c>
      <c r="T13" s="55" t="s">
        <v>419</v>
      </c>
      <c r="U13" s="55" t="s">
        <v>419</v>
      </c>
      <c r="V13" s="55" t="s">
        <v>425</v>
      </c>
      <c r="W13" s="55" t="s">
        <v>461</v>
      </c>
      <c r="X13" s="55" t="s">
        <v>407</v>
      </c>
      <c r="Y13" s="20">
        <v>0</v>
      </c>
      <c r="Z13" s="20">
        <v>0</v>
      </c>
      <c r="AA13" s="55" t="s">
        <v>443</v>
      </c>
    </row>
    <row r="14" spans="1:27" s="2" customFormat="1" ht="27.75" customHeight="1">
      <c r="A14" s="10" t="s">
        <v>111</v>
      </c>
      <c r="B14" s="62">
        <f t="shared" si="1"/>
        <v>0.7679180887372014</v>
      </c>
      <c r="C14" s="52" t="s">
        <v>495</v>
      </c>
      <c r="D14" s="55" t="s">
        <v>366</v>
      </c>
      <c r="E14" s="20">
        <v>0</v>
      </c>
      <c r="F14" s="20">
        <v>0</v>
      </c>
      <c r="G14" s="50" t="s">
        <v>419</v>
      </c>
      <c r="H14" s="20">
        <v>0</v>
      </c>
      <c r="I14" s="20">
        <v>0</v>
      </c>
      <c r="J14" s="50" t="s">
        <v>367</v>
      </c>
      <c r="K14" s="20">
        <v>0</v>
      </c>
      <c r="L14" s="20">
        <v>0</v>
      </c>
      <c r="M14" s="20">
        <v>0</v>
      </c>
      <c r="N14" s="20">
        <v>0</v>
      </c>
      <c r="O14" s="55" t="s">
        <v>419</v>
      </c>
      <c r="P14" s="20">
        <v>0</v>
      </c>
      <c r="Q14" s="20">
        <v>0</v>
      </c>
      <c r="R14" s="20">
        <v>0</v>
      </c>
      <c r="S14" s="55" t="s">
        <v>419</v>
      </c>
      <c r="T14" s="20">
        <v>0</v>
      </c>
      <c r="U14" s="20">
        <v>0</v>
      </c>
      <c r="V14" s="55" t="s">
        <v>367</v>
      </c>
      <c r="W14" s="55" t="s">
        <v>429</v>
      </c>
      <c r="X14" s="55" t="s">
        <v>418</v>
      </c>
      <c r="Y14" s="20">
        <v>0</v>
      </c>
      <c r="Z14" s="20">
        <v>0</v>
      </c>
      <c r="AA14" s="55" t="s">
        <v>419</v>
      </c>
    </row>
    <row r="15" spans="1:27" s="2" customFormat="1" ht="15" customHeight="1">
      <c r="A15" s="10" t="s">
        <v>112</v>
      </c>
      <c r="B15" s="62">
        <f t="shared" si="1"/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</row>
    <row r="16" spans="1:27" s="2" customFormat="1" ht="15" customHeight="1">
      <c r="A16" s="10" t="s">
        <v>113</v>
      </c>
      <c r="B16" s="62">
        <f t="shared" si="1"/>
        <v>5.15358361774744</v>
      </c>
      <c r="C16" s="52" t="s">
        <v>641</v>
      </c>
      <c r="D16" s="55" t="s">
        <v>456</v>
      </c>
      <c r="E16" s="55" t="s">
        <v>397</v>
      </c>
      <c r="F16" s="55" t="s">
        <v>413</v>
      </c>
      <c r="G16" s="55" t="s">
        <v>429</v>
      </c>
      <c r="H16" s="20">
        <v>0</v>
      </c>
      <c r="I16" s="55" t="s">
        <v>432</v>
      </c>
      <c r="J16" s="55" t="s">
        <v>411</v>
      </c>
      <c r="K16" s="55" t="s">
        <v>429</v>
      </c>
      <c r="L16" s="55" t="s">
        <v>419</v>
      </c>
      <c r="M16" s="55" t="s">
        <v>432</v>
      </c>
      <c r="N16" s="20">
        <v>0</v>
      </c>
      <c r="O16" s="55" t="s">
        <v>432</v>
      </c>
      <c r="P16" s="55" t="s">
        <v>642</v>
      </c>
      <c r="Q16" s="55" t="s">
        <v>407</v>
      </c>
      <c r="R16" s="55" t="s">
        <v>410</v>
      </c>
      <c r="S16" s="55" t="s">
        <v>429</v>
      </c>
      <c r="T16" s="55" t="s">
        <v>367</v>
      </c>
      <c r="U16" s="55" t="s">
        <v>419</v>
      </c>
      <c r="V16" s="55" t="s">
        <v>367</v>
      </c>
      <c r="W16" s="55" t="s">
        <v>450</v>
      </c>
      <c r="X16" s="55" t="s">
        <v>450</v>
      </c>
      <c r="Y16" s="20">
        <v>0</v>
      </c>
      <c r="Z16" s="20">
        <v>0</v>
      </c>
      <c r="AA16" s="55" t="s">
        <v>432</v>
      </c>
    </row>
    <row r="17" spans="1:27" s="2" customFormat="1" ht="15" customHeight="1">
      <c r="A17" s="10" t="s">
        <v>114</v>
      </c>
      <c r="B17" s="62">
        <f t="shared" si="1"/>
        <v>2.6621160409556315</v>
      </c>
      <c r="C17" s="52" t="s">
        <v>577</v>
      </c>
      <c r="D17" s="55" t="s">
        <v>397</v>
      </c>
      <c r="E17" s="55" t="s">
        <v>461</v>
      </c>
      <c r="F17" s="55" t="s">
        <v>456</v>
      </c>
      <c r="G17" s="55" t="s">
        <v>367</v>
      </c>
      <c r="H17" s="20">
        <v>0</v>
      </c>
      <c r="I17" s="55" t="s">
        <v>419</v>
      </c>
      <c r="J17" s="55" t="s">
        <v>411</v>
      </c>
      <c r="K17" s="55" t="s">
        <v>411</v>
      </c>
      <c r="L17" s="55" t="s">
        <v>419</v>
      </c>
      <c r="M17" s="55" t="s">
        <v>456</v>
      </c>
      <c r="N17" s="20">
        <v>0</v>
      </c>
      <c r="O17" s="55" t="s">
        <v>366</v>
      </c>
      <c r="P17" s="55" t="s">
        <v>439</v>
      </c>
      <c r="Q17" s="55" t="s">
        <v>456</v>
      </c>
      <c r="R17" s="55" t="s">
        <v>366</v>
      </c>
      <c r="S17" s="55" t="s">
        <v>366</v>
      </c>
      <c r="T17" s="20">
        <v>0</v>
      </c>
      <c r="U17" s="20">
        <v>0</v>
      </c>
      <c r="V17" s="55" t="s">
        <v>366</v>
      </c>
      <c r="W17" s="55" t="s">
        <v>429</v>
      </c>
      <c r="X17" s="55" t="s">
        <v>456</v>
      </c>
      <c r="Y17" s="55" t="s">
        <v>419</v>
      </c>
      <c r="Z17" s="55" t="s">
        <v>419</v>
      </c>
      <c r="AA17" s="55" t="s">
        <v>584</v>
      </c>
    </row>
    <row r="18" spans="1:27" s="2" customFormat="1" ht="27.75" customHeight="1">
      <c r="A18" s="10" t="s">
        <v>115</v>
      </c>
      <c r="B18" s="62">
        <f>C18/$C$5*100</f>
        <v>0.5119453924914675</v>
      </c>
      <c r="C18" s="52" t="s">
        <v>458</v>
      </c>
      <c r="D18" s="20">
        <v>0</v>
      </c>
      <c r="E18" s="55" t="s">
        <v>425</v>
      </c>
      <c r="F18" s="20">
        <v>0</v>
      </c>
      <c r="G18" s="55" t="s">
        <v>419</v>
      </c>
      <c r="H18" s="20">
        <v>0</v>
      </c>
      <c r="I18" s="55" t="s">
        <v>367</v>
      </c>
      <c r="J18" s="20">
        <v>0</v>
      </c>
      <c r="K18" s="55" t="s">
        <v>419</v>
      </c>
      <c r="L18" s="55" t="s">
        <v>419</v>
      </c>
      <c r="M18" s="55" t="s">
        <v>366</v>
      </c>
      <c r="N18" s="20">
        <v>0</v>
      </c>
      <c r="O18" s="20">
        <v>0</v>
      </c>
      <c r="P18" s="55" t="s">
        <v>411</v>
      </c>
      <c r="Q18" s="55" t="s">
        <v>425</v>
      </c>
      <c r="R18" s="55" t="s">
        <v>367</v>
      </c>
      <c r="S18" s="55" t="s">
        <v>419</v>
      </c>
      <c r="T18" s="20">
        <v>0</v>
      </c>
      <c r="U18" s="20">
        <v>0</v>
      </c>
      <c r="V18" s="20">
        <v>0</v>
      </c>
      <c r="W18" s="20">
        <v>0</v>
      </c>
      <c r="X18" s="55" t="s">
        <v>419</v>
      </c>
      <c r="Y18" s="55" t="s">
        <v>419</v>
      </c>
      <c r="Z18" s="55" t="s">
        <v>419</v>
      </c>
      <c r="AA18" s="55" t="s">
        <v>366</v>
      </c>
    </row>
    <row r="19" spans="1:27" s="2" customFormat="1" ht="15" customHeight="1">
      <c r="A19" s="10" t="s">
        <v>116</v>
      </c>
      <c r="B19" s="62">
        <f t="shared" si="1"/>
        <v>0.7679180887372014</v>
      </c>
      <c r="C19" s="52" t="s">
        <v>495</v>
      </c>
      <c r="D19" s="55" t="s">
        <v>366</v>
      </c>
      <c r="E19" s="55" t="s">
        <v>456</v>
      </c>
      <c r="F19" s="55" t="s">
        <v>367</v>
      </c>
      <c r="G19" s="55" t="s">
        <v>419</v>
      </c>
      <c r="H19" s="20">
        <v>0</v>
      </c>
      <c r="I19" s="55" t="s">
        <v>419</v>
      </c>
      <c r="J19" s="55" t="s">
        <v>367</v>
      </c>
      <c r="K19" s="20">
        <v>0</v>
      </c>
      <c r="L19" s="20">
        <v>0</v>
      </c>
      <c r="M19" s="55" t="s">
        <v>366</v>
      </c>
      <c r="N19" s="20">
        <v>0</v>
      </c>
      <c r="O19" s="20">
        <v>0</v>
      </c>
      <c r="P19" s="55" t="s">
        <v>435</v>
      </c>
      <c r="Q19" s="55" t="s">
        <v>419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55" t="s">
        <v>456</v>
      </c>
      <c r="X19" s="55" t="s">
        <v>411</v>
      </c>
      <c r="Y19" s="20">
        <v>0</v>
      </c>
      <c r="Z19" s="20">
        <v>0</v>
      </c>
      <c r="AA19" s="55" t="s">
        <v>419</v>
      </c>
    </row>
    <row r="20" spans="1:27" s="2" customFormat="1" ht="15" customHeight="1">
      <c r="A20" s="10" t="s">
        <v>117</v>
      </c>
      <c r="B20" s="62">
        <f t="shared" si="1"/>
        <v>0.2901023890784983</v>
      </c>
      <c r="C20" s="52" t="s">
        <v>478</v>
      </c>
      <c r="D20" s="55" t="s">
        <v>366</v>
      </c>
      <c r="E20" s="55" t="s">
        <v>425</v>
      </c>
      <c r="F20" s="55" t="s">
        <v>419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55" t="s">
        <v>419</v>
      </c>
      <c r="Q20" s="20">
        <v>0</v>
      </c>
      <c r="R20" s="55" t="s">
        <v>367</v>
      </c>
      <c r="S20" s="55" t="s">
        <v>419</v>
      </c>
      <c r="T20" s="20">
        <v>0</v>
      </c>
      <c r="U20" s="20">
        <v>0</v>
      </c>
      <c r="V20" s="20">
        <v>0</v>
      </c>
      <c r="W20" s="55" t="s">
        <v>425</v>
      </c>
      <c r="X20" s="20">
        <v>0</v>
      </c>
      <c r="Y20" s="55" t="s">
        <v>419</v>
      </c>
      <c r="Z20" s="20">
        <v>0</v>
      </c>
      <c r="AA20" s="20">
        <v>0</v>
      </c>
    </row>
    <row r="21" spans="1:27" s="2" customFormat="1" ht="15" customHeight="1">
      <c r="A21" s="10" t="s">
        <v>118</v>
      </c>
      <c r="B21" s="62">
        <f t="shared" si="1"/>
        <v>0.3583617747440273</v>
      </c>
      <c r="C21" s="52" t="s">
        <v>424</v>
      </c>
      <c r="D21" s="55" t="s">
        <v>366</v>
      </c>
      <c r="E21" s="55" t="s">
        <v>411</v>
      </c>
      <c r="F21" s="55" t="s">
        <v>366</v>
      </c>
      <c r="G21" s="20">
        <v>0</v>
      </c>
      <c r="H21" s="20">
        <v>0</v>
      </c>
      <c r="I21" s="20">
        <v>0</v>
      </c>
      <c r="J21" s="55" t="s">
        <v>419</v>
      </c>
      <c r="K21" s="20">
        <v>0</v>
      </c>
      <c r="L21" s="20">
        <v>0</v>
      </c>
      <c r="M21" s="55" t="s">
        <v>367</v>
      </c>
      <c r="N21" s="20">
        <v>0</v>
      </c>
      <c r="O21" s="55" t="s">
        <v>419</v>
      </c>
      <c r="P21" s="55" t="s">
        <v>411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55" t="s">
        <v>419</v>
      </c>
      <c r="X21" s="20">
        <v>0</v>
      </c>
      <c r="Y21" s="20">
        <v>0</v>
      </c>
      <c r="Z21" s="20">
        <v>0</v>
      </c>
      <c r="AA21" s="20">
        <v>0</v>
      </c>
    </row>
    <row r="22" spans="1:27" s="2" customFormat="1" ht="27.75" customHeight="1">
      <c r="A22" s="10" t="s">
        <v>119</v>
      </c>
      <c r="B22" s="62">
        <f t="shared" si="1"/>
        <v>4.658703071672355</v>
      </c>
      <c r="C22" s="52" t="s">
        <v>643</v>
      </c>
      <c r="D22" s="55" t="s">
        <v>424</v>
      </c>
      <c r="E22" s="55" t="s">
        <v>411</v>
      </c>
      <c r="F22" s="55" t="s">
        <v>419</v>
      </c>
      <c r="G22" s="55" t="s">
        <v>429</v>
      </c>
      <c r="H22" s="20">
        <v>0</v>
      </c>
      <c r="I22" s="55" t="s">
        <v>419</v>
      </c>
      <c r="J22" s="55" t="s">
        <v>425</v>
      </c>
      <c r="K22" s="20">
        <v>0</v>
      </c>
      <c r="L22" s="55" t="s">
        <v>410</v>
      </c>
      <c r="M22" s="55" t="s">
        <v>419</v>
      </c>
      <c r="N22" s="55" t="s">
        <v>419</v>
      </c>
      <c r="O22" s="55" t="s">
        <v>584</v>
      </c>
      <c r="P22" s="55" t="s">
        <v>461</v>
      </c>
      <c r="Q22" s="55" t="s">
        <v>405</v>
      </c>
      <c r="R22" s="55" t="s">
        <v>425</v>
      </c>
      <c r="S22" s="55" t="s">
        <v>456</v>
      </c>
      <c r="T22" s="20">
        <v>0</v>
      </c>
      <c r="U22" s="55" t="s">
        <v>419</v>
      </c>
      <c r="V22" s="55" t="s">
        <v>411</v>
      </c>
      <c r="W22" s="55" t="s">
        <v>425</v>
      </c>
      <c r="X22" s="55" t="s">
        <v>493</v>
      </c>
      <c r="Y22" s="55" t="s">
        <v>419</v>
      </c>
      <c r="Z22" s="20">
        <v>0</v>
      </c>
      <c r="AA22" s="55" t="s">
        <v>548</v>
      </c>
    </row>
    <row r="23" spans="1:27" s="2" customFormat="1" ht="15" customHeight="1">
      <c r="A23" s="10" t="s">
        <v>120</v>
      </c>
      <c r="B23" s="62">
        <f t="shared" si="1"/>
        <v>5.341296928327645</v>
      </c>
      <c r="C23" s="52" t="s">
        <v>644</v>
      </c>
      <c r="D23" s="55" t="s">
        <v>468</v>
      </c>
      <c r="E23" s="55" t="s">
        <v>411</v>
      </c>
      <c r="F23" s="55" t="s">
        <v>425</v>
      </c>
      <c r="G23" s="55" t="s">
        <v>366</v>
      </c>
      <c r="H23" s="20">
        <v>0</v>
      </c>
      <c r="I23" s="55" t="s">
        <v>367</v>
      </c>
      <c r="J23" s="55" t="s">
        <v>366</v>
      </c>
      <c r="K23" s="55" t="s">
        <v>425</v>
      </c>
      <c r="L23" s="55" t="s">
        <v>425</v>
      </c>
      <c r="M23" s="55" t="s">
        <v>367</v>
      </c>
      <c r="N23" s="55" t="s">
        <v>419</v>
      </c>
      <c r="O23" s="55" t="s">
        <v>367</v>
      </c>
      <c r="P23" s="55" t="s">
        <v>415</v>
      </c>
      <c r="Q23" s="55" t="s">
        <v>562</v>
      </c>
      <c r="R23" s="20">
        <v>0</v>
      </c>
      <c r="S23" s="55" t="s">
        <v>425</v>
      </c>
      <c r="T23" s="20">
        <v>0</v>
      </c>
      <c r="U23" s="20">
        <v>0</v>
      </c>
      <c r="V23" s="55" t="s">
        <v>439</v>
      </c>
      <c r="W23" s="55" t="s">
        <v>439</v>
      </c>
      <c r="X23" s="55" t="s">
        <v>482</v>
      </c>
      <c r="Y23" s="55" t="s">
        <v>367</v>
      </c>
      <c r="Z23" s="20">
        <v>0</v>
      </c>
      <c r="AA23" s="55" t="s">
        <v>470</v>
      </c>
    </row>
    <row r="24" spans="1:27" s="2" customFormat="1" ht="15" customHeight="1">
      <c r="A24" s="10" t="s">
        <v>121</v>
      </c>
      <c r="B24" s="62">
        <f>C24/$C$5*100</f>
        <v>0.938566552901024</v>
      </c>
      <c r="C24" s="52" t="s">
        <v>591</v>
      </c>
      <c r="D24" s="55" t="s">
        <v>432</v>
      </c>
      <c r="E24" s="20">
        <v>0</v>
      </c>
      <c r="F24" s="55" t="s">
        <v>367</v>
      </c>
      <c r="G24" s="55" t="s">
        <v>367</v>
      </c>
      <c r="H24" s="50" t="s">
        <v>367</v>
      </c>
      <c r="I24" s="55" t="s">
        <v>419</v>
      </c>
      <c r="J24" s="20">
        <v>0</v>
      </c>
      <c r="K24" s="20">
        <v>0</v>
      </c>
      <c r="L24" s="55" t="s">
        <v>419</v>
      </c>
      <c r="M24" s="55" t="s">
        <v>367</v>
      </c>
      <c r="N24" s="20">
        <v>0</v>
      </c>
      <c r="O24" s="55" t="s">
        <v>367</v>
      </c>
      <c r="P24" s="55" t="s">
        <v>425</v>
      </c>
      <c r="Q24" s="55" t="s">
        <v>366</v>
      </c>
      <c r="R24" s="20">
        <v>0</v>
      </c>
      <c r="S24" s="20">
        <v>0</v>
      </c>
      <c r="T24" s="20">
        <v>0</v>
      </c>
      <c r="U24" s="20">
        <v>0</v>
      </c>
      <c r="V24" s="55" t="s">
        <v>419</v>
      </c>
      <c r="W24" s="55" t="s">
        <v>425</v>
      </c>
      <c r="X24" s="55" t="s">
        <v>429</v>
      </c>
      <c r="Y24" s="55" t="s">
        <v>419</v>
      </c>
      <c r="Z24" s="20">
        <v>0</v>
      </c>
      <c r="AA24" s="55" t="s">
        <v>413</v>
      </c>
    </row>
    <row r="25" spans="1:27" s="4" customFormat="1" ht="27.75" customHeight="1">
      <c r="A25" s="23" t="s">
        <v>122</v>
      </c>
      <c r="B25" s="62"/>
      <c r="C25" s="4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55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</row>
    <row r="26" spans="1:27" s="4" customFormat="1" ht="15" customHeight="1">
      <c r="A26" s="23" t="s">
        <v>123</v>
      </c>
      <c r="B26" s="62">
        <f t="shared" si="1"/>
        <v>1.8430034129692834</v>
      </c>
      <c r="C26" s="52">
        <v>108</v>
      </c>
      <c r="D26" s="52">
        <v>8</v>
      </c>
      <c r="E26" s="52">
        <v>5</v>
      </c>
      <c r="F26" s="52">
        <v>4</v>
      </c>
      <c r="G26" s="52">
        <v>4</v>
      </c>
      <c r="H26" s="52">
        <v>3</v>
      </c>
      <c r="I26" s="52">
        <v>1</v>
      </c>
      <c r="J26" s="52">
        <v>8</v>
      </c>
      <c r="K26" s="20">
        <v>2</v>
      </c>
      <c r="L26" s="52">
        <v>3</v>
      </c>
      <c r="M26" s="52">
        <v>5</v>
      </c>
      <c r="N26" s="52">
        <v>6</v>
      </c>
      <c r="O26" s="55">
        <v>5</v>
      </c>
      <c r="P26" s="52">
        <v>9</v>
      </c>
      <c r="Q26" s="55">
        <v>2</v>
      </c>
      <c r="R26" s="20">
        <v>0</v>
      </c>
      <c r="S26" s="55">
        <v>2</v>
      </c>
      <c r="T26" s="20">
        <v>0</v>
      </c>
      <c r="U26" s="20">
        <v>0</v>
      </c>
      <c r="V26" s="52">
        <v>11</v>
      </c>
      <c r="W26" s="52">
        <v>14</v>
      </c>
      <c r="X26" s="52">
        <v>10</v>
      </c>
      <c r="Y26" s="20">
        <v>0</v>
      </c>
      <c r="Z26" s="52">
        <v>1</v>
      </c>
      <c r="AA26" s="52">
        <v>5</v>
      </c>
    </row>
    <row r="27" spans="1:27" s="4" customFormat="1" ht="15" customHeight="1" thickBot="1">
      <c r="A27" s="23" t="s">
        <v>124</v>
      </c>
      <c r="B27" s="62">
        <f t="shared" si="1"/>
        <v>1.0409556313993173</v>
      </c>
      <c r="C27" s="52">
        <v>61</v>
      </c>
      <c r="D27" s="52">
        <v>2</v>
      </c>
      <c r="E27" s="52">
        <v>3</v>
      </c>
      <c r="F27" s="52">
        <v>1</v>
      </c>
      <c r="G27" s="52">
        <v>6</v>
      </c>
      <c r="H27" s="52">
        <v>2</v>
      </c>
      <c r="I27" s="20">
        <v>0</v>
      </c>
      <c r="J27" s="52">
        <v>2</v>
      </c>
      <c r="K27" s="20">
        <v>1</v>
      </c>
      <c r="L27" s="52">
        <v>1</v>
      </c>
      <c r="M27" s="52">
        <v>2</v>
      </c>
      <c r="N27" s="52">
        <v>4</v>
      </c>
      <c r="O27" s="20">
        <v>0</v>
      </c>
      <c r="P27" s="52">
        <v>7</v>
      </c>
      <c r="Q27" s="52">
        <v>1</v>
      </c>
      <c r="R27" s="20">
        <v>3</v>
      </c>
      <c r="S27" s="52">
        <v>1</v>
      </c>
      <c r="T27" s="20">
        <v>0</v>
      </c>
      <c r="U27" s="20">
        <v>0</v>
      </c>
      <c r="V27" s="52">
        <v>5</v>
      </c>
      <c r="W27" s="52">
        <v>8</v>
      </c>
      <c r="X27" s="52">
        <v>9</v>
      </c>
      <c r="Y27" s="20">
        <v>0</v>
      </c>
      <c r="Z27" s="52">
        <v>1</v>
      </c>
      <c r="AA27" s="52">
        <v>2</v>
      </c>
    </row>
    <row r="28" spans="1:27" s="2" customFormat="1" ht="26.25" customHeight="1">
      <c r="A28" s="96" t="s">
        <v>287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" s="2" customFormat="1" ht="60.75" customHeight="1">
      <c r="A29" s="2" t="s">
        <v>140</v>
      </c>
      <c r="B29" s="4"/>
    </row>
    <row r="30" spans="1:27" s="106" customFormat="1" ht="11.25" customHeight="1">
      <c r="A30" s="105" t="s">
        <v>652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 t="s">
        <v>376</v>
      </c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</row>
    <row r="33" spans="6:10" ht="16.5">
      <c r="F33" s="65"/>
      <c r="G33" s="65"/>
      <c r="H33" s="65"/>
      <c r="I33" s="65"/>
      <c r="J33" s="65"/>
    </row>
  </sheetData>
  <sheetProtection/>
  <mergeCells count="7">
    <mergeCell ref="A30:M30"/>
    <mergeCell ref="N30:AA30"/>
    <mergeCell ref="A1:M1"/>
    <mergeCell ref="A2:M2"/>
    <mergeCell ref="N2:Y2"/>
    <mergeCell ref="N1:Z1"/>
    <mergeCell ref="A28:L28"/>
  </mergeCells>
  <printOptions horizontalCentered="1" verticalCentered="1"/>
  <pageMargins left="0.7480314960629921" right="0.5511811023622047" top="0.5905511811023623" bottom="0.1968503937007874" header="0.5118110236220472" footer="0.35"/>
  <pageSetup horizontalDpi="600" verticalDpi="600" orientation="portrait" paperSize="9" scale="112" r:id="rId1"/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55"/>
  <sheetViews>
    <sheetView tabSelected="1" view="pageBreakPreview" zoomScale="110" zoomScaleNormal="142" zoomScaleSheetLayoutView="110" zoomScalePageLayoutView="0" workbookViewId="0" topLeftCell="A25">
      <selection activeCell="A55" sqref="A55:IV55"/>
    </sheetView>
  </sheetViews>
  <sheetFormatPr defaultColWidth="8.875" defaultRowHeight="16.5"/>
  <cols>
    <col min="1" max="1" width="28.625" style="5" customWidth="1"/>
    <col min="2" max="2" width="6.625" style="5" customWidth="1"/>
    <col min="3" max="11" width="5.75390625" style="5" customWidth="1"/>
    <col min="12" max="13" width="5.375" style="5" customWidth="1"/>
    <col min="14" max="14" width="6.00390625" style="5" customWidth="1"/>
    <col min="15" max="19" width="5.375" style="5" customWidth="1"/>
    <col min="20" max="20" width="6.375" style="5" customWidth="1"/>
    <col min="21" max="24" width="5.375" style="5" customWidth="1"/>
    <col min="25" max="25" width="6.625" style="5" customWidth="1"/>
    <col min="26" max="26" width="6.00390625" style="5" customWidth="1"/>
    <col min="27" max="27" width="6.25390625" style="5" customWidth="1"/>
    <col min="28" max="16384" width="8.875" style="5" customWidth="1"/>
  </cols>
  <sheetData>
    <row r="1" spans="1:27" s="3" customFormat="1" ht="30.75" customHeight="1">
      <c r="A1" s="77" t="s">
        <v>250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82" t="s">
        <v>158</v>
      </c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2" spans="1:26" s="18" customFormat="1" ht="13.5" customHeight="1" thickBot="1">
      <c r="A2" s="78" t="s">
        <v>50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83" t="s">
        <v>391</v>
      </c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18" t="s">
        <v>73</v>
      </c>
    </row>
    <row r="3" spans="1:27" s="19" customFormat="1" ht="67.5" customHeight="1" thickBot="1">
      <c r="A3" s="36" t="s">
        <v>239</v>
      </c>
      <c r="B3" s="64" t="s">
        <v>240</v>
      </c>
      <c r="C3" s="37" t="s">
        <v>202</v>
      </c>
      <c r="D3" s="37" t="s">
        <v>57</v>
      </c>
      <c r="E3" s="37" t="s">
        <v>241</v>
      </c>
      <c r="F3" s="37" t="s">
        <v>58</v>
      </c>
      <c r="G3" s="37" t="s">
        <v>59</v>
      </c>
      <c r="H3" s="37" t="s">
        <v>242</v>
      </c>
      <c r="I3" s="37" t="s">
        <v>243</v>
      </c>
      <c r="J3" s="37" t="s">
        <v>60</v>
      </c>
      <c r="K3" s="37" t="s">
        <v>244</v>
      </c>
      <c r="L3" s="38" t="s">
        <v>61</v>
      </c>
      <c r="M3" s="37" t="s">
        <v>62</v>
      </c>
      <c r="N3" s="37" t="s">
        <v>245</v>
      </c>
      <c r="O3" s="37" t="s">
        <v>64</v>
      </c>
      <c r="P3" s="37" t="s">
        <v>65</v>
      </c>
      <c r="Q3" s="37" t="s">
        <v>66</v>
      </c>
      <c r="R3" s="37" t="s">
        <v>67</v>
      </c>
      <c r="S3" s="37" t="s">
        <v>68</v>
      </c>
      <c r="T3" s="37" t="s">
        <v>246</v>
      </c>
      <c r="U3" s="37" t="s">
        <v>69</v>
      </c>
      <c r="V3" s="37" t="s">
        <v>70</v>
      </c>
      <c r="W3" s="37" t="s">
        <v>71</v>
      </c>
      <c r="X3" s="37" t="s">
        <v>72</v>
      </c>
      <c r="Y3" s="37" t="s">
        <v>247</v>
      </c>
      <c r="Z3" s="37" t="s">
        <v>248</v>
      </c>
      <c r="AA3" s="46" t="s">
        <v>249</v>
      </c>
    </row>
    <row r="4" spans="1:27" s="4" customFormat="1" ht="16.5" customHeight="1">
      <c r="A4" s="60" t="s">
        <v>237</v>
      </c>
      <c r="B4" s="58">
        <f>SUM(D4:AA4)</f>
        <v>100</v>
      </c>
      <c r="C4" s="58"/>
      <c r="D4" s="58">
        <f aca="true" t="shared" si="0" ref="D4:AA4">D5/$C$5*100</f>
        <v>7.439295083069887</v>
      </c>
      <c r="E4" s="58">
        <f t="shared" si="0"/>
        <v>3.437142664962669</v>
      </c>
      <c r="F4" s="58">
        <f t="shared" si="0"/>
        <v>1.4259769960314792</v>
      </c>
      <c r="G4" s="58">
        <f t="shared" si="0"/>
        <v>2.8586802986480127</v>
      </c>
      <c r="H4" s="58">
        <f t="shared" si="0"/>
        <v>0.6928095782605771</v>
      </c>
      <c r="I4" s="58">
        <f t="shared" si="0"/>
        <v>0.9551355350776888</v>
      </c>
      <c r="J4" s="58">
        <f t="shared" si="0"/>
        <v>3.181543014730612</v>
      </c>
      <c r="K4" s="58">
        <f t="shared" si="0"/>
        <v>1.4259769960314792</v>
      </c>
      <c r="L4" s="58">
        <f t="shared" si="0"/>
        <v>2.616533261586063</v>
      </c>
      <c r="M4" s="58">
        <f t="shared" si="0"/>
        <v>2.3609336113540054</v>
      </c>
      <c r="N4" s="58">
        <f t="shared" si="0"/>
        <v>1.4394296092015872</v>
      </c>
      <c r="O4" s="58">
        <f t="shared" si="0"/>
        <v>3.302616533261586</v>
      </c>
      <c r="P4" s="58">
        <f t="shared" si="0"/>
        <v>14.82477971345934</v>
      </c>
      <c r="Q4" s="58">
        <f t="shared" si="0"/>
        <v>15.362884240263671</v>
      </c>
      <c r="R4" s="58">
        <f t="shared" si="0"/>
        <v>0.780251563866281</v>
      </c>
      <c r="S4" s="58">
        <f t="shared" si="0"/>
        <v>2.0515235084415147</v>
      </c>
      <c r="T4" s="58">
        <f t="shared" si="0"/>
        <v>0.16815766462635368</v>
      </c>
      <c r="U4" s="58">
        <f t="shared" si="0"/>
        <v>1.0493038272684467</v>
      </c>
      <c r="V4" s="58">
        <f t="shared" si="0"/>
        <v>6.221833591175086</v>
      </c>
      <c r="W4" s="58">
        <f t="shared" si="0"/>
        <v>7.600726441111186</v>
      </c>
      <c r="X4" s="58">
        <f t="shared" si="0"/>
        <v>15.208179188807424</v>
      </c>
      <c r="Y4" s="58">
        <f t="shared" si="0"/>
        <v>0.32286271608259903</v>
      </c>
      <c r="Z4" s="58">
        <f t="shared" si="0"/>
        <v>0.33631532925270735</v>
      </c>
      <c r="AA4" s="58">
        <f t="shared" si="0"/>
        <v>4.937109033429744</v>
      </c>
    </row>
    <row r="5" spans="1:27" s="4" customFormat="1" ht="13.5" customHeight="1">
      <c r="A5" s="23" t="s">
        <v>238</v>
      </c>
      <c r="B5" s="58"/>
      <c r="C5" s="53">
        <v>14867</v>
      </c>
      <c r="D5" s="53">
        <v>1106</v>
      </c>
      <c r="E5" s="52">
        <v>511</v>
      </c>
      <c r="F5" s="52">
        <v>212</v>
      </c>
      <c r="G5" s="52">
        <v>425</v>
      </c>
      <c r="H5" s="52">
        <v>103</v>
      </c>
      <c r="I5" s="52">
        <v>142</v>
      </c>
      <c r="J5" s="52">
        <v>473</v>
      </c>
      <c r="K5" s="52">
        <v>212</v>
      </c>
      <c r="L5" s="52">
        <v>389</v>
      </c>
      <c r="M5" s="52">
        <v>351</v>
      </c>
      <c r="N5" s="52">
        <v>214</v>
      </c>
      <c r="O5" s="52">
        <v>491</v>
      </c>
      <c r="P5" s="53">
        <v>2204</v>
      </c>
      <c r="Q5" s="53">
        <v>2284</v>
      </c>
      <c r="R5" s="52">
        <v>116</v>
      </c>
      <c r="S5" s="52">
        <v>305</v>
      </c>
      <c r="T5" s="52">
        <v>25</v>
      </c>
      <c r="U5" s="52">
        <v>156</v>
      </c>
      <c r="V5" s="52">
        <v>925</v>
      </c>
      <c r="W5" s="53">
        <v>1130</v>
      </c>
      <c r="X5" s="53">
        <v>2261</v>
      </c>
      <c r="Y5" s="52">
        <v>48</v>
      </c>
      <c r="Z5" s="52">
        <v>50</v>
      </c>
      <c r="AA5" s="52">
        <v>734</v>
      </c>
    </row>
    <row r="6" spans="1:27" s="4" customFormat="1" ht="12" customHeight="1">
      <c r="A6" s="24" t="s">
        <v>155</v>
      </c>
      <c r="B6" s="59">
        <f aca="true" t="shared" si="1" ref="B6:B51">C6/$C$5*100</f>
        <v>0.36994686217797806</v>
      </c>
      <c r="C6" s="52">
        <v>55</v>
      </c>
      <c r="D6" s="52">
        <v>6</v>
      </c>
      <c r="E6" s="52">
        <v>3</v>
      </c>
      <c r="F6" s="52">
        <v>3</v>
      </c>
      <c r="G6" s="20">
        <v>0</v>
      </c>
      <c r="H6" s="20">
        <v>0</v>
      </c>
      <c r="I6" s="20">
        <v>0</v>
      </c>
      <c r="J6" s="52">
        <v>3</v>
      </c>
      <c r="K6" s="20">
        <v>0</v>
      </c>
      <c r="L6" s="52">
        <v>1</v>
      </c>
      <c r="M6" s="52">
        <v>2</v>
      </c>
      <c r="N6" s="52">
        <v>2</v>
      </c>
      <c r="O6" s="52">
        <v>2</v>
      </c>
      <c r="P6" s="52">
        <v>8</v>
      </c>
      <c r="Q6" s="52">
        <v>5</v>
      </c>
      <c r="R6" s="52">
        <v>1</v>
      </c>
      <c r="S6" s="52">
        <v>1</v>
      </c>
      <c r="T6" s="20">
        <v>0</v>
      </c>
      <c r="U6" s="20">
        <v>0</v>
      </c>
      <c r="V6" s="52">
        <v>3</v>
      </c>
      <c r="W6" s="52">
        <v>10</v>
      </c>
      <c r="X6" s="52">
        <v>2</v>
      </c>
      <c r="Y6" s="20">
        <v>0</v>
      </c>
      <c r="Z6" s="20">
        <v>0</v>
      </c>
      <c r="AA6" s="52">
        <v>3</v>
      </c>
    </row>
    <row r="7" spans="1:27" s="4" customFormat="1" ht="12" customHeight="1">
      <c r="A7" s="24" t="s">
        <v>51</v>
      </c>
      <c r="B7" s="59">
        <f t="shared" si="1"/>
        <v>0.10089459877581221</v>
      </c>
      <c r="C7" s="52">
        <v>15</v>
      </c>
      <c r="D7" s="52">
        <v>4</v>
      </c>
      <c r="E7" s="20">
        <v>0</v>
      </c>
      <c r="F7" s="20">
        <v>0</v>
      </c>
      <c r="G7" s="20">
        <v>0</v>
      </c>
      <c r="H7" s="52">
        <v>1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52">
        <v>2</v>
      </c>
      <c r="O7" s="20">
        <v>0</v>
      </c>
      <c r="P7" s="52">
        <v>2</v>
      </c>
      <c r="Q7" s="52">
        <v>1</v>
      </c>
      <c r="R7" s="20">
        <v>0</v>
      </c>
      <c r="S7" s="52">
        <v>1</v>
      </c>
      <c r="T7" s="20">
        <v>0</v>
      </c>
      <c r="U7" s="20">
        <v>0</v>
      </c>
      <c r="V7" s="20">
        <v>0</v>
      </c>
      <c r="W7" s="52">
        <v>2</v>
      </c>
      <c r="X7" s="52">
        <v>1</v>
      </c>
      <c r="Y7" s="20">
        <v>0</v>
      </c>
      <c r="Z7" s="20">
        <v>0</v>
      </c>
      <c r="AA7" s="20">
        <v>1</v>
      </c>
    </row>
    <row r="8" spans="1:27" s="4" customFormat="1" ht="13.5" customHeight="1">
      <c r="A8" s="24" t="s">
        <v>165</v>
      </c>
      <c r="B8" s="59">
        <f t="shared" si="1"/>
        <v>39.4161565884173</v>
      </c>
      <c r="C8" s="53">
        <v>5860</v>
      </c>
      <c r="D8" s="52">
        <v>415</v>
      </c>
      <c r="E8" s="52">
        <v>195</v>
      </c>
      <c r="F8" s="52">
        <v>80</v>
      </c>
      <c r="G8" s="52">
        <v>132</v>
      </c>
      <c r="H8" s="52">
        <v>32</v>
      </c>
      <c r="I8" s="52">
        <v>59</v>
      </c>
      <c r="J8" s="52">
        <v>159</v>
      </c>
      <c r="K8" s="52">
        <v>98</v>
      </c>
      <c r="L8" s="52">
        <v>134</v>
      </c>
      <c r="M8" s="52">
        <v>109</v>
      </c>
      <c r="N8" s="52">
        <v>71</v>
      </c>
      <c r="O8" s="52">
        <v>154</v>
      </c>
      <c r="P8" s="52">
        <v>975</v>
      </c>
      <c r="Q8" s="53">
        <v>1367</v>
      </c>
      <c r="R8" s="52">
        <v>53</v>
      </c>
      <c r="S8" s="52">
        <v>116</v>
      </c>
      <c r="T8" s="52">
        <v>7</v>
      </c>
      <c r="U8" s="52">
        <v>44</v>
      </c>
      <c r="V8" s="52">
        <v>235</v>
      </c>
      <c r="W8" s="52">
        <v>354</v>
      </c>
      <c r="X8" s="52">
        <v>776</v>
      </c>
      <c r="Y8" s="52">
        <v>14</v>
      </c>
      <c r="Z8" s="52">
        <v>11</v>
      </c>
      <c r="AA8" s="52">
        <v>270</v>
      </c>
    </row>
    <row r="9" spans="1:27" s="4" customFormat="1" ht="12" customHeight="1">
      <c r="A9" s="25" t="s">
        <v>255</v>
      </c>
      <c r="B9" s="59">
        <f t="shared" si="1"/>
        <v>3.7331001547050513</v>
      </c>
      <c r="C9" s="52">
        <v>555</v>
      </c>
      <c r="D9" s="52">
        <v>28</v>
      </c>
      <c r="E9" s="52">
        <v>6</v>
      </c>
      <c r="F9" s="52">
        <v>5</v>
      </c>
      <c r="G9" s="52">
        <v>22</v>
      </c>
      <c r="H9" s="20">
        <v>0</v>
      </c>
      <c r="I9" s="52">
        <v>4</v>
      </c>
      <c r="J9" s="52">
        <v>19</v>
      </c>
      <c r="K9" s="52">
        <v>10</v>
      </c>
      <c r="L9" s="52">
        <v>18</v>
      </c>
      <c r="M9" s="52">
        <v>10</v>
      </c>
      <c r="N9" s="52">
        <v>10</v>
      </c>
      <c r="O9" s="52">
        <v>24</v>
      </c>
      <c r="P9" s="52">
        <v>93</v>
      </c>
      <c r="Q9" s="52">
        <v>125</v>
      </c>
      <c r="R9" s="52">
        <v>7</v>
      </c>
      <c r="S9" s="52">
        <v>20</v>
      </c>
      <c r="T9" s="20">
        <v>0</v>
      </c>
      <c r="U9" s="52">
        <v>6</v>
      </c>
      <c r="V9" s="52">
        <v>19</v>
      </c>
      <c r="W9" s="52">
        <v>44</v>
      </c>
      <c r="X9" s="52">
        <v>65</v>
      </c>
      <c r="Y9" s="20">
        <v>0</v>
      </c>
      <c r="Z9" s="20">
        <v>0</v>
      </c>
      <c r="AA9" s="52">
        <v>20</v>
      </c>
    </row>
    <row r="10" spans="1:27" s="4" customFormat="1" ht="12" customHeight="1">
      <c r="A10" s="25" t="s">
        <v>256</v>
      </c>
      <c r="B10" s="59">
        <f t="shared" si="1"/>
        <v>0.2555996502320576</v>
      </c>
      <c r="C10" s="52">
        <v>38</v>
      </c>
      <c r="D10" s="52">
        <v>3</v>
      </c>
      <c r="E10" s="52">
        <v>1</v>
      </c>
      <c r="F10" s="52">
        <v>1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52">
        <v>2</v>
      </c>
      <c r="M10" s="20">
        <v>0</v>
      </c>
      <c r="N10" s="20">
        <v>0</v>
      </c>
      <c r="O10" s="52">
        <v>1</v>
      </c>
      <c r="P10" s="52">
        <v>7</v>
      </c>
      <c r="Q10" s="52">
        <v>7</v>
      </c>
      <c r="R10" s="20">
        <v>0</v>
      </c>
      <c r="S10" s="52">
        <v>2</v>
      </c>
      <c r="T10" s="52">
        <v>1</v>
      </c>
      <c r="U10" s="20">
        <v>0</v>
      </c>
      <c r="V10" s="20">
        <v>0</v>
      </c>
      <c r="W10" s="52">
        <v>3</v>
      </c>
      <c r="X10" s="52">
        <v>8</v>
      </c>
      <c r="Y10" s="20">
        <v>0</v>
      </c>
      <c r="Z10" s="20">
        <v>0</v>
      </c>
      <c r="AA10" s="52">
        <v>2</v>
      </c>
    </row>
    <row r="11" spans="1:27" s="4" customFormat="1" ht="12" customHeight="1">
      <c r="A11" s="25" t="s">
        <v>257</v>
      </c>
      <c r="B11" s="59">
        <f t="shared" si="1"/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</row>
    <row r="12" spans="1:27" s="4" customFormat="1" ht="12" customHeight="1">
      <c r="A12" s="25" t="s">
        <v>166</v>
      </c>
      <c r="B12" s="59">
        <f t="shared" si="1"/>
        <v>1.5403242079773996</v>
      </c>
      <c r="C12" s="52">
        <v>229</v>
      </c>
      <c r="D12" s="52">
        <v>16</v>
      </c>
      <c r="E12" s="52">
        <v>7</v>
      </c>
      <c r="F12" s="52">
        <v>1</v>
      </c>
      <c r="G12" s="52">
        <v>5</v>
      </c>
      <c r="H12" s="52">
        <v>1</v>
      </c>
      <c r="I12" s="20">
        <v>0</v>
      </c>
      <c r="J12" s="52">
        <v>8</v>
      </c>
      <c r="K12" s="52">
        <v>2</v>
      </c>
      <c r="L12" s="52">
        <v>6</v>
      </c>
      <c r="M12" s="52">
        <v>2</v>
      </c>
      <c r="N12" s="52">
        <v>2</v>
      </c>
      <c r="O12" s="52">
        <v>3</v>
      </c>
      <c r="P12" s="52">
        <v>41</v>
      </c>
      <c r="Q12" s="52">
        <v>58</v>
      </c>
      <c r="R12" s="52">
        <v>1</v>
      </c>
      <c r="S12" s="52">
        <v>3</v>
      </c>
      <c r="T12" s="20">
        <v>0</v>
      </c>
      <c r="U12" s="52">
        <v>1</v>
      </c>
      <c r="V12" s="52">
        <v>9</v>
      </c>
      <c r="W12" s="52">
        <v>18</v>
      </c>
      <c r="X12" s="52">
        <v>34</v>
      </c>
      <c r="Y12" s="20">
        <v>0</v>
      </c>
      <c r="Z12" s="20">
        <v>0</v>
      </c>
      <c r="AA12" s="52">
        <v>11</v>
      </c>
    </row>
    <row r="13" spans="1:27" s="4" customFormat="1" ht="12" customHeight="1">
      <c r="A13" s="25" t="s">
        <v>258</v>
      </c>
      <c r="B13" s="59">
        <f t="shared" si="1"/>
        <v>0.2623259568171117</v>
      </c>
      <c r="C13" s="52">
        <v>39</v>
      </c>
      <c r="D13" s="52">
        <v>3</v>
      </c>
      <c r="E13" s="20">
        <v>0</v>
      </c>
      <c r="F13" s="52">
        <v>2</v>
      </c>
      <c r="G13" s="52">
        <v>1</v>
      </c>
      <c r="H13" s="52">
        <v>4</v>
      </c>
      <c r="I13" s="20">
        <v>0</v>
      </c>
      <c r="J13" s="52">
        <v>2</v>
      </c>
      <c r="K13" s="20">
        <v>0</v>
      </c>
      <c r="L13" s="52">
        <v>1</v>
      </c>
      <c r="M13" s="52">
        <v>3</v>
      </c>
      <c r="N13" s="52">
        <v>1</v>
      </c>
      <c r="O13" s="52">
        <v>2</v>
      </c>
      <c r="P13" s="52">
        <v>2</v>
      </c>
      <c r="Q13" s="52">
        <v>5</v>
      </c>
      <c r="R13" s="20">
        <v>0</v>
      </c>
      <c r="S13" s="52">
        <v>2</v>
      </c>
      <c r="T13" s="20">
        <v>0</v>
      </c>
      <c r="U13" s="52">
        <v>3</v>
      </c>
      <c r="V13" s="52">
        <v>4</v>
      </c>
      <c r="W13" s="52">
        <v>2</v>
      </c>
      <c r="X13" s="52">
        <v>2</v>
      </c>
      <c r="Y13" s="20">
        <v>0</v>
      </c>
      <c r="Z13" s="20">
        <v>0</v>
      </c>
      <c r="AA13" s="20">
        <v>0</v>
      </c>
    </row>
    <row r="14" spans="1:27" s="4" customFormat="1" ht="12" customHeight="1">
      <c r="A14" s="25" t="s">
        <v>167</v>
      </c>
      <c r="B14" s="59">
        <f t="shared" si="1"/>
        <v>0.22869442389184097</v>
      </c>
      <c r="C14" s="52">
        <v>34</v>
      </c>
      <c r="D14" s="52">
        <v>2</v>
      </c>
      <c r="E14" s="20">
        <v>0</v>
      </c>
      <c r="F14" s="20">
        <v>0</v>
      </c>
      <c r="G14" s="20">
        <v>0</v>
      </c>
      <c r="H14" s="20">
        <v>0</v>
      </c>
      <c r="I14" s="52">
        <v>1</v>
      </c>
      <c r="J14" s="52">
        <v>1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52">
        <v>7</v>
      </c>
      <c r="Q14" s="52">
        <v>14</v>
      </c>
      <c r="R14" s="52">
        <v>1</v>
      </c>
      <c r="S14" s="20">
        <v>0</v>
      </c>
      <c r="T14" s="20">
        <v>0</v>
      </c>
      <c r="U14" s="20">
        <v>0</v>
      </c>
      <c r="V14" s="20">
        <v>0</v>
      </c>
      <c r="W14" s="52">
        <v>2</v>
      </c>
      <c r="X14" s="52">
        <v>5</v>
      </c>
      <c r="Y14" s="20">
        <v>0</v>
      </c>
      <c r="Z14" s="20">
        <v>0</v>
      </c>
      <c r="AA14" s="52">
        <v>1</v>
      </c>
    </row>
    <row r="15" spans="1:27" s="4" customFormat="1" ht="12" customHeight="1">
      <c r="A15" s="25" t="s">
        <v>259</v>
      </c>
      <c r="B15" s="59">
        <f t="shared" si="1"/>
        <v>0.10089459877581221</v>
      </c>
      <c r="C15" s="52">
        <v>15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52">
        <v>5</v>
      </c>
      <c r="Q15" s="52">
        <v>7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52">
        <v>1</v>
      </c>
      <c r="X15" s="52">
        <v>2</v>
      </c>
      <c r="Y15" s="20">
        <v>0</v>
      </c>
      <c r="Z15" s="20">
        <v>0</v>
      </c>
      <c r="AA15" s="20">
        <v>0</v>
      </c>
    </row>
    <row r="16" spans="1:27" s="4" customFormat="1" ht="12" customHeight="1">
      <c r="A16" s="25" t="s">
        <v>168</v>
      </c>
      <c r="B16" s="59">
        <f t="shared" si="1"/>
        <v>0.7062621914306854</v>
      </c>
      <c r="C16" s="52">
        <v>105</v>
      </c>
      <c r="D16" s="52">
        <v>5</v>
      </c>
      <c r="E16" s="52">
        <v>1</v>
      </c>
      <c r="F16" s="52">
        <v>1</v>
      </c>
      <c r="G16" s="52">
        <v>2</v>
      </c>
      <c r="H16" s="20">
        <v>0</v>
      </c>
      <c r="I16" s="52">
        <v>4</v>
      </c>
      <c r="J16" s="52">
        <v>1</v>
      </c>
      <c r="K16" s="52">
        <v>4</v>
      </c>
      <c r="L16" s="52">
        <v>1</v>
      </c>
      <c r="M16" s="52">
        <v>1</v>
      </c>
      <c r="N16" s="20">
        <v>0</v>
      </c>
      <c r="O16" s="52">
        <v>1</v>
      </c>
      <c r="P16" s="52">
        <v>20</v>
      </c>
      <c r="Q16" s="52">
        <v>33</v>
      </c>
      <c r="R16" s="20">
        <v>0</v>
      </c>
      <c r="S16" s="20">
        <v>0</v>
      </c>
      <c r="T16" s="20">
        <v>0</v>
      </c>
      <c r="U16" s="20">
        <v>0</v>
      </c>
      <c r="V16" s="52">
        <v>1</v>
      </c>
      <c r="W16" s="52">
        <v>6</v>
      </c>
      <c r="X16" s="52">
        <v>16</v>
      </c>
      <c r="Y16" s="52">
        <v>1</v>
      </c>
      <c r="Z16" s="52">
        <v>1</v>
      </c>
      <c r="AA16" s="52">
        <v>6</v>
      </c>
    </row>
    <row r="17" spans="1:27" s="4" customFormat="1" ht="12" customHeight="1">
      <c r="A17" s="25" t="s">
        <v>260</v>
      </c>
      <c r="B17" s="59">
        <f t="shared" si="1"/>
        <v>0.3564942490078698</v>
      </c>
      <c r="C17" s="52">
        <v>53</v>
      </c>
      <c r="D17" s="52">
        <v>1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52">
        <v>6</v>
      </c>
      <c r="K17" s="20">
        <v>0</v>
      </c>
      <c r="L17" s="52">
        <v>1</v>
      </c>
      <c r="M17" s="52">
        <v>2</v>
      </c>
      <c r="N17" s="52">
        <v>2</v>
      </c>
      <c r="O17" s="52">
        <v>1</v>
      </c>
      <c r="P17" s="52">
        <v>9</v>
      </c>
      <c r="Q17" s="52">
        <v>18</v>
      </c>
      <c r="R17" s="20">
        <v>0</v>
      </c>
      <c r="S17" s="52">
        <v>1</v>
      </c>
      <c r="T17" s="20">
        <v>0</v>
      </c>
      <c r="U17" s="52">
        <v>1</v>
      </c>
      <c r="V17" s="52">
        <v>2</v>
      </c>
      <c r="W17" s="52">
        <v>3</v>
      </c>
      <c r="X17" s="52">
        <v>5</v>
      </c>
      <c r="Y17" s="20">
        <v>0</v>
      </c>
      <c r="Z17" s="20">
        <v>0</v>
      </c>
      <c r="AA17" s="52">
        <v>1</v>
      </c>
    </row>
    <row r="18" spans="1:27" s="4" customFormat="1" ht="12" customHeight="1">
      <c r="A18" s="25" t="s">
        <v>261</v>
      </c>
      <c r="B18" s="59">
        <f t="shared" si="1"/>
        <v>0.013452613170108294</v>
      </c>
      <c r="C18" s="52">
        <v>2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52">
        <v>1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52">
        <v>1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</row>
    <row r="19" spans="1:27" s="4" customFormat="1" ht="12" customHeight="1">
      <c r="A19" s="25" t="s">
        <v>169</v>
      </c>
      <c r="B19" s="59">
        <f t="shared" si="1"/>
        <v>1.5268715948072913</v>
      </c>
      <c r="C19" s="52">
        <v>227</v>
      </c>
      <c r="D19" s="52">
        <v>17</v>
      </c>
      <c r="E19" s="52">
        <v>19</v>
      </c>
      <c r="F19" s="52">
        <v>7</v>
      </c>
      <c r="G19" s="52">
        <v>3</v>
      </c>
      <c r="H19" s="52">
        <v>2</v>
      </c>
      <c r="I19" s="52">
        <v>2</v>
      </c>
      <c r="J19" s="52">
        <v>6</v>
      </c>
      <c r="K19" s="52">
        <v>4</v>
      </c>
      <c r="L19" s="52">
        <v>5</v>
      </c>
      <c r="M19" s="52">
        <v>13</v>
      </c>
      <c r="N19" s="52">
        <v>2</v>
      </c>
      <c r="O19" s="52">
        <v>8</v>
      </c>
      <c r="P19" s="52">
        <v>32</v>
      </c>
      <c r="Q19" s="52">
        <v>26</v>
      </c>
      <c r="R19" s="52">
        <v>6</v>
      </c>
      <c r="S19" s="52">
        <v>5</v>
      </c>
      <c r="T19" s="52">
        <v>1</v>
      </c>
      <c r="U19" s="52">
        <v>1</v>
      </c>
      <c r="V19" s="52">
        <v>12</v>
      </c>
      <c r="W19" s="52">
        <v>19</v>
      </c>
      <c r="X19" s="52">
        <v>24</v>
      </c>
      <c r="Y19" s="52">
        <v>1</v>
      </c>
      <c r="Z19" s="20">
        <v>0</v>
      </c>
      <c r="AA19" s="52">
        <v>12</v>
      </c>
    </row>
    <row r="20" spans="1:27" s="4" customFormat="1" ht="12" customHeight="1">
      <c r="A20" s="25" t="s">
        <v>170</v>
      </c>
      <c r="B20" s="59">
        <f t="shared" si="1"/>
        <v>0.7062621914306854</v>
      </c>
      <c r="C20" s="52">
        <v>105</v>
      </c>
      <c r="D20" s="52">
        <v>5</v>
      </c>
      <c r="E20" s="52">
        <v>8</v>
      </c>
      <c r="F20" s="52">
        <v>3</v>
      </c>
      <c r="G20" s="52">
        <v>3</v>
      </c>
      <c r="H20" s="20">
        <v>0</v>
      </c>
      <c r="I20" s="52">
        <v>1</v>
      </c>
      <c r="J20" s="52">
        <v>3</v>
      </c>
      <c r="K20" s="52">
        <v>2</v>
      </c>
      <c r="L20" s="52">
        <v>4</v>
      </c>
      <c r="M20" s="52">
        <v>3</v>
      </c>
      <c r="N20" s="52">
        <v>1</v>
      </c>
      <c r="O20" s="52">
        <v>3</v>
      </c>
      <c r="P20" s="52">
        <v>17</v>
      </c>
      <c r="Q20" s="52">
        <v>17</v>
      </c>
      <c r="R20" s="52">
        <v>3</v>
      </c>
      <c r="S20" s="52">
        <v>2</v>
      </c>
      <c r="T20" s="52">
        <v>1</v>
      </c>
      <c r="U20" s="20">
        <v>0</v>
      </c>
      <c r="V20" s="52">
        <v>3</v>
      </c>
      <c r="W20" s="52">
        <v>4</v>
      </c>
      <c r="X20" s="52">
        <v>16</v>
      </c>
      <c r="Y20" s="20">
        <v>0</v>
      </c>
      <c r="Z20" s="20">
        <v>0</v>
      </c>
      <c r="AA20" s="52">
        <v>6</v>
      </c>
    </row>
    <row r="21" spans="1:27" s="4" customFormat="1" ht="12" customHeight="1">
      <c r="A21" s="25" t="s">
        <v>262</v>
      </c>
      <c r="B21" s="59">
        <f t="shared" si="1"/>
        <v>0.7869778704513352</v>
      </c>
      <c r="C21" s="52">
        <v>117</v>
      </c>
      <c r="D21" s="52">
        <v>6</v>
      </c>
      <c r="E21" s="52">
        <v>4</v>
      </c>
      <c r="F21" s="52">
        <v>4</v>
      </c>
      <c r="G21" s="52">
        <v>4</v>
      </c>
      <c r="H21" s="20">
        <v>0</v>
      </c>
      <c r="I21" s="20">
        <v>0</v>
      </c>
      <c r="J21" s="52">
        <v>4</v>
      </c>
      <c r="K21" s="52">
        <v>3</v>
      </c>
      <c r="L21" s="20">
        <v>0</v>
      </c>
      <c r="M21" s="52">
        <v>1</v>
      </c>
      <c r="N21" s="52">
        <v>1</v>
      </c>
      <c r="O21" s="52">
        <v>5</v>
      </c>
      <c r="P21" s="52">
        <v>14</v>
      </c>
      <c r="Q21" s="52">
        <v>37</v>
      </c>
      <c r="R21" s="52">
        <v>1</v>
      </c>
      <c r="S21" s="52">
        <v>5</v>
      </c>
      <c r="T21" s="20">
        <v>0</v>
      </c>
      <c r="U21" s="52">
        <v>2</v>
      </c>
      <c r="V21" s="52">
        <v>4</v>
      </c>
      <c r="W21" s="52">
        <v>7</v>
      </c>
      <c r="X21" s="52">
        <v>10</v>
      </c>
      <c r="Y21" s="52">
        <v>1</v>
      </c>
      <c r="Z21" s="20">
        <v>0</v>
      </c>
      <c r="AA21" s="52">
        <v>4</v>
      </c>
    </row>
    <row r="22" spans="1:27" s="4" customFormat="1" ht="12" customHeight="1">
      <c r="A22" s="25" t="s">
        <v>263</v>
      </c>
      <c r="B22" s="59">
        <f t="shared" si="1"/>
        <v>1.325082397255667</v>
      </c>
      <c r="C22" s="52">
        <v>197</v>
      </c>
      <c r="D22" s="52">
        <v>14</v>
      </c>
      <c r="E22" s="52">
        <v>5</v>
      </c>
      <c r="F22" s="52">
        <v>4</v>
      </c>
      <c r="G22" s="52">
        <v>7</v>
      </c>
      <c r="H22" s="52">
        <v>1</v>
      </c>
      <c r="I22" s="52">
        <v>8</v>
      </c>
      <c r="J22" s="52">
        <v>3</v>
      </c>
      <c r="K22" s="52">
        <v>12</v>
      </c>
      <c r="L22" s="52">
        <v>5</v>
      </c>
      <c r="M22" s="52">
        <v>5</v>
      </c>
      <c r="N22" s="20">
        <v>0</v>
      </c>
      <c r="O22" s="52">
        <v>2</v>
      </c>
      <c r="P22" s="52">
        <v>31</v>
      </c>
      <c r="Q22" s="52">
        <v>57</v>
      </c>
      <c r="R22" s="52">
        <v>3</v>
      </c>
      <c r="S22" s="52">
        <v>1</v>
      </c>
      <c r="T22" s="20">
        <v>0</v>
      </c>
      <c r="U22" s="20">
        <v>0</v>
      </c>
      <c r="V22" s="52">
        <v>7</v>
      </c>
      <c r="W22" s="52">
        <v>4</v>
      </c>
      <c r="X22" s="52">
        <v>22</v>
      </c>
      <c r="Y22" s="52">
        <v>2</v>
      </c>
      <c r="Z22" s="20">
        <v>0</v>
      </c>
      <c r="AA22" s="52">
        <v>4</v>
      </c>
    </row>
    <row r="23" spans="1:27" s="4" customFormat="1" ht="15" customHeight="1">
      <c r="A23" s="25" t="s">
        <v>171</v>
      </c>
      <c r="B23" s="59">
        <f t="shared" si="1"/>
        <v>1.9371762964955943</v>
      </c>
      <c r="C23" s="52">
        <v>288</v>
      </c>
      <c r="D23" s="52">
        <v>19</v>
      </c>
      <c r="E23" s="52">
        <v>11</v>
      </c>
      <c r="F23" s="52">
        <v>6</v>
      </c>
      <c r="G23" s="52">
        <v>2</v>
      </c>
      <c r="H23" s="52">
        <v>1</v>
      </c>
      <c r="I23" s="52">
        <v>4</v>
      </c>
      <c r="J23" s="52">
        <v>3</v>
      </c>
      <c r="K23" s="52">
        <v>6</v>
      </c>
      <c r="L23" s="52">
        <v>8</v>
      </c>
      <c r="M23" s="52">
        <v>4</v>
      </c>
      <c r="N23" s="52">
        <v>1</v>
      </c>
      <c r="O23" s="52">
        <v>7</v>
      </c>
      <c r="P23" s="52">
        <v>56</v>
      </c>
      <c r="Q23" s="52">
        <v>66</v>
      </c>
      <c r="R23" s="20">
        <v>0</v>
      </c>
      <c r="S23" s="52">
        <v>7</v>
      </c>
      <c r="T23" s="20">
        <v>0</v>
      </c>
      <c r="U23" s="52">
        <v>2</v>
      </c>
      <c r="V23" s="52">
        <v>10</v>
      </c>
      <c r="W23" s="52">
        <v>25</v>
      </c>
      <c r="X23" s="52">
        <v>35</v>
      </c>
      <c r="Y23" s="20">
        <v>0</v>
      </c>
      <c r="Z23" s="20">
        <v>0</v>
      </c>
      <c r="AA23" s="52">
        <v>15</v>
      </c>
    </row>
    <row r="24" spans="1:27" s="4" customFormat="1" ht="12" customHeight="1">
      <c r="A24" s="25" t="s">
        <v>172</v>
      </c>
      <c r="B24" s="59">
        <f t="shared" si="1"/>
        <v>1.4125243828613707</v>
      </c>
      <c r="C24" s="52">
        <v>210</v>
      </c>
      <c r="D24" s="52">
        <v>18</v>
      </c>
      <c r="E24" s="52">
        <v>9</v>
      </c>
      <c r="F24" s="52">
        <v>3</v>
      </c>
      <c r="G24" s="52">
        <v>2</v>
      </c>
      <c r="H24" s="52">
        <v>2</v>
      </c>
      <c r="I24" s="52">
        <v>5</v>
      </c>
      <c r="J24" s="52">
        <v>9</v>
      </c>
      <c r="K24" s="52">
        <v>6</v>
      </c>
      <c r="L24" s="52">
        <v>1</v>
      </c>
      <c r="M24" s="52">
        <v>7</v>
      </c>
      <c r="N24" s="52">
        <v>2</v>
      </c>
      <c r="O24" s="52">
        <v>2</v>
      </c>
      <c r="P24" s="52">
        <v>49</v>
      </c>
      <c r="Q24" s="52">
        <v>38</v>
      </c>
      <c r="R24" s="52">
        <v>2</v>
      </c>
      <c r="S24" s="20">
        <v>0</v>
      </c>
      <c r="T24" s="20">
        <v>0</v>
      </c>
      <c r="U24" s="52">
        <v>1</v>
      </c>
      <c r="V24" s="52">
        <v>8</v>
      </c>
      <c r="W24" s="52">
        <v>13</v>
      </c>
      <c r="X24" s="52">
        <v>24</v>
      </c>
      <c r="Y24" s="20">
        <v>0</v>
      </c>
      <c r="Z24" s="20">
        <v>0</v>
      </c>
      <c r="AA24" s="52">
        <v>9</v>
      </c>
    </row>
    <row r="25" spans="1:27" s="4" customFormat="1" ht="12" customHeight="1">
      <c r="A25" s="25" t="s">
        <v>264</v>
      </c>
      <c r="B25" s="59">
        <f t="shared" si="1"/>
        <v>1.7017555660186992</v>
      </c>
      <c r="C25" s="52">
        <v>253</v>
      </c>
      <c r="D25" s="52">
        <v>9</v>
      </c>
      <c r="E25" s="52">
        <v>7</v>
      </c>
      <c r="F25" s="52">
        <v>4</v>
      </c>
      <c r="G25" s="52">
        <v>1</v>
      </c>
      <c r="H25" s="52">
        <v>1</v>
      </c>
      <c r="I25" s="52">
        <v>3</v>
      </c>
      <c r="J25" s="52">
        <v>4</v>
      </c>
      <c r="K25" s="52">
        <v>6</v>
      </c>
      <c r="L25" s="52">
        <v>4</v>
      </c>
      <c r="M25" s="52">
        <v>8</v>
      </c>
      <c r="N25" s="52">
        <v>6</v>
      </c>
      <c r="O25" s="52">
        <v>2</v>
      </c>
      <c r="P25" s="52">
        <v>51</v>
      </c>
      <c r="Q25" s="52">
        <v>60</v>
      </c>
      <c r="R25" s="52">
        <v>4</v>
      </c>
      <c r="S25" s="52">
        <v>6</v>
      </c>
      <c r="T25" s="20">
        <v>0</v>
      </c>
      <c r="U25" s="52">
        <v>5</v>
      </c>
      <c r="V25" s="52">
        <v>8</v>
      </c>
      <c r="W25" s="52">
        <v>21</v>
      </c>
      <c r="X25" s="52">
        <v>33</v>
      </c>
      <c r="Y25" s="52">
        <v>1</v>
      </c>
      <c r="Z25" s="20">
        <v>0</v>
      </c>
      <c r="AA25" s="52">
        <v>9</v>
      </c>
    </row>
    <row r="26" spans="1:27" s="4" customFormat="1" ht="12" customHeight="1">
      <c r="A26" s="25" t="s">
        <v>173</v>
      </c>
      <c r="B26" s="59">
        <f t="shared" si="1"/>
        <v>4.795856595143606</v>
      </c>
      <c r="C26" s="52">
        <v>713</v>
      </c>
      <c r="D26" s="52">
        <v>48</v>
      </c>
      <c r="E26" s="52">
        <v>17</v>
      </c>
      <c r="F26" s="52">
        <v>8</v>
      </c>
      <c r="G26" s="52">
        <v>11</v>
      </c>
      <c r="H26" s="52">
        <v>4</v>
      </c>
      <c r="I26" s="52">
        <v>6</v>
      </c>
      <c r="J26" s="52">
        <v>14</v>
      </c>
      <c r="K26" s="52">
        <v>14</v>
      </c>
      <c r="L26" s="52">
        <v>19</v>
      </c>
      <c r="M26" s="52">
        <v>13</v>
      </c>
      <c r="N26" s="52">
        <v>7</v>
      </c>
      <c r="O26" s="52">
        <v>17</v>
      </c>
      <c r="P26" s="52">
        <v>115</v>
      </c>
      <c r="Q26" s="52">
        <v>221</v>
      </c>
      <c r="R26" s="52">
        <v>8</v>
      </c>
      <c r="S26" s="52">
        <v>11</v>
      </c>
      <c r="T26" s="20">
        <v>0</v>
      </c>
      <c r="U26" s="52">
        <v>5</v>
      </c>
      <c r="V26" s="52">
        <v>24</v>
      </c>
      <c r="W26" s="52">
        <v>39</v>
      </c>
      <c r="X26" s="52">
        <v>79</v>
      </c>
      <c r="Y26" s="52">
        <v>1</v>
      </c>
      <c r="Z26" s="52">
        <v>3</v>
      </c>
      <c r="AA26" s="52">
        <v>29</v>
      </c>
    </row>
    <row r="27" spans="1:27" s="4" customFormat="1" ht="12" customHeight="1">
      <c r="A27" s="25" t="s">
        <v>174</v>
      </c>
      <c r="B27" s="59">
        <f t="shared" si="1"/>
        <v>7.68816842671689</v>
      </c>
      <c r="C27" s="53">
        <v>1143</v>
      </c>
      <c r="D27" s="52">
        <v>106</v>
      </c>
      <c r="E27" s="52">
        <v>39</v>
      </c>
      <c r="F27" s="52">
        <v>14</v>
      </c>
      <c r="G27" s="52">
        <v>34</v>
      </c>
      <c r="H27" s="52">
        <v>4</v>
      </c>
      <c r="I27" s="52">
        <v>9</v>
      </c>
      <c r="J27" s="52">
        <v>40</v>
      </c>
      <c r="K27" s="52">
        <v>13</v>
      </c>
      <c r="L27" s="52">
        <v>25</v>
      </c>
      <c r="M27" s="52">
        <v>12</v>
      </c>
      <c r="N27" s="52">
        <v>12</v>
      </c>
      <c r="O27" s="52">
        <v>46</v>
      </c>
      <c r="P27" s="52">
        <v>178</v>
      </c>
      <c r="Q27" s="52">
        <v>176</v>
      </c>
      <c r="R27" s="52">
        <v>7</v>
      </c>
      <c r="S27" s="52">
        <v>28</v>
      </c>
      <c r="T27" s="52">
        <v>1</v>
      </c>
      <c r="U27" s="52">
        <v>10</v>
      </c>
      <c r="V27" s="52">
        <v>74</v>
      </c>
      <c r="W27" s="52">
        <v>59</v>
      </c>
      <c r="X27" s="52">
        <v>186</v>
      </c>
      <c r="Y27" s="52">
        <v>1</v>
      </c>
      <c r="Z27" s="52">
        <v>2</v>
      </c>
      <c r="AA27" s="52">
        <v>67</v>
      </c>
    </row>
    <row r="28" spans="1:27" s="4" customFormat="1" ht="12" customHeight="1">
      <c r="A28" s="25" t="s">
        <v>265</v>
      </c>
      <c r="B28" s="59">
        <f t="shared" si="1"/>
        <v>2.1255128808771104</v>
      </c>
      <c r="C28" s="52">
        <v>316</v>
      </c>
      <c r="D28" s="52">
        <v>29</v>
      </c>
      <c r="E28" s="52">
        <v>13</v>
      </c>
      <c r="F28" s="52">
        <v>4</v>
      </c>
      <c r="G28" s="52">
        <v>11</v>
      </c>
      <c r="H28" s="52">
        <v>2</v>
      </c>
      <c r="I28" s="52">
        <v>2</v>
      </c>
      <c r="J28" s="52">
        <v>9</v>
      </c>
      <c r="K28" s="52">
        <v>1</v>
      </c>
      <c r="L28" s="52">
        <v>10</v>
      </c>
      <c r="M28" s="52">
        <v>4</v>
      </c>
      <c r="N28" s="52">
        <v>4</v>
      </c>
      <c r="O28" s="52">
        <v>9</v>
      </c>
      <c r="P28" s="52">
        <v>50</v>
      </c>
      <c r="Q28" s="52">
        <v>47</v>
      </c>
      <c r="R28" s="52">
        <v>2</v>
      </c>
      <c r="S28" s="52">
        <v>7</v>
      </c>
      <c r="T28" s="20">
        <v>0</v>
      </c>
      <c r="U28" s="52">
        <v>1</v>
      </c>
      <c r="V28" s="52">
        <v>17</v>
      </c>
      <c r="W28" s="52">
        <v>18</v>
      </c>
      <c r="X28" s="52">
        <v>53</v>
      </c>
      <c r="Y28" s="52">
        <v>1</v>
      </c>
      <c r="Z28" s="52">
        <v>3</v>
      </c>
      <c r="AA28" s="52">
        <v>19</v>
      </c>
    </row>
    <row r="29" spans="1:27" s="4" customFormat="1" ht="12" customHeight="1">
      <c r="A29" s="39" t="s">
        <v>266</v>
      </c>
      <c r="B29" s="59">
        <f t="shared" si="1"/>
        <v>1.7286607923589155</v>
      </c>
      <c r="C29" s="52">
        <v>257</v>
      </c>
      <c r="D29" s="52">
        <v>12</v>
      </c>
      <c r="E29" s="52">
        <v>11</v>
      </c>
      <c r="F29" s="52">
        <v>2</v>
      </c>
      <c r="G29" s="52">
        <v>9</v>
      </c>
      <c r="H29" s="52">
        <v>3</v>
      </c>
      <c r="I29" s="52">
        <v>1</v>
      </c>
      <c r="J29" s="52">
        <v>7</v>
      </c>
      <c r="K29" s="52">
        <v>2</v>
      </c>
      <c r="L29" s="52">
        <v>6</v>
      </c>
      <c r="M29" s="52">
        <v>3</v>
      </c>
      <c r="N29" s="52">
        <v>6</v>
      </c>
      <c r="O29" s="52">
        <v>5</v>
      </c>
      <c r="P29" s="52">
        <v>37</v>
      </c>
      <c r="Q29" s="52">
        <v>75</v>
      </c>
      <c r="R29" s="52">
        <v>4</v>
      </c>
      <c r="S29" s="52">
        <v>3</v>
      </c>
      <c r="T29" s="52">
        <v>1</v>
      </c>
      <c r="U29" s="52">
        <v>1</v>
      </c>
      <c r="V29" s="52">
        <v>5</v>
      </c>
      <c r="W29" s="52">
        <v>19</v>
      </c>
      <c r="X29" s="52">
        <v>34</v>
      </c>
      <c r="Y29" s="52">
        <v>1</v>
      </c>
      <c r="Z29" s="20">
        <v>0</v>
      </c>
      <c r="AA29" s="52">
        <v>10</v>
      </c>
    </row>
    <row r="30" spans="1:27" s="4" customFormat="1" ht="12" customHeight="1">
      <c r="A30" s="39" t="s">
        <v>267</v>
      </c>
      <c r="B30" s="59">
        <f t="shared" si="1"/>
        <v>2.48200712988498</v>
      </c>
      <c r="C30" s="52">
        <v>369</v>
      </c>
      <c r="D30" s="52">
        <v>35</v>
      </c>
      <c r="E30" s="52">
        <v>15</v>
      </c>
      <c r="F30" s="52">
        <v>3</v>
      </c>
      <c r="G30" s="52">
        <v>6</v>
      </c>
      <c r="H30" s="52">
        <v>3</v>
      </c>
      <c r="I30" s="52">
        <v>3</v>
      </c>
      <c r="J30" s="52">
        <v>3</v>
      </c>
      <c r="K30" s="52">
        <v>4</v>
      </c>
      <c r="L30" s="52">
        <v>6</v>
      </c>
      <c r="M30" s="52">
        <v>4</v>
      </c>
      <c r="N30" s="52">
        <v>7</v>
      </c>
      <c r="O30" s="52">
        <v>5</v>
      </c>
      <c r="P30" s="52">
        <v>50</v>
      </c>
      <c r="Q30" s="52">
        <v>120</v>
      </c>
      <c r="R30" s="52">
        <v>3</v>
      </c>
      <c r="S30" s="52">
        <v>5</v>
      </c>
      <c r="T30" s="20">
        <v>0</v>
      </c>
      <c r="U30" s="52">
        <v>1</v>
      </c>
      <c r="V30" s="52">
        <v>8</v>
      </c>
      <c r="W30" s="52">
        <v>18</v>
      </c>
      <c r="X30" s="52">
        <v>49</v>
      </c>
      <c r="Y30" s="52">
        <v>1</v>
      </c>
      <c r="Z30" s="52">
        <v>1</v>
      </c>
      <c r="AA30" s="52">
        <v>19</v>
      </c>
    </row>
    <row r="31" spans="1:27" s="4" customFormat="1" ht="12" customHeight="1">
      <c r="A31" s="39" t="s">
        <v>268</v>
      </c>
      <c r="B31" s="59">
        <f t="shared" si="1"/>
        <v>1.008945987758122</v>
      </c>
      <c r="C31" s="52">
        <v>150</v>
      </c>
      <c r="D31" s="52">
        <v>11</v>
      </c>
      <c r="E31" s="52">
        <v>5</v>
      </c>
      <c r="F31" s="52">
        <v>1</v>
      </c>
      <c r="G31" s="52">
        <v>2</v>
      </c>
      <c r="H31" s="20">
        <v>0</v>
      </c>
      <c r="I31" s="52">
        <v>2</v>
      </c>
      <c r="J31" s="52">
        <v>4</v>
      </c>
      <c r="K31" s="52">
        <v>2</v>
      </c>
      <c r="L31" s="52">
        <v>2</v>
      </c>
      <c r="M31" s="52">
        <v>3</v>
      </c>
      <c r="N31" s="52">
        <v>1</v>
      </c>
      <c r="O31" s="52">
        <v>3</v>
      </c>
      <c r="P31" s="52">
        <v>20</v>
      </c>
      <c r="Q31" s="52">
        <v>56</v>
      </c>
      <c r="R31" s="52">
        <v>1</v>
      </c>
      <c r="S31" s="20">
        <v>0</v>
      </c>
      <c r="T31" s="20">
        <v>0</v>
      </c>
      <c r="U31" s="20">
        <v>0</v>
      </c>
      <c r="V31" s="52">
        <v>4</v>
      </c>
      <c r="W31" s="52">
        <v>5</v>
      </c>
      <c r="X31" s="52">
        <v>21</v>
      </c>
      <c r="Y31" s="52">
        <v>1</v>
      </c>
      <c r="Z31" s="20">
        <v>0</v>
      </c>
      <c r="AA31" s="52">
        <v>6</v>
      </c>
    </row>
    <row r="32" spans="1:27" s="4" customFormat="1" ht="12" customHeight="1">
      <c r="A32" s="25" t="s">
        <v>269</v>
      </c>
      <c r="B32" s="59">
        <f t="shared" si="1"/>
        <v>1.3385350104257752</v>
      </c>
      <c r="C32" s="52">
        <v>199</v>
      </c>
      <c r="D32" s="52">
        <v>15</v>
      </c>
      <c r="E32" s="52">
        <v>6</v>
      </c>
      <c r="F32" s="52">
        <v>3</v>
      </c>
      <c r="G32" s="52">
        <v>3</v>
      </c>
      <c r="H32" s="52">
        <v>2</v>
      </c>
      <c r="I32" s="52">
        <v>3</v>
      </c>
      <c r="J32" s="52">
        <v>3</v>
      </c>
      <c r="K32" s="52">
        <v>1</v>
      </c>
      <c r="L32" s="52">
        <v>3</v>
      </c>
      <c r="M32" s="52">
        <v>5</v>
      </c>
      <c r="N32" s="52">
        <v>4</v>
      </c>
      <c r="O32" s="52">
        <v>7</v>
      </c>
      <c r="P32" s="52">
        <v>36</v>
      </c>
      <c r="Q32" s="52">
        <v>45</v>
      </c>
      <c r="R32" s="20">
        <v>0</v>
      </c>
      <c r="S32" s="52">
        <v>3</v>
      </c>
      <c r="T32" s="52">
        <v>1</v>
      </c>
      <c r="U32" s="52">
        <v>1</v>
      </c>
      <c r="V32" s="52">
        <v>6</v>
      </c>
      <c r="W32" s="52">
        <v>10</v>
      </c>
      <c r="X32" s="52">
        <v>30</v>
      </c>
      <c r="Y32" s="52">
        <v>1</v>
      </c>
      <c r="Z32" s="52">
        <v>1</v>
      </c>
      <c r="AA32" s="52">
        <v>10</v>
      </c>
    </row>
    <row r="33" spans="1:27" s="4" customFormat="1" ht="12" customHeight="1">
      <c r="A33" s="25" t="s">
        <v>270</v>
      </c>
      <c r="B33" s="59">
        <f t="shared" si="1"/>
        <v>0.29595748974238245</v>
      </c>
      <c r="C33" s="52">
        <v>44</v>
      </c>
      <c r="D33" s="52">
        <v>1</v>
      </c>
      <c r="E33" s="20">
        <v>0</v>
      </c>
      <c r="F33" s="52">
        <v>1</v>
      </c>
      <c r="G33" s="20">
        <v>0</v>
      </c>
      <c r="H33" s="20">
        <v>0</v>
      </c>
      <c r="I33" s="20">
        <v>0</v>
      </c>
      <c r="J33" s="52">
        <v>2</v>
      </c>
      <c r="K33" s="52">
        <v>1</v>
      </c>
      <c r="L33" s="52">
        <v>2</v>
      </c>
      <c r="M33" s="52">
        <v>1</v>
      </c>
      <c r="N33" s="52">
        <v>1</v>
      </c>
      <c r="O33" s="20">
        <v>0</v>
      </c>
      <c r="P33" s="52">
        <v>9</v>
      </c>
      <c r="Q33" s="52">
        <v>15</v>
      </c>
      <c r="R33" s="20">
        <v>0</v>
      </c>
      <c r="S33" s="20">
        <v>0</v>
      </c>
      <c r="T33" s="20">
        <v>0</v>
      </c>
      <c r="U33" s="52">
        <v>1</v>
      </c>
      <c r="V33" s="52">
        <v>2</v>
      </c>
      <c r="W33" s="52">
        <v>2</v>
      </c>
      <c r="X33" s="52">
        <v>3</v>
      </c>
      <c r="Y33" s="20">
        <v>0</v>
      </c>
      <c r="Z33" s="20">
        <v>0</v>
      </c>
      <c r="AA33" s="52">
        <v>3</v>
      </c>
    </row>
    <row r="34" spans="1:27" s="4" customFormat="1" ht="12" customHeight="1">
      <c r="A34" s="25" t="s">
        <v>271</v>
      </c>
      <c r="B34" s="59">
        <f t="shared" si="1"/>
        <v>1.190556265554584</v>
      </c>
      <c r="C34" s="52">
        <v>177</v>
      </c>
      <c r="D34" s="52">
        <v>9</v>
      </c>
      <c r="E34" s="52">
        <v>9</v>
      </c>
      <c r="F34" s="52">
        <v>2</v>
      </c>
      <c r="G34" s="52">
        <v>3</v>
      </c>
      <c r="H34" s="52">
        <v>2</v>
      </c>
      <c r="I34" s="52">
        <v>1</v>
      </c>
      <c r="J34" s="52">
        <v>6</v>
      </c>
      <c r="K34" s="52">
        <v>5</v>
      </c>
      <c r="L34" s="52">
        <v>4</v>
      </c>
      <c r="M34" s="52">
        <v>4</v>
      </c>
      <c r="N34" s="52">
        <v>1</v>
      </c>
      <c r="O34" s="52">
        <v>1</v>
      </c>
      <c r="P34" s="52">
        <v>42</v>
      </c>
      <c r="Q34" s="52">
        <v>41</v>
      </c>
      <c r="R34" s="20">
        <v>0</v>
      </c>
      <c r="S34" s="52">
        <v>5</v>
      </c>
      <c r="T34" s="52">
        <v>1</v>
      </c>
      <c r="U34" s="52">
        <v>2</v>
      </c>
      <c r="V34" s="52">
        <v>6</v>
      </c>
      <c r="W34" s="52">
        <v>9</v>
      </c>
      <c r="X34" s="52">
        <v>18</v>
      </c>
      <c r="Y34" s="20">
        <v>0</v>
      </c>
      <c r="Z34" s="20">
        <v>0</v>
      </c>
      <c r="AA34" s="52">
        <v>6</v>
      </c>
    </row>
    <row r="35" spans="1:27" s="4" customFormat="1" ht="12" customHeight="1">
      <c r="A35" s="25" t="s">
        <v>272</v>
      </c>
      <c r="B35" s="59">
        <f t="shared" si="1"/>
        <v>0.16815766462635368</v>
      </c>
      <c r="C35" s="52">
        <v>25</v>
      </c>
      <c r="D35" s="52">
        <v>3</v>
      </c>
      <c r="E35" s="52">
        <v>2</v>
      </c>
      <c r="F35" s="52">
        <v>1</v>
      </c>
      <c r="G35" s="52">
        <v>1</v>
      </c>
      <c r="H35" s="20">
        <v>0</v>
      </c>
      <c r="I35" s="20">
        <v>0</v>
      </c>
      <c r="J35" s="52">
        <v>1</v>
      </c>
      <c r="K35" s="20">
        <v>0</v>
      </c>
      <c r="L35" s="52">
        <v>1</v>
      </c>
      <c r="M35" s="52">
        <v>1</v>
      </c>
      <c r="N35" s="20">
        <v>0</v>
      </c>
      <c r="O35" s="20">
        <v>0</v>
      </c>
      <c r="P35" s="52">
        <v>3</v>
      </c>
      <c r="Q35" s="52">
        <v>3</v>
      </c>
      <c r="R35" s="20">
        <v>0</v>
      </c>
      <c r="S35" s="20">
        <v>0</v>
      </c>
      <c r="T35" s="20">
        <v>0</v>
      </c>
      <c r="U35" s="20">
        <v>0</v>
      </c>
      <c r="V35" s="52">
        <v>2</v>
      </c>
      <c r="W35" s="52">
        <v>3</v>
      </c>
      <c r="X35" s="52">
        <v>2</v>
      </c>
      <c r="Y35" s="52">
        <v>1</v>
      </c>
      <c r="Z35" s="20">
        <v>0</v>
      </c>
      <c r="AA35" s="52">
        <v>1</v>
      </c>
    </row>
    <row r="36" spans="1:27" s="4" customFormat="1" ht="15.75" customHeight="1">
      <c r="A36" s="23" t="s">
        <v>273</v>
      </c>
      <c r="B36" s="59">
        <f t="shared" si="1"/>
        <v>0.26905226340216587</v>
      </c>
      <c r="C36" s="52">
        <v>40</v>
      </c>
      <c r="D36" s="52">
        <v>8</v>
      </c>
      <c r="E36" s="52">
        <v>1</v>
      </c>
      <c r="F36" s="20">
        <v>0</v>
      </c>
      <c r="G36" s="20">
        <v>0</v>
      </c>
      <c r="H36" s="52">
        <v>3</v>
      </c>
      <c r="I36" s="20">
        <v>0</v>
      </c>
      <c r="J36" s="52">
        <v>2</v>
      </c>
      <c r="K36" s="20">
        <v>0</v>
      </c>
      <c r="L36" s="20">
        <v>0</v>
      </c>
      <c r="M36" s="52">
        <v>3</v>
      </c>
      <c r="N36" s="52">
        <v>2</v>
      </c>
      <c r="O36" s="52">
        <v>3</v>
      </c>
      <c r="P36" s="52">
        <v>2</v>
      </c>
      <c r="Q36" s="52">
        <v>2</v>
      </c>
      <c r="R36" s="52">
        <v>1</v>
      </c>
      <c r="S36" s="20">
        <v>0</v>
      </c>
      <c r="T36" s="20">
        <v>0</v>
      </c>
      <c r="U36" s="52">
        <v>1</v>
      </c>
      <c r="V36" s="52">
        <v>1</v>
      </c>
      <c r="W36" s="52">
        <v>2</v>
      </c>
      <c r="X36" s="52">
        <v>7</v>
      </c>
      <c r="Y36" s="20">
        <v>0</v>
      </c>
      <c r="Z36" s="20">
        <v>0</v>
      </c>
      <c r="AA36" s="52">
        <v>2</v>
      </c>
    </row>
    <row r="37" spans="1:27" s="4" customFormat="1" ht="12" customHeight="1">
      <c r="A37" s="23" t="s">
        <v>274</v>
      </c>
      <c r="B37" s="59">
        <f t="shared" si="1"/>
        <v>1.6479451133382659</v>
      </c>
      <c r="C37" s="52">
        <v>245</v>
      </c>
      <c r="D37" s="52">
        <v>16</v>
      </c>
      <c r="E37" s="52">
        <v>7</v>
      </c>
      <c r="F37" s="52">
        <v>2</v>
      </c>
      <c r="G37" s="52">
        <v>3</v>
      </c>
      <c r="H37" s="52">
        <v>4</v>
      </c>
      <c r="I37" s="52">
        <v>3</v>
      </c>
      <c r="J37" s="52">
        <v>11</v>
      </c>
      <c r="K37" s="52">
        <v>2</v>
      </c>
      <c r="L37" s="52">
        <v>6</v>
      </c>
      <c r="M37" s="52">
        <v>16</v>
      </c>
      <c r="N37" s="52">
        <v>12</v>
      </c>
      <c r="O37" s="52">
        <v>10</v>
      </c>
      <c r="P37" s="52">
        <v>36</v>
      </c>
      <c r="Q37" s="52">
        <v>34</v>
      </c>
      <c r="R37" s="20">
        <v>0</v>
      </c>
      <c r="S37" s="52">
        <v>3</v>
      </c>
      <c r="T37" s="52">
        <v>1</v>
      </c>
      <c r="U37" s="20">
        <v>0</v>
      </c>
      <c r="V37" s="52">
        <v>20</v>
      </c>
      <c r="W37" s="52">
        <v>22</v>
      </c>
      <c r="X37" s="52">
        <v>25</v>
      </c>
      <c r="Y37" s="20">
        <v>0</v>
      </c>
      <c r="Z37" s="52">
        <v>1</v>
      </c>
      <c r="AA37" s="52">
        <v>11</v>
      </c>
    </row>
    <row r="38" spans="1:27" s="4" customFormat="1" ht="12" customHeight="1">
      <c r="A38" s="23" t="s">
        <v>275</v>
      </c>
      <c r="B38" s="59">
        <f t="shared" si="1"/>
        <v>2.327302078428735</v>
      </c>
      <c r="C38" s="52">
        <v>346</v>
      </c>
      <c r="D38" s="52">
        <v>39</v>
      </c>
      <c r="E38" s="52">
        <v>18</v>
      </c>
      <c r="F38" s="52">
        <v>10</v>
      </c>
      <c r="G38" s="52">
        <v>9</v>
      </c>
      <c r="H38" s="52">
        <v>7</v>
      </c>
      <c r="I38" s="52">
        <v>2</v>
      </c>
      <c r="J38" s="52">
        <v>12</v>
      </c>
      <c r="K38" s="52">
        <v>2</v>
      </c>
      <c r="L38" s="52">
        <v>6</v>
      </c>
      <c r="M38" s="52">
        <v>15</v>
      </c>
      <c r="N38" s="52">
        <v>19</v>
      </c>
      <c r="O38" s="52">
        <v>8</v>
      </c>
      <c r="P38" s="52">
        <v>45</v>
      </c>
      <c r="Q38" s="52">
        <v>40</v>
      </c>
      <c r="R38" s="52">
        <v>6</v>
      </c>
      <c r="S38" s="52">
        <v>2</v>
      </c>
      <c r="T38" s="20">
        <v>0</v>
      </c>
      <c r="U38" s="52">
        <v>1</v>
      </c>
      <c r="V38" s="52">
        <v>15</v>
      </c>
      <c r="W38" s="52">
        <v>31</v>
      </c>
      <c r="X38" s="52">
        <v>38</v>
      </c>
      <c r="Y38" s="52">
        <v>5</v>
      </c>
      <c r="Z38" s="52">
        <v>5</v>
      </c>
      <c r="AA38" s="52">
        <v>11</v>
      </c>
    </row>
    <row r="39" spans="1:27" s="4" customFormat="1" ht="12" customHeight="1">
      <c r="A39" s="23" t="s">
        <v>159</v>
      </c>
      <c r="B39" s="59">
        <f t="shared" si="1"/>
        <v>9.753144548328512</v>
      </c>
      <c r="C39" s="53">
        <v>1450</v>
      </c>
      <c r="D39" s="52">
        <v>112</v>
      </c>
      <c r="E39" s="52">
        <v>51</v>
      </c>
      <c r="F39" s="52">
        <v>20</v>
      </c>
      <c r="G39" s="52">
        <v>48</v>
      </c>
      <c r="H39" s="52">
        <v>5</v>
      </c>
      <c r="I39" s="52">
        <v>16</v>
      </c>
      <c r="J39" s="52">
        <v>49</v>
      </c>
      <c r="K39" s="52">
        <v>17</v>
      </c>
      <c r="L39" s="52">
        <v>24</v>
      </c>
      <c r="M39" s="52">
        <v>33</v>
      </c>
      <c r="N39" s="52">
        <v>17</v>
      </c>
      <c r="O39" s="52">
        <v>47</v>
      </c>
      <c r="P39" s="52">
        <v>202</v>
      </c>
      <c r="Q39" s="52">
        <v>206</v>
      </c>
      <c r="R39" s="52">
        <v>9</v>
      </c>
      <c r="S39" s="52">
        <v>34</v>
      </c>
      <c r="T39" s="52">
        <v>2</v>
      </c>
      <c r="U39" s="52">
        <v>14</v>
      </c>
      <c r="V39" s="52">
        <v>96</v>
      </c>
      <c r="W39" s="52">
        <v>128</v>
      </c>
      <c r="X39" s="52">
        <v>224</v>
      </c>
      <c r="Y39" s="52">
        <v>8</v>
      </c>
      <c r="Z39" s="52">
        <v>2</v>
      </c>
      <c r="AA39" s="52">
        <v>86</v>
      </c>
    </row>
    <row r="40" spans="1:27" s="4" customFormat="1" ht="12" customHeight="1">
      <c r="A40" s="23" t="s">
        <v>276</v>
      </c>
      <c r="B40" s="59">
        <f t="shared" si="1"/>
        <v>13.654402367659918</v>
      </c>
      <c r="C40" s="53">
        <v>2030</v>
      </c>
      <c r="D40" s="52">
        <v>133</v>
      </c>
      <c r="E40" s="52">
        <v>58</v>
      </c>
      <c r="F40" s="52">
        <v>33</v>
      </c>
      <c r="G40" s="52">
        <v>83</v>
      </c>
      <c r="H40" s="52">
        <v>9</v>
      </c>
      <c r="I40" s="52">
        <v>12</v>
      </c>
      <c r="J40" s="52">
        <v>76</v>
      </c>
      <c r="K40" s="52">
        <v>29</v>
      </c>
      <c r="L40" s="52">
        <v>64</v>
      </c>
      <c r="M40" s="52">
        <v>69</v>
      </c>
      <c r="N40" s="52">
        <v>33</v>
      </c>
      <c r="O40" s="52">
        <v>87</v>
      </c>
      <c r="P40" s="52">
        <v>195</v>
      </c>
      <c r="Q40" s="52">
        <v>128</v>
      </c>
      <c r="R40" s="52">
        <v>9</v>
      </c>
      <c r="S40" s="52">
        <v>39</v>
      </c>
      <c r="T40" s="52">
        <v>4</v>
      </c>
      <c r="U40" s="52">
        <v>21</v>
      </c>
      <c r="V40" s="52">
        <v>187</v>
      </c>
      <c r="W40" s="52">
        <v>200</v>
      </c>
      <c r="X40" s="52">
        <v>461</v>
      </c>
      <c r="Y40" s="52">
        <v>7</v>
      </c>
      <c r="Z40" s="52">
        <v>6</v>
      </c>
      <c r="AA40" s="52">
        <v>87</v>
      </c>
    </row>
    <row r="41" spans="1:27" s="4" customFormat="1" ht="12" customHeight="1">
      <c r="A41" s="23" t="s">
        <v>156</v>
      </c>
      <c r="B41" s="59">
        <f t="shared" si="1"/>
        <v>9.753144548328512</v>
      </c>
      <c r="C41" s="53">
        <v>1450</v>
      </c>
      <c r="D41" s="52">
        <v>80</v>
      </c>
      <c r="E41" s="52">
        <v>52</v>
      </c>
      <c r="F41" s="52">
        <v>14</v>
      </c>
      <c r="G41" s="52">
        <v>33</v>
      </c>
      <c r="H41" s="52">
        <v>9</v>
      </c>
      <c r="I41" s="52">
        <v>16</v>
      </c>
      <c r="J41" s="52">
        <v>39</v>
      </c>
      <c r="K41" s="52">
        <v>18</v>
      </c>
      <c r="L41" s="52">
        <v>43</v>
      </c>
      <c r="M41" s="52">
        <v>17</v>
      </c>
      <c r="N41" s="52">
        <v>7</v>
      </c>
      <c r="O41" s="52">
        <v>51</v>
      </c>
      <c r="P41" s="52">
        <v>312</v>
      </c>
      <c r="Q41" s="52">
        <v>247</v>
      </c>
      <c r="R41" s="52">
        <v>8</v>
      </c>
      <c r="S41" s="52">
        <v>33</v>
      </c>
      <c r="T41" s="20">
        <v>0</v>
      </c>
      <c r="U41" s="52">
        <v>20</v>
      </c>
      <c r="V41" s="52">
        <v>69</v>
      </c>
      <c r="W41" s="52">
        <v>127</v>
      </c>
      <c r="X41" s="52">
        <v>188</v>
      </c>
      <c r="Y41" s="52">
        <v>2</v>
      </c>
      <c r="Z41" s="52">
        <v>2</v>
      </c>
      <c r="AA41" s="52">
        <v>63</v>
      </c>
    </row>
    <row r="42" spans="1:27" s="4" customFormat="1" ht="12" customHeight="1">
      <c r="A42" s="23" t="s">
        <v>277</v>
      </c>
      <c r="B42" s="59">
        <f t="shared" si="1"/>
        <v>1.1098405865339342</v>
      </c>
      <c r="C42" s="52">
        <v>165</v>
      </c>
      <c r="D42" s="52">
        <v>10</v>
      </c>
      <c r="E42" s="52">
        <v>7</v>
      </c>
      <c r="F42" s="52">
        <v>2</v>
      </c>
      <c r="G42" s="52">
        <v>11</v>
      </c>
      <c r="H42" s="52">
        <v>5</v>
      </c>
      <c r="I42" s="52">
        <v>2</v>
      </c>
      <c r="J42" s="52">
        <v>9</v>
      </c>
      <c r="K42" s="52">
        <v>3</v>
      </c>
      <c r="L42" s="52">
        <v>7</v>
      </c>
      <c r="M42" s="52">
        <v>3</v>
      </c>
      <c r="N42" s="52">
        <v>8</v>
      </c>
      <c r="O42" s="52">
        <v>9</v>
      </c>
      <c r="P42" s="52">
        <v>12</v>
      </c>
      <c r="Q42" s="52">
        <v>3</v>
      </c>
      <c r="R42" s="52">
        <v>2</v>
      </c>
      <c r="S42" s="52">
        <v>3</v>
      </c>
      <c r="T42" s="20">
        <v>0</v>
      </c>
      <c r="U42" s="52">
        <v>3</v>
      </c>
      <c r="V42" s="52">
        <v>12</v>
      </c>
      <c r="W42" s="52">
        <v>14</v>
      </c>
      <c r="X42" s="52">
        <v>29</v>
      </c>
      <c r="Y42" s="20">
        <v>0</v>
      </c>
      <c r="Z42" s="52">
        <v>1</v>
      </c>
      <c r="AA42" s="52">
        <v>10</v>
      </c>
    </row>
    <row r="43" spans="1:27" s="4" customFormat="1" ht="12" customHeight="1">
      <c r="A43" s="23" t="s">
        <v>157</v>
      </c>
      <c r="B43" s="59">
        <f t="shared" si="1"/>
        <v>2.8586802986480127</v>
      </c>
      <c r="C43" s="52">
        <v>425</v>
      </c>
      <c r="D43" s="52">
        <v>31</v>
      </c>
      <c r="E43" s="52">
        <v>12</v>
      </c>
      <c r="F43" s="52">
        <v>5</v>
      </c>
      <c r="G43" s="52">
        <v>18</v>
      </c>
      <c r="H43" s="52">
        <v>8</v>
      </c>
      <c r="I43" s="52">
        <v>7</v>
      </c>
      <c r="J43" s="52">
        <v>22</v>
      </c>
      <c r="K43" s="52">
        <v>2</v>
      </c>
      <c r="L43" s="52">
        <v>7</v>
      </c>
      <c r="M43" s="52">
        <v>10</v>
      </c>
      <c r="N43" s="52">
        <v>7</v>
      </c>
      <c r="O43" s="52">
        <v>11</v>
      </c>
      <c r="P43" s="52">
        <v>51</v>
      </c>
      <c r="Q43" s="52">
        <v>10</v>
      </c>
      <c r="R43" s="52">
        <v>1</v>
      </c>
      <c r="S43" s="52">
        <v>9</v>
      </c>
      <c r="T43" s="52">
        <v>2</v>
      </c>
      <c r="U43" s="52">
        <v>4</v>
      </c>
      <c r="V43" s="52">
        <v>57</v>
      </c>
      <c r="W43" s="52">
        <v>47</v>
      </c>
      <c r="X43" s="52">
        <v>82</v>
      </c>
      <c r="Y43" s="20">
        <v>0</v>
      </c>
      <c r="Z43" s="52">
        <v>2</v>
      </c>
      <c r="AA43" s="52">
        <v>20</v>
      </c>
    </row>
    <row r="44" spans="1:27" s="4" customFormat="1" ht="12" customHeight="1">
      <c r="A44" s="24" t="s">
        <v>278</v>
      </c>
      <c r="B44" s="59">
        <f t="shared" si="1"/>
        <v>1.7690186318692407</v>
      </c>
      <c r="C44" s="52">
        <v>263</v>
      </c>
      <c r="D44" s="52">
        <v>20</v>
      </c>
      <c r="E44" s="52">
        <v>8</v>
      </c>
      <c r="F44" s="52">
        <v>3</v>
      </c>
      <c r="G44" s="52">
        <v>7</v>
      </c>
      <c r="H44" s="52">
        <v>1</v>
      </c>
      <c r="I44" s="52">
        <v>1</v>
      </c>
      <c r="J44" s="52">
        <v>4</v>
      </c>
      <c r="K44" s="52">
        <v>3</v>
      </c>
      <c r="L44" s="52">
        <v>5</v>
      </c>
      <c r="M44" s="52">
        <v>5</v>
      </c>
      <c r="N44" s="52">
        <v>5</v>
      </c>
      <c r="O44" s="52">
        <v>7</v>
      </c>
      <c r="P44" s="52">
        <v>58</v>
      </c>
      <c r="Q44" s="52">
        <v>10</v>
      </c>
      <c r="R44" s="52">
        <v>2</v>
      </c>
      <c r="S44" s="52">
        <v>6</v>
      </c>
      <c r="T44" s="20">
        <v>0</v>
      </c>
      <c r="U44" s="52">
        <v>1</v>
      </c>
      <c r="V44" s="52">
        <v>19</v>
      </c>
      <c r="W44" s="52">
        <v>13</v>
      </c>
      <c r="X44" s="52">
        <v>64</v>
      </c>
      <c r="Y44" s="20">
        <v>0</v>
      </c>
      <c r="Z44" s="20">
        <v>0</v>
      </c>
      <c r="AA44" s="52">
        <v>21</v>
      </c>
    </row>
    <row r="45" spans="1:27" s="4" customFormat="1" ht="12" customHeight="1">
      <c r="A45" s="24" t="s">
        <v>160</v>
      </c>
      <c r="B45" s="59">
        <f t="shared" si="1"/>
        <v>1.2174614918948006</v>
      </c>
      <c r="C45" s="52">
        <v>181</v>
      </c>
      <c r="D45" s="52">
        <v>22</v>
      </c>
      <c r="E45" s="52">
        <v>7</v>
      </c>
      <c r="F45" s="52">
        <v>8</v>
      </c>
      <c r="G45" s="52">
        <v>4</v>
      </c>
      <c r="H45" s="52">
        <v>4</v>
      </c>
      <c r="I45" s="52">
        <v>1</v>
      </c>
      <c r="J45" s="52">
        <v>6</v>
      </c>
      <c r="K45" s="20">
        <v>0</v>
      </c>
      <c r="L45" s="52">
        <v>8</v>
      </c>
      <c r="M45" s="52">
        <v>2</v>
      </c>
      <c r="N45" s="52">
        <v>2</v>
      </c>
      <c r="O45" s="52">
        <v>11</v>
      </c>
      <c r="P45" s="52">
        <v>24</v>
      </c>
      <c r="Q45" s="52">
        <v>16</v>
      </c>
      <c r="R45" s="52">
        <v>3</v>
      </c>
      <c r="S45" s="52">
        <v>1</v>
      </c>
      <c r="T45" s="52">
        <v>1</v>
      </c>
      <c r="U45" s="52">
        <v>3</v>
      </c>
      <c r="V45" s="52">
        <v>12</v>
      </c>
      <c r="W45" s="52">
        <v>13</v>
      </c>
      <c r="X45" s="52">
        <v>27</v>
      </c>
      <c r="Y45" s="20">
        <v>0</v>
      </c>
      <c r="Z45" s="20">
        <v>0</v>
      </c>
      <c r="AA45" s="52">
        <v>6</v>
      </c>
    </row>
    <row r="46" spans="1:27" s="4" customFormat="1" ht="12" customHeight="1">
      <c r="A46" s="24" t="s">
        <v>279</v>
      </c>
      <c r="B46" s="59">
        <f t="shared" si="1"/>
        <v>3.760005381045268</v>
      </c>
      <c r="C46" s="52">
        <v>559</v>
      </c>
      <c r="D46" s="52">
        <v>59</v>
      </c>
      <c r="E46" s="52">
        <v>27</v>
      </c>
      <c r="F46" s="52">
        <v>8</v>
      </c>
      <c r="G46" s="52">
        <v>19</v>
      </c>
      <c r="H46" s="52">
        <v>5</v>
      </c>
      <c r="I46" s="52">
        <v>3</v>
      </c>
      <c r="J46" s="52">
        <v>17</v>
      </c>
      <c r="K46" s="52">
        <v>11</v>
      </c>
      <c r="L46" s="52">
        <v>19</v>
      </c>
      <c r="M46" s="52">
        <v>21</v>
      </c>
      <c r="N46" s="52">
        <v>8</v>
      </c>
      <c r="O46" s="52">
        <v>15</v>
      </c>
      <c r="P46" s="52">
        <v>82</v>
      </c>
      <c r="Q46" s="52">
        <v>36</v>
      </c>
      <c r="R46" s="52">
        <v>5</v>
      </c>
      <c r="S46" s="52">
        <v>6</v>
      </c>
      <c r="T46" s="52">
        <v>1</v>
      </c>
      <c r="U46" s="52">
        <v>11</v>
      </c>
      <c r="V46" s="52">
        <v>45</v>
      </c>
      <c r="W46" s="52">
        <v>42</v>
      </c>
      <c r="X46" s="52">
        <v>81</v>
      </c>
      <c r="Y46" s="52">
        <v>4</v>
      </c>
      <c r="Z46" s="52">
        <v>2</v>
      </c>
      <c r="AA46" s="52">
        <v>32</v>
      </c>
    </row>
    <row r="47" spans="1:27" s="4" customFormat="1" ht="12" customHeight="1">
      <c r="A47" s="24" t="s">
        <v>280</v>
      </c>
      <c r="B47" s="59">
        <f t="shared" si="1"/>
        <v>2.5963543418309007</v>
      </c>
      <c r="C47" s="52">
        <v>386</v>
      </c>
      <c r="D47" s="52">
        <v>33</v>
      </c>
      <c r="E47" s="52">
        <v>10</v>
      </c>
      <c r="F47" s="52">
        <v>5</v>
      </c>
      <c r="G47" s="52">
        <v>11</v>
      </c>
      <c r="H47" s="52">
        <v>4</v>
      </c>
      <c r="I47" s="52">
        <v>8</v>
      </c>
      <c r="J47" s="52">
        <v>16</v>
      </c>
      <c r="K47" s="52">
        <v>7</v>
      </c>
      <c r="L47" s="52">
        <v>20</v>
      </c>
      <c r="M47" s="52">
        <v>10</v>
      </c>
      <c r="N47" s="52">
        <v>4</v>
      </c>
      <c r="O47" s="52">
        <v>13</v>
      </c>
      <c r="P47" s="52">
        <v>46</v>
      </c>
      <c r="Q47" s="52">
        <v>26</v>
      </c>
      <c r="R47" s="20">
        <v>0</v>
      </c>
      <c r="S47" s="52">
        <v>7</v>
      </c>
      <c r="T47" s="52">
        <v>1</v>
      </c>
      <c r="U47" s="52">
        <v>10</v>
      </c>
      <c r="V47" s="52">
        <v>30</v>
      </c>
      <c r="W47" s="52">
        <v>44</v>
      </c>
      <c r="X47" s="52">
        <v>56</v>
      </c>
      <c r="Y47" s="52">
        <v>3</v>
      </c>
      <c r="Z47" s="52">
        <v>3</v>
      </c>
      <c r="AA47" s="52">
        <v>19</v>
      </c>
    </row>
    <row r="48" spans="1:27" s="4" customFormat="1" ht="12" customHeight="1">
      <c r="A48" s="24" t="s">
        <v>281</v>
      </c>
      <c r="B48" s="59">
        <f t="shared" si="1"/>
        <v>0.8744198560570391</v>
      </c>
      <c r="C48" s="52">
        <v>130</v>
      </c>
      <c r="D48" s="52">
        <v>7</v>
      </c>
      <c r="E48" s="52">
        <v>3</v>
      </c>
      <c r="F48" s="20">
        <v>0</v>
      </c>
      <c r="G48" s="52">
        <v>4</v>
      </c>
      <c r="H48" s="52">
        <v>2</v>
      </c>
      <c r="I48" s="52">
        <v>2</v>
      </c>
      <c r="J48" s="52">
        <v>4</v>
      </c>
      <c r="K48" s="52">
        <v>3</v>
      </c>
      <c r="L48" s="52">
        <v>2</v>
      </c>
      <c r="M48" s="52">
        <v>4</v>
      </c>
      <c r="N48" s="52">
        <v>1</v>
      </c>
      <c r="O48" s="52">
        <v>9</v>
      </c>
      <c r="P48" s="52">
        <v>14</v>
      </c>
      <c r="Q48" s="52">
        <v>21</v>
      </c>
      <c r="R48" s="52">
        <v>1</v>
      </c>
      <c r="S48" s="52">
        <v>6</v>
      </c>
      <c r="T48" s="20">
        <v>0</v>
      </c>
      <c r="U48" s="52">
        <v>2</v>
      </c>
      <c r="V48" s="52">
        <v>12</v>
      </c>
      <c r="W48" s="52">
        <v>9</v>
      </c>
      <c r="X48" s="52">
        <v>16</v>
      </c>
      <c r="Y48" s="52">
        <v>1</v>
      </c>
      <c r="Z48" s="20">
        <v>0</v>
      </c>
      <c r="AA48" s="52">
        <v>7</v>
      </c>
    </row>
    <row r="49" spans="1:27" s="4" customFormat="1" ht="12" customHeight="1">
      <c r="A49" s="24" t="s">
        <v>282</v>
      </c>
      <c r="B49" s="59">
        <f t="shared" si="1"/>
        <v>6.396717562386494</v>
      </c>
      <c r="C49" s="52">
        <v>951</v>
      </c>
      <c r="D49" s="52">
        <v>84</v>
      </c>
      <c r="E49" s="52">
        <v>45</v>
      </c>
      <c r="F49" s="52">
        <v>16</v>
      </c>
      <c r="G49" s="52">
        <v>35</v>
      </c>
      <c r="H49" s="52">
        <v>4</v>
      </c>
      <c r="I49" s="52">
        <v>8</v>
      </c>
      <c r="J49" s="52">
        <v>26</v>
      </c>
      <c r="K49" s="52">
        <v>9</v>
      </c>
      <c r="L49" s="52">
        <v>34</v>
      </c>
      <c r="M49" s="52">
        <v>26</v>
      </c>
      <c r="N49" s="52">
        <v>11</v>
      </c>
      <c r="O49" s="52">
        <v>41</v>
      </c>
      <c r="P49" s="52">
        <v>99</v>
      </c>
      <c r="Q49" s="52">
        <v>87</v>
      </c>
      <c r="R49" s="52">
        <v>14</v>
      </c>
      <c r="S49" s="52">
        <v>30</v>
      </c>
      <c r="T49" s="52">
        <v>4</v>
      </c>
      <c r="U49" s="52">
        <v>13</v>
      </c>
      <c r="V49" s="52">
        <v>97</v>
      </c>
      <c r="W49" s="52">
        <v>46</v>
      </c>
      <c r="X49" s="52">
        <v>136</v>
      </c>
      <c r="Y49" s="52">
        <v>3</v>
      </c>
      <c r="Z49" s="52">
        <v>13</v>
      </c>
      <c r="AA49" s="52">
        <v>70</v>
      </c>
    </row>
    <row r="50" spans="1:27" s="4" customFormat="1" ht="12" customHeight="1">
      <c r="A50" s="24" t="s">
        <v>283</v>
      </c>
      <c r="B50" s="59">
        <f t="shared" si="1"/>
        <v>1.4057980762763167</v>
      </c>
      <c r="C50" s="52">
        <v>209</v>
      </c>
      <c r="D50" s="52">
        <v>19</v>
      </c>
      <c r="E50" s="52">
        <v>6</v>
      </c>
      <c r="F50" s="52">
        <v>3</v>
      </c>
      <c r="G50" s="52">
        <v>3</v>
      </c>
      <c r="H50" s="20">
        <v>0</v>
      </c>
      <c r="I50" s="52">
        <v>2</v>
      </c>
      <c r="J50" s="52">
        <v>11</v>
      </c>
      <c r="K50" s="52">
        <v>7</v>
      </c>
      <c r="L50" s="52">
        <v>6</v>
      </c>
      <c r="M50" s="52">
        <v>3</v>
      </c>
      <c r="N50" s="20">
        <v>0</v>
      </c>
      <c r="O50" s="52">
        <v>5</v>
      </c>
      <c r="P50" s="52">
        <v>23</v>
      </c>
      <c r="Q50" s="52">
        <v>31</v>
      </c>
      <c r="R50" s="52">
        <v>1</v>
      </c>
      <c r="S50" s="52">
        <v>7</v>
      </c>
      <c r="T50" s="52">
        <v>2</v>
      </c>
      <c r="U50" s="52">
        <v>7</v>
      </c>
      <c r="V50" s="52">
        <v>12</v>
      </c>
      <c r="W50" s="52">
        <v>15</v>
      </c>
      <c r="X50" s="52">
        <v>32</v>
      </c>
      <c r="Y50" s="20">
        <v>0</v>
      </c>
      <c r="Z50" s="52">
        <v>2</v>
      </c>
      <c r="AA50" s="52">
        <v>12</v>
      </c>
    </row>
    <row r="51" spans="1:27" s="4" customFormat="1" ht="14.25" customHeight="1" thickBot="1">
      <c r="A51" s="32" t="s">
        <v>284</v>
      </c>
      <c r="B51" s="59">
        <f t="shared" si="1"/>
        <v>0.7197148046007936</v>
      </c>
      <c r="C51" s="52">
        <v>107</v>
      </c>
      <c r="D51" s="52">
        <v>8</v>
      </c>
      <c r="E51" s="52">
        <v>1</v>
      </c>
      <c r="F51" s="20">
        <v>0</v>
      </c>
      <c r="G51" s="52">
        <v>5</v>
      </c>
      <c r="H51" s="20">
        <v>0</v>
      </c>
      <c r="I51" s="20">
        <v>0</v>
      </c>
      <c r="J51" s="52">
        <v>7</v>
      </c>
      <c r="K51" s="52">
        <v>1</v>
      </c>
      <c r="L51" s="52">
        <v>3</v>
      </c>
      <c r="M51" s="52">
        <v>3</v>
      </c>
      <c r="N51" s="52">
        <v>3</v>
      </c>
      <c r="O51" s="52">
        <v>8</v>
      </c>
      <c r="P51" s="52">
        <v>18</v>
      </c>
      <c r="Q51" s="52">
        <v>14</v>
      </c>
      <c r="R51" s="20">
        <v>0</v>
      </c>
      <c r="S51" s="52">
        <v>1</v>
      </c>
      <c r="T51" s="20">
        <v>0</v>
      </c>
      <c r="U51" s="52">
        <v>1</v>
      </c>
      <c r="V51" s="52">
        <v>3</v>
      </c>
      <c r="W51" s="52">
        <v>11</v>
      </c>
      <c r="X51" s="52">
        <v>16</v>
      </c>
      <c r="Y51" s="67">
        <v>1</v>
      </c>
      <c r="Z51" s="20">
        <v>0</v>
      </c>
      <c r="AA51" s="52">
        <v>3</v>
      </c>
    </row>
    <row r="52" spans="1:27" s="4" customFormat="1" ht="15" customHeight="1">
      <c r="A52" s="18" t="s">
        <v>288</v>
      </c>
      <c r="B52" s="27"/>
      <c r="C52" s="27"/>
      <c r="D52" s="27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52"/>
      <c r="Z52" s="35"/>
      <c r="AA52" s="35"/>
    </row>
    <row r="53" spans="1:25" s="4" customFormat="1" ht="12" customHeight="1">
      <c r="A53" s="18" t="s">
        <v>289</v>
      </c>
      <c r="B53" s="18"/>
      <c r="C53" s="18"/>
      <c r="D53" s="18"/>
      <c r="Y53" s="52"/>
    </row>
    <row r="54" s="4" customFormat="1" ht="12" customHeight="1"/>
    <row r="55" spans="1:27" s="104" customFormat="1" ht="13.5" customHeight="1">
      <c r="A55" s="103" t="s">
        <v>653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 t="s">
        <v>377</v>
      </c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</row>
  </sheetData>
  <sheetProtection/>
  <mergeCells count="6">
    <mergeCell ref="A55:K55"/>
    <mergeCell ref="L55:AA55"/>
    <mergeCell ref="A1:K1"/>
    <mergeCell ref="A2:K2"/>
    <mergeCell ref="L1:AA1"/>
    <mergeCell ref="L2:Y2"/>
  </mergeCells>
  <printOptions horizontalCentered="1" verticalCentered="1"/>
  <pageMargins left="0.3937007874015748" right="0.31496062992125984" top="0.34" bottom="0.16" header="0.2755905511811024" footer="0.19"/>
  <pageSetup fitToWidth="2" horizontalDpi="600" verticalDpi="600" orientation="portrait" paperSize="9" scale="106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洪靖惠</cp:lastModifiedBy>
  <cp:lastPrinted>2020-05-18T01:49:00Z</cp:lastPrinted>
  <dcterms:created xsi:type="dcterms:W3CDTF">2000-07-04T10:20:00Z</dcterms:created>
  <dcterms:modified xsi:type="dcterms:W3CDTF">2020-06-01T03:11:15Z</dcterms:modified>
  <cp:category/>
  <cp:version/>
  <cp:contentType/>
  <cp:contentStatus/>
</cp:coreProperties>
</file>