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8"/>
  </bookViews>
  <sheets>
    <sheet name="M017(2-15)" sheetId="1" r:id="rId1"/>
    <sheet name="M018(2-16)" sheetId="2" r:id="rId2"/>
    <sheet name="M019(2-17)" sheetId="3" r:id="rId3"/>
    <sheet name="M020(2-18)" sheetId="4" r:id="rId4"/>
    <sheet name="M021(2-19)" sheetId="5" r:id="rId5"/>
    <sheet name="M022(2-20) " sheetId="6" r:id="rId6"/>
    <sheet name="M023(2-21)" sheetId="7" r:id="rId7"/>
    <sheet name="M024(2-22)" sheetId="8" r:id="rId8"/>
    <sheet name="M025(2-23)" sheetId="9" r:id="rId9"/>
  </sheets>
  <definedNames>
    <definedName name="_xlnm.Print_Area" localSheetId="0">'M017(2-15)'!$A$1:$H$26</definedName>
    <definedName name="_xlnm.Print_Area" localSheetId="1">'M018(2-16)'!$A$1:$G$54</definedName>
    <definedName name="_xlnm.Print_Area" localSheetId="2">'M019(2-17)'!$A$1:$FZ$54</definedName>
    <definedName name="_xlnm.Print_Area" localSheetId="5">'M022(2-20) '!$A$1:$BD$27</definedName>
    <definedName name="_xlnm.Print_Area" localSheetId="6">'M023(2-21)'!$A$1:$BC$27</definedName>
    <definedName name="_xlnm.Print_Area" localSheetId="7">'M024(2-22)'!$A$1:$BM$59</definedName>
  </definedNames>
  <calcPr fullCalcOnLoad="1"/>
</workbook>
</file>

<file path=xl/comments8.xml><?xml version="1.0" encoding="utf-8"?>
<comments xmlns="http://schemas.openxmlformats.org/spreadsheetml/2006/main">
  <authors>
    <author>guest_cla</author>
  </authors>
  <commentList>
    <comment ref="A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  <comment ref="T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  <comment ref="AK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  <comment ref="BA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<sst xmlns="http://schemas.openxmlformats.org/spreadsheetml/2006/main" count="2527" uniqueCount="713">
  <si>
    <t>總    計</t>
  </si>
  <si>
    <t>中華民國</t>
  </si>
  <si>
    <t>計</t>
  </si>
  <si>
    <t>農、林、漁、牧業</t>
  </si>
  <si>
    <t>礦業及土石採取業</t>
  </si>
  <si>
    <t>批發及零售業</t>
  </si>
  <si>
    <t>住宿及餐飲業</t>
  </si>
  <si>
    <t>金融及保險業</t>
  </si>
  <si>
    <t>專業、科學及技術服務業</t>
  </si>
  <si>
    <t>％</t>
  </si>
  <si>
    <t>項數</t>
  </si>
  <si>
    <t>處理情形按行業分</t>
  </si>
  <si>
    <t>單位：件、項</t>
  </si>
  <si>
    <t>農、林、漁、牧業</t>
  </si>
  <si>
    <t xml:space="preserve">            </t>
  </si>
  <si>
    <t>通知改善</t>
  </si>
  <si>
    <t>已改善</t>
  </si>
  <si>
    <t xml:space="preserve">  100人以上工廠</t>
  </si>
  <si>
    <t xml:space="preserve">     已檢查列管數</t>
  </si>
  <si>
    <t xml:space="preserve">     已依規定設置單位人員數</t>
  </si>
  <si>
    <t xml:space="preserve">     </t>
  </si>
  <si>
    <t xml:space="preserve">     百分比（％）</t>
  </si>
  <si>
    <t xml:space="preserve">  100人以上其他事業單位</t>
  </si>
  <si>
    <t xml:space="preserve">  30人至100人工廠</t>
  </si>
  <si>
    <t xml:space="preserve">  30人至100人其他事業單位</t>
  </si>
  <si>
    <t>中華民國</t>
  </si>
  <si>
    <t>項   數</t>
  </si>
  <si>
    <t>中華民國</t>
  </si>
  <si>
    <t>農、林、漁、牧業</t>
  </si>
  <si>
    <t>改善率%</t>
  </si>
  <si>
    <t>安全衛生專案檢查情形</t>
  </si>
  <si>
    <t>單位：件、項</t>
  </si>
  <si>
    <t xml:space="preserve">            </t>
  </si>
  <si>
    <t>複查不合格情形按行業分</t>
  </si>
  <si>
    <t>複查不合格情形按行業分（續二）</t>
  </si>
  <si>
    <t xml:space="preserve">     已依規定設置單位人員數</t>
  </si>
  <si>
    <t>表2-15 勞動檢查事業單位違反職業安全衛生法移送處分情形</t>
  </si>
  <si>
    <t>表 2-16 職業安全衛生檢查次數</t>
  </si>
  <si>
    <t>表 2-18 職業安全衛生檢查</t>
  </si>
  <si>
    <t>表 2-19 勞工申訴陳情案件</t>
  </si>
  <si>
    <t>狀                                                                                                            況</t>
  </si>
  <si>
    <t>違                                                                                         反</t>
  </si>
  <si>
    <t>複查不合格情形按行業分（續三）</t>
  </si>
  <si>
    <t>複查不合格情形按行業分（續四）</t>
  </si>
  <si>
    <t>複查不合格情形按行業分（續五）</t>
  </si>
  <si>
    <t>複查不合格情形按行業分（續六）</t>
  </si>
  <si>
    <t>複查不合格情形按行業分（續七）</t>
  </si>
  <si>
    <t xml:space="preserve">  -96-</t>
  </si>
  <si>
    <t xml:space="preserve">  -103-</t>
  </si>
  <si>
    <t xml:space="preserve">  -104-</t>
  </si>
  <si>
    <t xml:space="preserve">  -106-</t>
  </si>
  <si>
    <t xml:space="preserve">  -109-</t>
  </si>
  <si>
    <t xml:space="preserve">  -110-</t>
  </si>
  <si>
    <t xml:space="preserve">  -111-</t>
  </si>
  <si>
    <t xml:space="preserve">  -112-</t>
  </si>
  <si>
    <t xml:space="preserve">  -113-</t>
  </si>
  <si>
    <t xml:space="preserve">  -114-</t>
  </si>
  <si>
    <t xml:space="preserve">  -115-</t>
  </si>
  <si>
    <t xml:space="preserve">  -121-</t>
  </si>
  <si>
    <t xml:space="preserve">  -122-</t>
  </si>
  <si>
    <t xml:space="preserve">  -124-</t>
  </si>
  <si>
    <t xml:space="preserve">  -127-</t>
  </si>
  <si>
    <t xml:space="preserve">  -128-</t>
  </si>
  <si>
    <t xml:space="preserve">  -129-</t>
  </si>
  <si>
    <t xml:space="preserve">  -130-</t>
  </si>
  <si>
    <t xml:space="preserve">  -131-</t>
  </si>
  <si>
    <t xml:space="preserve">  -132-</t>
  </si>
  <si>
    <t xml:space="preserve">  -133-</t>
  </si>
  <si>
    <t xml:space="preserve">  -134-</t>
  </si>
  <si>
    <r>
      <t xml:space="preserve"> </t>
    </r>
    <r>
      <rPr>
        <sz val="9"/>
        <rFont val="新細明體"/>
        <family val="1"/>
      </rPr>
      <t xml:space="preserve"> -135-</t>
    </r>
  </si>
  <si>
    <t xml:space="preserve">  -150-</t>
  </si>
  <si>
    <t xml:space="preserve">  -151-</t>
  </si>
  <si>
    <t xml:space="preserve">  -152-</t>
  </si>
  <si>
    <t xml:space="preserve"> -156-</t>
  </si>
  <si>
    <t xml:space="preserve"> -157-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</si>
  <si>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</si>
  <si>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</si>
  <si>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</si>
  <si>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</si>
  <si>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</si>
  <si>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</si>
  <si>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</si>
  <si>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</si>
  <si>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</si>
  <si>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失能災害預防檢查計畫(P106)</t>
  </si>
  <si>
    <t xml:space="preserve">  -149-</t>
  </si>
  <si>
    <t>場   次</t>
  </si>
  <si>
    <t>說明：本表總計欄位與單項加總數字不同，係因單一檢查場次可能同時執行多項專案計畫或處分多筆法條，
           總計欄位數字為已扣除重複計算後之資料。</t>
  </si>
  <si>
    <t xml:space="preserve"> -97-</t>
  </si>
  <si>
    <t xml:space="preserve"> -98-</t>
  </si>
  <si>
    <t xml:space="preserve"> -99-</t>
  </si>
  <si>
    <t xml:space="preserve"> -100-</t>
  </si>
  <si>
    <t xml:space="preserve"> -101-</t>
  </si>
  <si>
    <t xml:space="preserve"> -102-</t>
  </si>
  <si>
    <t xml:space="preserve">  -105-</t>
  </si>
  <si>
    <t xml:space="preserve">  -107-</t>
  </si>
  <si>
    <t xml:space="preserve">  -108-</t>
  </si>
  <si>
    <t xml:space="preserve"> -116-</t>
  </si>
  <si>
    <t xml:space="preserve"> -117-</t>
  </si>
  <si>
    <t xml:space="preserve"> -118-</t>
  </si>
  <si>
    <t xml:space="preserve"> -119-</t>
  </si>
  <si>
    <t xml:space="preserve"> -120-</t>
  </si>
  <si>
    <t xml:space="preserve">  -123-</t>
  </si>
  <si>
    <t xml:space="preserve">  -125-</t>
  </si>
  <si>
    <t xml:space="preserve">  -126-</t>
  </si>
  <si>
    <t xml:space="preserve"> -136-</t>
  </si>
  <si>
    <t xml:space="preserve"> -142-</t>
  </si>
  <si>
    <t xml:space="preserve">  -153-</t>
  </si>
  <si>
    <t>　　食品及飼品製造業</t>
  </si>
  <si>
    <t>　　飲料製造業</t>
  </si>
  <si>
    <t>　　菸草製造業</t>
  </si>
  <si>
    <t>　　紡織業</t>
  </si>
  <si>
    <t>　　成衣及服飾品製造業</t>
  </si>
  <si>
    <t>　　皮革、毛皮及其製品製造業</t>
  </si>
  <si>
    <t>　　木竹製品製造業</t>
  </si>
  <si>
    <t>　　紙漿、紙及紙製品製造業</t>
  </si>
  <si>
    <t>　　印刷及資料儲存媒體複製業</t>
  </si>
  <si>
    <t>　　石油及煤製品製造業</t>
  </si>
  <si>
    <t>　　其他化學製品製造業</t>
  </si>
  <si>
    <t>　　藥品及醫用化學製品製造業</t>
  </si>
  <si>
    <t>　　橡膠製品製造業</t>
  </si>
  <si>
    <t>　　塑膠製品製造業</t>
  </si>
  <si>
    <t>　　非金屬礦物製品製造業</t>
  </si>
  <si>
    <t>　　基本金屬製造業</t>
  </si>
  <si>
    <t>　　金屬製品製造業</t>
  </si>
  <si>
    <t>　　電子零組件製造業</t>
  </si>
  <si>
    <t>　　電腦、電子產品及光學製品製造業</t>
  </si>
  <si>
    <t>　　電力設備及配備製造業</t>
  </si>
  <si>
    <t>　　機械設備製造業</t>
  </si>
  <si>
    <t>　　汽車及其零件製造業</t>
  </si>
  <si>
    <t>　　其他運輸工具及其零件製造業</t>
  </si>
  <si>
    <t>　　家具製造業</t>
  </si>
  <si>
    <t>　　其他製造業</t>
  </si>
  <si>
    <t>　　產業用機械設備維修及安裝業</t>
  </si>
  <si>
    <t>電力及燃氣供應業</t>
  </si>
  <si>
    <t>用水供應及污染整治業</t>
  </si>
  <si>
    <t>營建工程業</t>
  </si>
  <si>
    <t>運輸及倉儲業</t>
  </si>
  <si>
    <t>出版、影音製作、傳播及資通訊服務業</t>
  </si>
  <si>
    <t>不動產業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</si>
  <si>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</si>
  <si>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</si>
  <si>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</si>
  <si>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</si>
  <si>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</si>
  <si>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</si>
  <si>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部會聯合稽查計畫</t>
  </si>
  <si>
    <t>春安檢查計畫</t>
  </si>
  <si>
    <t>使用或鄰接道路作業檢查</t>
  </si>
  <si>
    <t>失能災害預防檢查計畫</t>
  </si>
  <si>
    <t>安全伙伴聯合稽查</t>
  </si>
  <si>
    <t>屋頂墜落預防策略</t>
  </si>
  <si>
    <t>外牆清洗安全衛生檢查</t>
  </si>
  <si>
    <t>高風險事業單位宣導輔導計畫</t>
  </si>
  <si>
    <t>火災爆炸預防</t>
  </si>
  <si>
    <t>建教合作機構職業安全衛生專案檢查</t>
  </si>
  <si>
    <t>作業環境監測業務專案檢查計畫</t>
  </si>
  <si>
    <t>實習機構職業安全衛生監督檢查</t>
  </si>
  <si>
    <t>國營事業監督檢查計畫</t>
  </si>
  <si>
    <t>加強PCB廠火災爆炸災害預防計畫</t>
  </si>
  <si>
    <t>部會聯合稽查-高風險性工廠聯合安全檢查計畫</t>
  </si>
  <si>
    <t>管溝及道路等露天開挖作業安全計畫</t>
  </si>
  <si>
    <t>外籍移工教育訓練監督檢查計畫</t>
  </si>
  <si>
    <t>外籍移工職業安全衛生專案檢查</t>
  </si>
  <si>
    <t>動態稽查計畫</t>
  </si>
  <si>
    <t>EEP專案計畫</t>
  </si>
  <si>
    <t>裝修工程專案檢查</t>
  </si>
  <si>
    <t>營造墜落預防策略</t>
  </si>
  <si>
    <t>高科技廠房新建工程專案檢查</t>
  </si>
  <si>
    <t>竣工後大樓裝修檢查</t>
  </si>
  <si>
    <t>中小型營造工地檢查輔導改善計畫</t>
  </si>
  <si>
    <t>甲乙丙類危險性工作場所現場複查</t>
  </si>
  <si>
    <t>鄰水作業計畫</t>
  </si>
  <si>
    <t>5,000萬元以下之營造工程監督檢查</t>
  </si>
  <si>
    <t>職業病預防專案計畫</t>
  </si>
  <si>
    <t>夏季戶外作業高氣溫熱危害預防檢查</t>
  </si>
  <si>
    <t>勞工身心健康保護專案檢查</t>
  </si>
  <si>
    <t>疑似職業病調查輔導計畫</t>
  </si>
  <si>
    <t>精準檢查計畫</t>
  </si>
  <si>
    <t>危險性機械或設備檢查品管督導計畫</t>
  </si>
  <si>
    <t>危險性機械設備專案計畫</t>
  </si>
  <si>
    <t>高壓氣體專案計畫</t>
  </si>
  <si>
    <t>代檢機構品質督導檢查</t>
  </si>
  <si>
    <t>危險性設備延長、替代申請</t>
  </si>
  <si>
    <t>起重機具作業安全管理計畫查核</t>
  </si>
  <si>
    <t>汽車貨運業勞動條件專案檢查</t>
  </si>
  <si>
    <t>公用事業勞動條件專案檢查</t>
  </si>
  <si>
    <t>保全服務業勞動條件專案檢查</t>
  </si>
  <si>
    <t>金融服務業勞動條件專案檢查</t>
  </si>
  <si>
    <t>醫療院所勞動條件專案檢查</t>
  </si>
  <si>
    <t>幼兒園勞動條件專案檢查</t>
  </si>
  <si>
    <t>社會工作服務業勞動條件專案檢查</t>
  </si>
  <si>
    <t>漁業勞動條件專案檢查</t>
  </si>
  <si>
    <t>110年</t>
  </si>
  <si>
    <t>表 2-22 110年度職業安全衛生</t>
  </si>
  <si>
    <t>槽車灌裝及卸載安全專案計畫</t>
  </si>
  <si>
    <t>升降機清查及監督檢查</t>
  </si>
  <si>
    <t>鐵路行車安全改善工程安全衛生專案檢查計畫</t>
  </si>
  <si>
    <t>高風險營造工程專案檢查</t>
  </si>
  <si>
    <t>職 業 安 全 衛 生 法 第 11 條</t>
  </si>
  <si>
    <t>職 業 安 全 衛 生 法 第 12 條</t>
  </si>
  <si>
    <t>職 業 安 全 衛 生 法 第 13 條</t>
  </si>
  <si>
    <t>職 業 安 全 衛 生 法 第 14 條</t>
  </si>
  <si>
    <t>職 業 安 全 衛 生 法 第 15 條</t>
  </si>
  <si>
    <t>職 業 安 全 衛 生 法 第 16 條</t>
  </si>
  <si>
    <t>職 業 安 全 衛 生 法 第 17 條</t>
  </si>
  <si>
    <t>職 業 安 全 衛 生 法 第 20 條</t>
  </si>
  <si>
    <t>職 業 安 全 衛 生 法 第 21條</t>
  </si>
  <si>
    <t>職 業 安 全 衛 生 法 第 22 條</t>
  </si>
  <si>
    <t xml:space="preserve"> 職業安全衛生法第6條</t>
  </si>
  <si>
    <t xml:space="preserve"> 職業安全衛生法第6條</t>
  </si>
  <si>
    <t>特 定 化 學
物 質 危 害
預 防 標 準</t>
  </si>
  <si>
    <t>船 舶 清 艙 解 體
勞 工 安 全 規 則</t>
  </si>
  <si>
    <t>不 符 標 準 機 械 器 具、
未  申  報  網  站 登 錄
或   張  貼  安  全  標  示</t>
  </si>
  <si>
    <t>安 全 衛 生 組 織 管 理
及 
 自   動   檢   查   辦  法</t>
  </si>
  <si>
    <t>交    付    承    攬
未        告        知
安 全 衛 生 事 項</t>
  </si>
  <si>
    <t>健 康 管 理 措 施
、
檢 查 手 冊 內 容</t>
  </si>
  <si>
    <t>妊 娠 或 產 後 女 工
從  事  危  險  工  作</t>
  </si>
  <si>
    <t xml:space="preserve">  職業安全衛生法第6條</t>
  </si>
  <si>
    <t>實      施      製      程
 安  全  評  估  及  報  備</t>
  </si>
  <si>
    <t>化 學 品 評 估 風 險 等 級
並
分   級   管   理   措   施</t>
  </si>
  <si>
    <t>勞  動
基  準</t>
  </si>
  <si>
    <t>21 ─  40</t>
  </si>
  <si>
    <t>87 ─ 113</t>
  </si>
  <si>
    <t>129 ─ 151</t>
  </si>
  <si>
    <t>152 ─ 167</t>
  </si>
  <si>
    <t>114 ─ 128</t>
  </si>
  <si>
    <t>224 ─ 238</t>
  </si>
  <si>
    <t>239 ─ 276</t>
  </si>
  <si>
    <t>277 ─ 291</t>
  </si>
  <si>
    <t>292 ─ 324</t>
  </si>
  <si>
    <t>營 造 安 全
衛 生 設 施
標          準</t>
  </si>
  <si>
    <t>鉛  中  毒
預        防
規        則</t>
  </si>
  <si>
    <t>共   同   作   業
未                 採
必   要   措   施</t>
  </si>
  <si>
    <t>共   同   承  攬
未                採
必   要   措   施</t>
  </si>
  <si>
    <t>爆  炸  火  災
及
腐  蝕  防  止</t>
  </si>
  <si>
    <t xml:space="preserve">   職 業 安 全     衛生法第6條</t>
  </si>
  <si>
    <t>臺 北 市 勞 動 檢 查 處　　</t>
  </si>
  <si>
    <t>新 北 市 政 府 勞 動 檢 查 處　　</t>
  </si>
  <si>
    <t>桃 園 市 政 府 勞 動 檢 查 處　</t>
  </si>
  <si>
    <t>臺 中 市 勞 動 檢 查 處　　</t>
  </si>
  <si>
    <t>高 雄 市 政 府 勞 工 局 勞 動 檢 查 處</t>
  </si>
  <si>
    <t>經 濟 部 加 工 出 口 區 管 理 處</t>
  </si>
  <si>
    <t>科 技 部 新 竹 科 學 園 區 管 理 局</t>
  </si>
  <si>
    <t>科 技 部 中 部 科 學 園 區 管 理 局</t>
  </si>
  <si>
    <t>科 技 部 南 部 科 學 園 區 管 理 局</t>
  </si>
  <si>
    <t>職 安 署 北 區 職 業 安 全 衛 生 中 心</t>
  </si>
  <si>
    <t>職 安 署 中 區 職 業 安 全 衛 生 中 心</t>
  </si>
  <si>
    <t>職 安 署 南 區 職 業 安 全 衛 生 中 心</t>
  </si>
  <si>
    <t>臺  北  市
勞  檢  處</t>
  </si>
  <si>
    <t>新北市政府
勞    檢    處</t>
  </si>
  <si>
    <t>桃園市政府
勞    檢    處</t>
  </si>
  <si>
    <t>臺  中  市
勞  檢  處</t>
  </si>
  <si>
    <t>高雄市政府
勞    檢    處</t>
  </si>
  <si>
    <t>處  分  率
（  ％  ）</t>
  </si>
  <si>
    <t>罰    鍰 
處    分</t>
  </si>
  <si>
    <t>移    送 
參    辦</t>
  </si>
  <si>
    <t xml:space="preserve">單 位：場 次 </t>
  </si>
  <si>
    <t>表 2-17 職業安全衛生</t>
  </si>
  <si>
    <t>表 2-17 職業安全衛生</t>
  </si>
  <si>
    <t>檢查初查不合格情形按行業分</t>
  </si>
  <si>
    <t>檢查初查不合格情形按行業分（續一）</t>
  </si>
  <si>
    <t>檢查初查不合格情形按行業分（續二）</t>
  </si>
  <si>
    <t>檢查初查不合格情形按行業分（續三）</t>
  </si>
  <si>
    <t>檢查初查不合格情形按行業分（續四）</t>
  </si>
  <si>
    <t>檢查初查不合格情形按行業分（續六）</t>
  </si>
  <si>
    <t>檢查初查不合格情形按行業分（續五）</t>
  </si>
  <si>
    <t>檢查初查不合格情形按行業分（續七）</t>
  </si>
  <si>
    <t>檢查初查不合格情形按行業分（續八完）</t>
  </si>
  <si>
    <t>盥  洗  設  備  及  廁  所
(  職業安全衛生設施規則
第  318 － 319  條  )</t>
  </si>
  <si>
    <t>職 業 安 全 衛 生 法 第  7  條</t>
  </si>
  <si>
    <t>未  經  型  式  驗  證  合  格
或 
型   式   驗   證   逾   期</t>
  </si>
  <si>
    <t>未        繳        交
新   化   學   物   質
安   全   評   估   報   告</t>
  </si>
  <si>
    <t>危   險   性   機   械   設   備
未   經   檢   查   合   格   使   用</t>
  </si>
  <si>
    <t>廠    房    設    計    不    良</t>
  </si>
  <si>
    <t>交   付   承   攬   應   告   知
安    全    衛    生    事    項</t>
  </si>
  <si>
    <t>共      同      承      攬       
應                          推
代       表       人      負       責</t>
  </si>
  <si>
    <t>妊   娠  或  分  娩  後  女  性  勞  工
從  事  危  險  性  或  有  害  性  工  作</t>
  </si>
  <si>
    <t>安   全   衛   生   教   育   訓   練</t>
  </si>
  <si>
    <t xml:space="preserve">陳    報    職    業    災    害    統    計          </t>
  </si>
  <si>
    <t>安    全    衛    生    工    作    守    則</t>
  </si>
  <si>
    <t>鍋   爐  、 壓   力   容   器
 ( 蒸 氣 類 ) 安 全 設 備 不 良
(  鍋 爐 及 壓 力 容 器 安 全 
規 則、製 造 設 施 標 準  )</t>
  </si>
  <si>
    <t>勞  工  身  體  防  護  不  良
(   職業安全衛生設施規則
第  277 － 291 條   )</t>
  </si>
  <si>
    <t xml:space="preserve">                                                                                                                               表 2-18 職業安全衛生檢查</t>
  </si>
  <si>
    <t xml:space="preserve">                                                                                                                     表 2-18 職業安全衛生檢查</t>
  </si>
  <si>
    <t xml:space="preserve">                                                                                                               表 2-18 職業安全衛生檢查</t>
  </si>
  <si>
    <t>勞   動   基   準  法</t>
  </si>
  <si>
    <t>協助雇主改善勞工安全衛生設施與工作環境，
提升勞工就業意願，創造在地工作機會</t>
  </si>
  <si>
    <t>事業單位配置勞工健康服務醫護人員辦理健康服務
專案監督檢查</t>
  </si>
  <si>
    <t>表 2-23 督導設置安全衛生組織</t>
  </si>
  <si>
    <t>人員實施自動檢查情形</t>
  </si>
  <si>
    <t>全    部
停    工</t>
  </si>
  <si>
    <t>局    部
停    工</t>
  </si>
  <si>
    <t>　　食品及飼品製造業</t>
  </si>
  <si>
    <t>職  業  安  全  衛  生  法  第  24  條</t>
  </si>
  <si>
    <t>職  業  安  全  衛  生  法 
第   6   條  計</t>
  </si>
  <si>
    <t>起    重    升    降    機    具
安    全    設    備    不    良
(  起 重 升 降 機 具 安 全 規 則  )</t>
  </si>
  <si>
    <t>高 壓 氣 體 容 器 及 設 備
安    全    設    備    不    良
(  高壓氣體勞工安全規則
及有關規定  )</t>
  </si>
  <si>
    <t>一  般 機 械 安 全 設 備 不 良
(  職業安全衛生設施規則
第  41  －  57  條  )</t>
  </si>
  <si>
    <t>工 作 機 械 ， 木 材 加 工 
機  械  安 全 設 備 不 良
(  職業安全衛生設施規則
第  58  －  68  條  )</t>
  </si>
  <si>
    <t>衝 壓 機 械 及 剪 斷 機 械 
安   全   設    備   不   良
(  職業安全衛生設施規則
第  69  －  72  條  )</t>
  </si>
  <si>
    <t>離 心 機 械、粉 碎 機、混 合 機、
滾  輾  機   等  安  全  設  備  不 良
(  職業安全衛生設施規則
第  73  －  86  條  )</t>
  </si>
  <si>
    <t>特   殊   危   險   機   具 
安   全   設    備   不  良
(  職業安全衛生設施規則
第  87  －  113  條  )</t>
  </si>
  <si>
    <t>危   險   場   所   爆  炸 、 火  災、
腐  蝕  防  止  安  全  設  備  不  良
(   職業安全衛生設施規則
第  168  －  223  條  )</t>
  </si>
  <si>
    <t>施  工   架  及  施  工  構  台 
安       全       不       良
(  營造安全衛生設施標準
第  39  －  62 之  2  條  )</t>
  </si>
  <si>
    <t>擋   土   支   撐   不   良
(  營造安全衛生設施標準
第  71  －  79  之  1  條  )</t>
  </si>
  <si>
    <t>電 氣 設 備 安 全 設 施 不 良
(   職業安全衛生設施規則
第  239  －  276  條   )</t>
  </si>
  <si>
    <t>模    板    支    撐    不    良
(  營造安全衛生設施標準
第  130  －  147  條   )</t>
  </si>
  <si>
    <t>危 害 物 及 有 害 物 之 處 理
(  職業安全衛生設施規則
第 293 條 － 297  條、299  條  )</t>
  </si>
  <si>
    <t>噪   音   處   理   及   防   止
(  職業安全衛生設施規則
第  300  條  )</t>
  </si>
  <si>
    <t>有  害  作  業  環  境  設  施  不  良
(  職業安全衛生設施規則
第  292 、 298  條  )</t>
  </si>
  <si>
    <t>振                               動
(  職業安全衛生設施規則
第 301 、  302  條  )</t>
  </si>
  <si>
    <t>溫      度     及     濕     度
(  職業安全衛生設施規則
第  303  －  308  條  )</t>
  </si>
  <si>
    <t>通   風   及   換  氣  設  施
(  職業安全衛生設施規則
第  309  －  312  條  )</t>
  </si>
  <si>
    <t>工  作  場  所  及  通  道  不  良
(  職業安全衛生設施規則
第  21 －  40  條  )</t>
  </si>
  <si>
    <t>採      光       照       明
(  職業安全衛生設施規則
第  313  －  314  條  )</t>
  </si>
  <si>
    <t>飲              用              水
(  職業安全衛生設施規則
第  320  條  )</t>
  </si>
  <si>
    <t>餐  廳  、 廚  房  及  休  息
(  職業安全衛生設施規則
第  322  － 323  條  )</t>
  </si>
  <si>
    <t>勞 工 身 心 健  康 保 護 措 施
(  職業安全衛生設施規則
第 324 -1 － 324 -6  條  )</t>
  </si>
  <si>
    <t>其                       他</t>
  </si>
  <si>
    <t>非  經  中  央  主  管  機  關
認  可  之   驗  證  機  構
實  施  型  式  驗  證  合  格
及   張  貼  合  格  標  章</t>
  </si>
  <si>
    <t>作   業   環   境   測   定  、
危  險  物 、 有  害  物  標  示</t>
  </si>
  <si>
    <t>健  康  管  理  措  施  、
檢  查  手  冊  內  容  及
其  他  應  遵  行  事  項</t>
  </si>
  <si>
    <t>僱 用   或   特 約 醫 護 人 員
辦   理    健    康   管   理  、
職 業 病 預 防 及 健 康 促 進</t>
  </si>
  <si>
    <t>體     格     檢     查
、
健     康     檢     查</t>
  </si>
  <si>
    <t>安     全     衛    生     管    理
組          織          人          員</t>
  </si>
  <si>
    <t>自         動         檢        查</t>
  </si>
  <si>
    <t>危  險  性  機  械  設  備  操  作  人  員
應     由     合    格    人    員    擔    任</t>
  </si>
  <si>
    <t>共    同    作    業    應    採    規    定
必             要               措              施</t>
  </si>
  <si>
    <t>童   工   從   事   危   險   性
或   
 有      害      性      工      作</t>
  </si>
  <si>
    <t>妊   娠   或   分   娩   後   女   性   勞   工
依     醫     師      適     性     評    估
並   採   取   健   康  保   護   措   施</t>
  </si>
  <si>
    <t>宣   導   安   全   衛   生   規   定
使       勞      工       周       知</t>
  </si>
  <si>
    <t>職  業  安  全  衛  生  法  第   30   條</t>
  </si>
  <si>
    <t>職  業  安  全  衛  生  法  第   29   條</t>
  </si>
  <si>
    <t>職  業  安  全  衛  生  法  第   28   條</t>
  </si>
  <si>
    <t>職  業  安  全  衛  生  法  第   27   條</t>
  </si>
  <si>
    <t>職  業  安  全  衛  生  法  第   26   條</t>
  </si>
  <si>
    <t>職  業  安  全  衛  生  法  第   31   條</t>
  </si>
  <si>
    <t>職  業  安  全  衛  生  法  第   32   條</t>
  </si>
  <si>
    <t>職  業  安  全  衛  生  法  第   33   條</t>
  </si>
  <si>
    <t>職  業  安  全  衛  生  法  第   34   條</t>
  </si>
  <si>
    <t>職  業  安  全  衛  生  法  第   38   條</t>
  </si>
  <si>
    <r>
      <t xml:space="preserve"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3.改善率 ＝ 已改善數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通知改善數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
            </t>
    </r>
  </si>
  <si>
    <t>墜  落 、 物 體 飛 落 災 害 防 止
安     全      設      施     不     良
(  職業安全衛生設施規則
第  224  －  238  條  )</t>
  </si>
  <si>
    <t>職 業 安 全 衛 生
設    施     規    則</t>
  </si>
  <si>
    <t>168  ─  223</t>
  </si>
  <si>
    <t>41 ─  86</t>
  </si>
  <si>
    <t>其                   他 
安 全 衛 生 設 備
及  必  要  措   施</t>
  </si>
  <si>
    <t>安  全  衛  生
教  育  訓  練</t>
  </si>
  <si>
    <t>說明： 1.申訴內容、處理情形以「項數」統計分析。
             2.「件數」指申訴案之案件數。
             3.「項數」指各申訴案件申訴項目之累加數。</t>
  </si>
  <si>
    <r>
      <rPr>
        <sz val="8"/>
        <rFont val="新細明體"/>
        <family val="1"/>
      </rPr>
      <t xml:space="preserve">
     </t>
    </r>
    <r>
      <rPr>
        <sz val="9"/>
        <rFont val="新細明體"/>
        <family val="1"/>
      </rPr>
      <t>說明：處分率 = 處分件次 ÷ 總受檢場次 × 100 。</t>
    </r>
    <r>
      <rPr>
        <sz val="8"/>
        <rFont val="新細明體"/>
        <family val="1"/>
      </rPr>
      <t xml:space="preserve">
           </t>
    </r>
  </si>
  <si>
    <t>總   受   檢
場          次</t>
  </si>
  <si>
    <t>　　化學原材料、肥料、氮化合物、
        塑橡膠原料及人造纖維製造業</t>
  </si>
  <si>
    <t xml:space="preserve">說明：1.初查比率 ＝ 初查場次 ÷ 總受檢場次 × 100 。
            2.複查比率 ＝ 複查場次 ÷ 總受檢場次 × 100 。
            3.複查率 ＝ 複查場次 ÷ 初查場次 × 100 。
          </t>
  </si>
  <si>
    <r>
      <t>場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次</t>
    </r>
  </si>
  <si>
    <r>
      <t xml:space="preserve">複  查  比  率
</t>
    </r>
    <r>
      <rPr>
        <sz val="8"/>
        <rFont val="新細明體"/>
        <family val="1"/>
      </rPr>
      <t>(  ％  )</t>
    </r>
  </si>
  <si>
    <r>
      <t xml:space="preserve">複  查  率
</t>
    </r>
    <r>
      <rPr>
        <sz val="8"/>
        <rFont val="新細明體"/>
        <family val="1"/>
      </rPr>
      <t>(  ％  )</t>
    </r>
  </si>
  <si>
    <r>
      <t xml:space="preserve">初  查   比  率
</t>
    </r>
    <r>
      <rPr>
        <sz val="8"/>
        <rFont val="新細明體"/>
        <family val="1"/>
      </rPr>
      <t>(  ％  )</t>
    </r>
  </si>
  <si>
    <t>總    受     檢
場             次</t>
  </si>
  <si>
    <r>
      <t>製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造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業</t>
    </r>
  </si>
  <si>
    <t>製      造      業</t>
  </si>
  <si>
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3.初查不合格百分率 ( ％ ) ＝ 初查不合格場次 ÷ 實施檢查場次 × 100 。</t>
  </si>
  <si>
    <t>場   次</t>
  </si>
  <si>
    <t>申       訴 
案  件  數</t>
  </si>
  <si>
    <t>　　化學原材料、肥料、氮化合物、
         塑橡膠原料及人造纖維製造業</t>
  </si>
  <si>
    <t>狀                                                                                                            況</t>
  </si>
  <si>
    <t xml:space="preserve">地                                                                                                                              區            </t>
  </si>
  <si>
    <t>電子零組件製造業勞動條件專案檢查</t>
  </si>
  <si>
    <t>條件專案檢查情形</t>
  </si>
  <si>
    <t>運用特殊加班與假日出勤業者勞動條件
專案檢查</t>
  </si>
  <si>
    <t>鐵路運輸暨大眾捷運系統運輸業勞動條件
專案檢查</t>
  </si>
  <si>
    <t>違</t>
  </si>
  <si>
    <t>反                                                      狀                                                                況</t>
  </si>
  <si>
    <t>因應嚴重特殊傳染性肺炎紓困補助業者
勞動條件專案檢查</t>
  </si>
  <si>
    <t>多次違反勞動法令業者勞動條件專案檢查</t>
  </si>
  <si>
    <t>工讀生與部分工時勞工勞動條件專案檢查</t>
  </si>
  <si>
    <t>人力供應暨複合支援服務業勞動條件
專案檢查</t>
  </si>
  <si>
    <t>汽車客運(含國道與一般公路)業專案檢查</t>
  </si>
  <si>
    <t>第  7  條</t>
  </si>
  <si>
    <t xml:space="preserve">
計
</t>
  </si>
  <si>
    <t>處  分  率
( % )</t>
  </si>
  <si>
    <t xml:space="preserve">
罰      鍰
告      發
</t>
  </si>
  <si>
    <t xml:space="preserve">
通      知
改      善
</t>
  </si>
  <si>
    <t>第  9  條
第  1  項</t>
  </si>
  <si>
    <t>第  23  條</t>
  </si>
  <si>
    <t>第  24  條</t>
  </si>
  <si>
    <t>第  68  條</t>
  </si>
  <si>
    <t>第  80  條</t>
  </si>
  <si>
    <t>第  83  條</t>
  </si>
  <si>
    <t>第  13  條</t>
  </si>
  <si>
    <t>第  40  條</t>
  </si>
  <si>
    <t>第  43  條</t>
  </si>
  <si>
    <t>第  46  條</t>
  </si>
  <si>
    <t>第  50  條</t>
  </si>
  <si>
    <t>第  51  條</t>
  </si>
  <si>
    <t>第  65  條</t>
  </si>
  <si>
    <t>第  11  條</t>
  </si>
  <si>
    <t>第  12  條</t>
  </si>
  <si>
    <t>第  1  條</t>
  </si>
  <si>
    <t>第  5  條</t>
  </si>
  <si>
    <t>第  32  條</t>
  </si>
  <si>
    <t>勞      工      退      休      金      條      例</t>
  </si>
  <si>
    <t>勞</t>
  </si>
  <si>
    <t xml:space="preserve">                                 動                                     基                                     準                                     法</t>
  </si>
  <si>
    <t xml:space="preserve">   狀                                                                                   況</t>
  </si>
  <si>
    <t xml:space="preserve">                 違                                                                                         反     </t>
  </si>
  <si>
    <t>違      反      件      數      (  件  次  )</t>
  </si>
  <si>
    <t xml:space="preserve"> -137-</t>
  </si>
  <si>
    <t xml:space="preserve"> -138-</t>
  </si>
  <si>
    <t xml:space="preserve"> -139-</t>
  </si>
  <si>
    <t xml:space="preserve"> -140-</t>
  </si>
  <si>
    <t xml:space="preserve"> -141-</t>
  </si>
  <si>
    <t xml:space="preserve"> 勞                                          動                                                                                           基                                                     準                                                      法</t>
  </si>
  <si>
    <t>專案檢查情形 ( 續一 )</t>
  </si>
  <si>
    <t>童工及青少年人數及違反情形</t>
  </si>
  <si>
    <t>童工及青少年人數及違反情形 ( 續二完 )</t>
  </si>
  <si>
    <t xml:space="preserve"> -143-</t>
  </si>
  <si>
    <t xml:space="preserve"> -144-</t>
  </si>
  <si>
    <t xml:space="preserve"> -145-</t>
  </si>
  <si>
    <t xml:space="preserve"> -146-</t>
  </si>
  <si>
    <t xml:space="preserve"> -147-</t>
  </si>
  <si>
    <t>童  工  及  青  少  年  人  數</t>
  </si>
  <si>
    <t xml:space="preserve">勞          動          條          件 </t>
  </si>
  <si>
    <t xml:space="preserve">性    別    工    作    平    等    法 </t>
  </si>
  <si>
    <t>第   15   條</t>
  </si>
  <si>
    <t>勞    動    基    準    法</t>
  </si>
  <si>
    <t>勞     動     基     準     法</t>
  </si>
  <si>
    <t>職    工    福    利    金    條    例</t>
  </si>
  <si>
    <t>勞          動          檢          查          法</t>
  </si>
  <si>
    <t>第 23 條
第  1 項</t>
  </si>
  <si>
    <t>第 13 條</t>
  </si>
  <si>
    <t>第 21 條</t>
  </si>
  <si>
    <t>第 49 條
第  1  項</t>
  </si>
  <si>
    <t>第 39 條</t>
  </si>
  <si>
    <t>第 47 條</t>
  </si>
  <si>
    <t>第 48 條</t>
  </si>
  <si>
    <t>第 35 條</t>
  </si>
  <si>
    <t>第 37 條</t>
  </si>
  <si>
    <t>第 38 條</t>
  </si>
  <si>
    <t>第 36 條</t>
  </si>
  <si>
    <t>第 34 條</t>
  </si>
  <si>
    <t>第 32 條
第  4  項</t>
  </si>
  <si>
    <t>第 32 條
第  2  項</t>
  </si>
  <si>
    <t>第 32 條
第  1  項</t>
  </si>
  <si>
    <t>第 30 條
第  6  項</t>
  </si>
  <si>
    <t xml:space="preserve"> 第 30 條
第 5  項</t>
  </si>
  <si>
    <t>第  16  條
第  3  項</t>
  </si>
  <si>
    <t>第  22  條
第  2  項</t>
  </si>
  <si>
    <t xml:space="preserve"> 第  30  條
  第  1  項</t>
  </si>
  <si>
    <t>第  21  條
第  1  項</t>
  </si>
  <si>
    <t>請  假  假  期
及
工  資  給  付</t>
  </si>
  <si>
    <t>停  止  例  假
未
加  給  工  資</t>
  </si>
  <si>
    <t>僱    用   未   滿
 十  八  歲  之  人
從    事    工    作</t>
  </si>
  <si>
    <t>未  按  程  序
延             長
工  作  時  間</t>
  </si>
  <si>
    <t xml:space="preserve"> 延             長
工  作  時  間
超  出  規  定</t>
  </si>
  <si>
    <t>出  勤  情  形
未     記     載
至     分     鐘</t>
  </si>
  <si>
    <t>記  載  勞  工
出  勤  情  形</t>
  </si>
  <si>
    <t>正              常
工  作  時  間</t>
  </si>
  <si>
    <t>延              長
工  時  工  資</t>
  </si>
  <si>
    <t>全             額
直  接  給  付</t>
  </si>
  <si>
    <t>基         本
工         資</t>
  </si>
  <si>
    <t>預         告
工         資</t>
  </si>
  <si>
    <t>勞   動   契   約
訂                定</t>
  </si>
  <si>
    <t>拒     絕    、    規     避
或   妨   礙   檢   查   員
 執     行     職     務     時
所     必     要     行     為</t>
  </si>
  <si>
    <t>總
計</t>
  </si>
  <si>
    <t>未 滿 15  歲</t>
  </si>
  <si>
    <t>勞        動        檢        查        法</t>
  </si>
  <si>
    <t>遊覽車客運業勞動條件專案檢查</t>
  </si>
  <si>
    <t>遊覽車客運業勞動條件專案檢查</t>
  </si>
  <si>
    <t>總   受   檢
場          次</t>
  </si>
  <si>
    <t>總
計</t>
  </si>
  <si>
    <t>總
計</t>
  </si>
  <si>
    <t>假      日
工      資</t>
  </si>
  <si>
    <t>未   舉   辦
勞        資
會        議</t>
  </si>
  <si>
    <t>托      兒 
設      施
或
 措      施</t>
  </si>
  <si>
    <t xml:space="preserve"> 第 30 條
 第  5  項</t>
  </si>
  <si>
    <t xml:space="preserve"> 第 30 條
 第  1  項</t>
  </si>
  <si>
    <t>第 70 條</t>
  </si>
  <si>
    <t>第   80   條</t>
  </si>
  <si>
    <t xml:space="preserve"> -148-</t>
  </si>
  <si>
    <t xml:space="preserve">  -154-</t>
  </si>
  <si>
    <t xml:space="preserve">  -155-</t>
  </si>
  <si>
    <t xml:space="preserve"> -158-</t>
  </si>
  <si>
    <t xml:space="preserve"> -159-</t>
  </si>
  <si>
    <r>
      <t>總</t>
    </r>
    <r>
      <rPr>
        <sz val="10"/>
        <rFont val="Times New Roman"/>
        <family val="1"/>
      </rPr>
      <t xml:space="preserve">                                  </t>
    </r>
    <r>
      <rPr>
        <sz val="10"/>
        <rFont val="新細明體"/>
        <family val="1"/>
      </rPr>
      <t>計</t>
    </r>
  </si>
  <si>
    <t>總                                計</t>
  </si>
  <si>
    <t>計        畫        種        類</t>
  </si>
  <si>
    <t>勞      工
名      卡</t>
  </si>
  <si>
    <t>天  災、事  變、 
突   發    事   件
延   長    工   時</t>
  </si>
  <si>
    <t>未   給  予
 適          當
休  息  時  間</t>
  </si>
  <si>
    <t xml:space="preserve"> 拒              絕
 妊  娠  女  工
 工  作  改  調
或
 減  少  工  資</t>
  </si>
  <si>
    <t xml:space="preserve"> 產            假
及
產  假  工  資</t>
  </si>
  <si>
    <t>拒 絕、規 避
 或
阻 撓 檢 查 員
執  行  職  務</t>
  </si>
  <si>
    <t>技  術  生
招       收 
人      數</t>
  </si>
  <si>
    <t>工    作
規     則</t>
  </si>
  <si>
    <t>工        資
清         冊</t>
  </si>
  <si>
    <t>例  
假 
日</t>
  </si>
  <si>
    <t>休  
假
日</t>
  </si>
  <si>
    <t>技  術  生
 訓        練 
 契       約</t>
  </si>
  <si>
    <t>特     別
休    假</t>
  </si>
  <si>
    <t>童       工
延       時
工       作</t>
  </si>
  <si>
    <t>童        工
夜       間
工       作</t>
  </si>
  <si>
    <t>女       工
夜       間
工       作</t>
  </si>
  <si>
    <t>拒            絕
相 關 規 定
之   請   求</t>
  </si>
  <si>
    <t xml:space="preserve"> 防 治 措 施 、
申     訴     及 
懲  戒  辦  法</t>
  </si>
  <si>
    <t>退  休  金
提       撥</t>
  </si>
  <si>
    <t>資  遣  費
給        付</t>
  </si>
  <si>
    <t>提        撥
 勞        退
準  備  金</t>
  </si>
  <si>
    <t>職        工
福        利
 委  員  會</t>
  </si>
  <si>
    <t>提        撥
職        工
準  備  金</t>
  </si>
  <si>
    <t>申       訴
管       道</t>
  </si>
  <si>
    <t>拒     絕    、    規     避
或   妨   礙   檢   查   員
 執     行     職     務    時
所     必     要     行     為</t>
  </si>
  <si>
    <t>申          訴
 管         道</t>
  </si>
  <si>
    <t>第 68 條</t>
  </si>
  <si>
    <t>休     息
時    間</t>
  </si>
  <si>
    <t>15 歲 以 上
未 滿 16 歲</t>
  </si>
  <si>
    <t>16 歲 以 上
未 滿 18 歲</t>
  </si>
  <si>
    <t>勞        工
名        卡</t>
  </si>
  <si>
    <r>
      <t>總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計</t>
    </r>
  </si>
  <si>
    <t>總    計</t>
  </si>
  <si>
    <t>工 作 場 所
及    
通          道</t>
  </si>
  <si>
    <t>機 械 災 害
防          止</t>
  </si>
  <si>
    <t>特           殊
危 險 機 具</t>
  </si>
  <si>
    <t>墜 落 災 害
防          止</t>
  </si>
  <si>
    <r>
      <t>防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護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具</t>
    </r>
  </si>
  <si>
    <r>
      <t>衛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生</t>
    </r>
  </si>
  <si>
    <t>有 機 溶 劑
 中 毒 預 防
 規          則</t>
  </si>
  <si>
    <t>粉   塵 
危   害
 預   防</t>
  </si>
  <si>
    <t>缺  氧  症
預        防
規       則</t>
  </si>
  <si>
    <t>安  全  衛  生
工  作  守  則</t>
  </si>
  <si>
    <t>陳  報  職  業
災  害  統  計</t>
  </si>
  <si>
    <t>童  工  從  事
 危  險  工  作</t>
  </si>
  <si>
    <t>危    險    性 
機  械  設  備
 操  作  人  員</t>
  </si>
  <si>
    <t>危    險    性 
機  械  設  備
未  經  檢  查
合  格  使  用</t>
  </si>
  <si>
    <t>工    作 
場    所
建    物</t>
  </si>
  <si>
    <t>危 害 化 學 物 質 或
噪 音 、  震 動
容 許 暴 露 標 準 
及 作 業 環 境 監 測</t>
  </si>
  <si>
    <t>未     繳     交
新 化 學 物 質
安 全 評 估 報 告</t>
  </si>
  <si>
    <t>管 制 性
 化 學 品</t>
  </si>
  <si>
    <t>實 施 製 程
安 全 評 估
及   報   備</t>
  </si>
  <si>
    <r>
      <t xml:space="preserve">體         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格</t>
    </r>
    <r>
      <rPr>
        <sz val="10"/>
        <rFont val="Times New Roman"/>
        <family val="1"/>
      </rPr>
      <t xml:space="preserve">  
</t>
    </r>
    <r>
      <rPr>
        <sz val="10"/>
        <rFont val="新細明體"/>
        <family val="1"/>
      </rPr>
      <t>及
健</t>
    </r>
    <r>
      <rPr>
        <sz val="10"/>
        <rFont val="新細明體"/>
        <family val="1"/>
      </rPr>
      <t xml:space="preserve"> 康 檢 查</t>
    </r>
  </si>
  <si>
    <t>僱 用 或 特 約
醫  護  人 員 
辦             理
健 康  事  宜</t>
  </si>
  <si>
    <t xml:space="preserve"> 項          目         別 </t>
  </si>
  <si>
    <t>總       計</t>
  </si>
  <si>
    <t>臺 東 縣</t>
  </si>
  <si>
    <t>花 蓮 縣</t>
  </si>
  <si>
    <t>澎 湖  縣</t>
  </si>
  <si>
    <t>基 隆 市</t>
  </si>
  <si>
    <t>新 竹 市</t>
  </si>
  <si>
    <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縣</t>
    </r>
  </si>
  <si>
    <r>
      <t>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縣</t>
    </r>
  </si>
  <si>
    <t>嘉 義 市</t>
  </si>
  <si>
    <t>中         部
 科 學 園 區
管   理   局</t>
  </si>
  <si>
    <t>臺   南   市
職安健康處</t>
  </si>
  <si>
    <t>經   濟   部
加工出口區</t>
  </si>
  <si>
    <t>新         竹
科 學 園 區
管   理   局</t>
  </si>
  <si>
    <t>南         部
科 學 園 區
管   理   局</t>
  </si>
  <si>
    <t>新 北 市</t>
  </si>
  <si>
    <t>桃 園 市</t>
  </si>
  <si>
    <t>臺 中 市</t>
  </si>
  <si>
    <t>臺 南 市</t>
  </si>
  <si>
    <t>高  雄  市</t>
  </si>
  <si>
    <t>宜 蘭 縣</t>
  </si>
  <si>
    <t>新 竹 縣</t>
  </si>
  <si>
    <t>苗 栗 縣</t>
  </si>
  <si>
    <t>彰 化 縣</t>
  </si>
  <si>
    <t>南 投 縣</t>
  </si>
  <si>
    <t>雲 林 縣</t>
  </si>
  <si>
    <t>嘉 義 縣</t>
  </si>
  <si>
    <t>屏 東 縣</t>
  </si>
  <si>
    <t xml:space="preserve">            臺                           灣                           地                             區            </t>
  </si>
  <si>
    <t xml:space="preserve">        臺                                                           灣</t>
  </si>
  <si>
    <t>有 害 物
及
危 險 物 
標      示</t>
  </si>
  <si>
    <t>化        學       品 
評 估 風 險 等 級 並
分 級 管 理 措 施</t>
  </si>
  <si>
    <t>勞         工
 作 業 環 境
測          定</t>
  </si>
  <si>
    <t>職 業 安 全 衛 生 法  第  10  條</t>
  </si>
  <si>
    <r>
      <t>軌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道
機       械</t>
    </r>
  </si>
  <si>
    <r>
      <t xml:space="preserve">車  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輛
機       械</t>
    </r>
  </si>
  <si>
    <t>物  料  搬  運
處            置</t>
  </si>
  <si>
    <r>
      <t>全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部
停     工</t>
    </r>
  </si>
  <si>
    <t>複     查
場     次</t>
  </si>
  <si>
    <t>初      查
場     次</t>
  </si>
  <si>
    <t>起    重    升
降    機    具
安 全  規 則</t>
  </si>
  <si>
    <t>高 壓 氣 體
勞 工 安 全
規          則</t>
  </si>
  <si>
    <t>鍋     爐     及
壓  力  容  器
安  全  規  則</t>
  </si>
  <si>
    <r>
      <t>電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 xml:space="preserve">器
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作     業</t>
    </r>
  </si>
  <si>
    <t>非  經  驗  證  機  構
 實 施 型 式 驗 證 合 格
及
張   貼   合   格   標   章</t>
  </si>
  <si>
    <t>未   經   型   式 
驗   證   合   格
或
型 式 驗 證 逾 期</t>
  </si>
  <si>
    <t>妊   娠   或   分   娩  後
女      性       勞      工
依   醫   師    /    評 估
採       取      措      施</t>
  </si>
  <si>
    <t>宣                    導
安 全 衛  生 規 定
使  勞   工  周  知</t>
  </si>
  <si>
    <t>實  施  檢  查
場             次</t>
  </si>
  <si>
    <t xml:space="preserve">違  反  法  令
項              數 </t>
  </si>
  <si>
    <t>職 業 安 全 衛 生 法 第  10  條</t>
  </si>
  <si>
    <t>職 業 安 全 衛 生 法 第  9  條</t>
  </si>
  <si>
    <t>職 業 安 全 衛 生 法 第  8  條</t>
  </si>
  <si>
    <r>
      <t xml:space="preserve">其   他   防   止   危   害   設   備
(  職業安全衛生設施規則
第 114 </t>
    </r>
    <r>
      <rPr>
        <b/>
        <sz val="8.5"/>
        <rFont val="新細明體"/>
        <family val="1"/>
      </rPr>
      <t xml:space="preserve">－ </t>
    </r>
    <r>
      <rPr>
        <sz val="8.5"/>
        <rFont val="新細明體"/>
        <family val="1"/>
      </rPr>
      <t xml:space="preserve">167, 315 </t>
    </r>
    <r>
      <rPr>
        <b/>
        <sz val="8.5"/>
        <rFont val="新細明體"/>
        <family val="1"/>
      </rPr>
      <t xml:space="preserve">－ </t>
    </r>
    <r>
      <rPr>
        <sz val="8.5"/>
        <rFont val="新細明體"/>
        <family val="1"/>
      </rPr>
      <t>317  條
等有關設備規定  )</t>
    </r>
  </si>
  <si>
    <t xml:space="preserve"> 職 業 安 全 衛 生 法  第  6  條</t>
  </si>
  <si>
    <t>危 害 化 學 物 質 或 噪 音 、
 震   動   容   許   暴  露  標 準
及    作   業   環   境   監   測</t>
  </si>
  <si>
    <t xml:space="preserve">   不  符  標  準  機  械  器  具  、
   未   申   報   網   站   登   錄  或 
    張     貼    安    全    標    示</t>
  </si>
  <si>
    <t>管    制    性    化    學    品</t>
  </si>
  <si>
    <t>總        項         數</t>
  </si>
  <si>
    <t>實 施 檢 查
場         次</t>
  </si>
  <si>
    <t>職 業 安 全 衛 生 法  第  8  條</t>
  </si>
  <si>
    <t>職        業        安        全        衛        生        法        第      23      條</t>
  </si>
  <si>
    <t>職  業
安  全
衛  生</t>
  </si>
  <si>
    <t>就   業
服   務</t>
  </si>
  <si>
    <t>職  工
福  利</t>
  </si>
  <si>
    <t>勞   工
保   險</t>
  </si>
  <si>
    <t>綜   合
問   題</t>
  </si>
  <si>
    <t>就     業     服     務     法</t>
  </si>
  <si>
    <t>職        業      安      全      衛      生      法</t>
  </si>
  <si>
    <t>行    政
罰    鍰</t>
  </si>
  <si>
    <t>司    法
偵    辦</t>
  </si>
  <si>
    <t>全    部
 停    工</t>
  </si>
  <si>
    <t>司   法
偵   辦</t>
  </si>
  <si>
    <t>行      政
 罰      鍰</t>
  </si>
  <si>
    <t>司        法
偵        辦</t>
  </si>
  <si>
    <t>行     政
罰     鍰</t>
  </si>
  <si>
    <t>行   政
罰   鍰</t>
  </si>
  <si>
    <t xml:space="preserve">                          中華民國 110 年</t>
  </si>
  <si>
    <t>違        反        職        業        安        全         衛        生        法</t>
  </si>
  <si>
    <t>違    反    件    數    (  件  次  )</t>
  </si>
  <si>
    <t>機                關                別</t>
  </si>
  <si>
    <t>行               業                別</t>
  </si>
  <si>
    <t xml:space="preserve">                     中華民國 110 年</t>
  </si>
  <si>
    <t>行               業               別</t>
  </si>
  <si>
    <t>110 年</t>
  </si>
  <si>
    <t>110  年</t>
  </si>
  <si>
    <t>職 業 安 全 衛 生 法 第  16  條</t>
  </si>
  <si>
    <t>職 業 安 全 衛 生 法 第 21 條</t>
  </si>
  <si>
    <t>職    業    安    全    衛    生    法    第      23      條</t>
  </si>
  <si>
    <t>複查不合格情形按行業分（ 續一 ）</t>
  </si>
  <si>
    <t>申               訴              內                容</t>
  </si>
  <si>
    <t xml:space="preserve">勞         動         條         件 </t>
  </si>
  <si>
    <t>110 年</t>
  </si>
  <si>
    <t>專案檢查情形  ( 續二完 )</t>
  </si>
  <si>
    <t>表 2-20 110 年度勞動</t>
  </si>
  <si>
    <t xml:space="preserve"> 表 2-20 110 年度勞動</t>
  </si>
  <si>
    <t xml:space="preserve">              動                                     基                                     準                                     法</t>
  </si>
  <si>
    <t>表 2-21 110 年度勞動條件專案檢查</t>
  </si>
  <si>
    <t>110  年</t>
  </si>
  <si>
    <t>童工及青少年人數及違反情形 (  續一完  )</t>
  </si>
  <si>
    <t>專            案           名           稱</t>
  </si>
  <si>
    <t>110 年</t>
  </si>
  <si>
    <t>表 2-22 110 年度職業</t>
  </si>
  <si>
    <t>專案檢查情形  ( 續三完 )</t>
  </si>
  <si>
    <t>專案檢查情形  ( 續二 )</t>
  </si>
  <si>
    <t>專案檢查情形  ( 續一 )</t>
  </si>
  <si>
    <t>表 2-22 110 年度職業安全衛生</t>
  </si>
  <si>
    <t>複查不合格情形按行業分（ 續八完 ）</t>
  </si>
  <si>
    <t>110  年</t>
  </si>
  <si>
    <t>人員實施自動檢查情形 ( 續完 )</t>
  </si>
  <si>
    <t>110  年</t>
  </si>
  <si>
    <t xml:space="preserve">          臺 南 市 職 安 健 康 處</t>
  </si>
  <si>
    <t>總　                       　　　計</t>
  </si>
  <si>
    <r>
      <t>總</t>
    </r>
    <r>
      <rPr>
        <sz val="11"/>
        <rFont val="Times New Roman"/>
        <family val="1"/>
      </rPr>
      <t xml:space="preserve">                                  </t>
    </r>
    <r>
      <rPr>
        <sz val="11"/>
        <rFont val="新細明體"/>
        <family val="1"/>
      </rPr>
      <t>計</t>
    </r>
  </si>
  <si>
    <r>
      <t>初</t>
    </r>
    <r>
      <rPr>
        <sz val="11"/>
        <rFont val="Times New Roman"/>
        <family val="1"/>
      </rPr>
      <t xml:space="preserve">                   </t>
    </r>
    <r>
      <rPr>
        <sz val="11"/>
        <rFont val="新細明體"/>
        <family val="1"/>
      </rPr>
      <t>查</t>
    </r>
  </si>
  <si>
    <r>
      <t>複</t>
    </r>
    <r>
      <rPr>
        <sz val="11"/>
        <rFont val="Times New Roman"/>
        <family val="1"/>
      </rPr>
      <t xml:space="preserve">                           </t>
    </r>
    <r>
      <rPr>
        <sz val="11"/>
        <rFont val="新細明體"/>
        <family val="1"/>
      </rPr>
      <t>查</t>
    </r>
  </si>
  <si>
    <t>行                業                別</t>
  </si>
  <si>
    <r>
      <t xml:space="preserve">其   他   防   止   危   害   設   備
(  職業安全衛生設施規則
第 114 </t>
    </r>
    <r>
      <rPr>
        <b/>
        <sz val="9"/>
        <rFont val="新細明體"/>
        <family val="1"/>
      </rPr>
      <t xml:space="preserve">－ </t>
    </r>
    <r>
      <rPr>
        <sz val="9"/>
        <rFont val="新細明體"/>
        <family val="1"/>
      </rPr>
      <t xml:space="preserve">167, 315 </t>
    </r>
    <r>
      <rPr>
        <b/>
        <sz val="9"/>
        <rFont val="新細明體"/>
        <family val="1"/>
      </rPr>
      <t xml:space="preserve">－ </t>
    </r>
    <r>
      <rPr>
        <sz val="9"/>
        <rFont val="新細明體"/>
        <family val="1"/>
      </rPr>
      <t>317  條
等有關設備規定  )</t>
    </r>
  </si>
  <si>
    <t>行              業              別</t>
  </si>
  <si>
    <t>行                 業                 別</t>
  </si>
  <si>
    <t>行             業             別</t>
  </si>
  <si>
    <t>職                 業                 安                   全</t>
  </si>
  <si>
    <t xml:space="preserve">                   衛                       生                       法                       第                       6                       條</t>
  </si>
  <si>
    <t>職                       業                       安                       全                       衛                       生                       法                       第                        6                       條</t>
  </si>
  <si>
    <t>職       業       安       全        衛       生       法       第       6       條</t>
  </si>
  <si>
    <t>行            業            別</t>
  </si>
  <si>
    <t>處</t>
  </si>
  <si>
    <t>行            業              別</t>
  </si>
  <si>
    <t>理                                                情                                                形</t>
  </si>
  <si>
    <t>其              他               法              律
( 勞 工 保 險、職 工 福 利、勞 動 檢 查 法 )</t>
  </si>
  <si>
    <r>
      <t>總</t>
    </r>
    <r>
      <rPr>
        <sz val="13"/>
        <rFont val="Times New Roman"/>
        <family val="1"/>
      </rPr>
      <t xml:space="preserve">                                  </t>
    </r>
    <r>
      <rPr>
        <sz val="13"/>
        <rFont val="新細明體"/>
        <family val="1"/>
      </rPr>
      <t>計</t>
    </r>
  </si>
  <si>
    <t xml:space="preserve">       反                                                  狀                                                            況</t>
  </si>
  <si>
    <t xml:space="preserve">違                                                                                         反     </t>
  </si>
  <si>
    <r>
      <t>違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1"/>
      </rPr>
      <t>反</t>
    </r>
    <r>
      <rPr>
        <sz val="12"/>
        <rFont val="Times New Roman"/>
        <family val="1"/>
      </rPr>
      <t xml:space="preserve">                                 </t>
    </r>
    <r>
      <rPr>
        <sz val="12"/>
        <rFont val="新細明體"/>
        <family val="1"/>
      </rPr>
      <t>狀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況</t>
    </r>
  </si>
  <si>
    <r>
      <t>總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計</t>
    </r>
  </si>
  <si>
    <r>
      <t>移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送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處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情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形</t>
    </r>
  </si>
  <si>
    <r>
      <t>違</t>
    </r>
    <r>
      <rPr>
        <sz val="12"/>
        <rFont val="Times New Roman"/>
        <family val="1"/>
      </rPr>
      <t xml:space="preserve">                                                                           </t>
    </r>
    <r>
      <rPr>
        <sz val="12"/>
        <rFont val="新細明體"/>
        <family val="1"/>
      </rPr>
      <t>反</t>
    </r>
  </si>
  <si>
    <r>
      <t>第</t>
    </r>
    <r>
      <rPr>
        <sz val="11"/>
        <rFont val="Times New Roman"/>
        <family val="1"/>
      </rPr>
      <t xml:space="preserve">       7       </t>
    </r>
    <r>
      <rPr>
        <sz val="11"/>
        <rFont val="新細明體"/>
        <family val="1"/>
      </rPr>
      <t>條</t>
    </r>
  </si>
  <si>
    <r>
      <t>違</t>
    </r>
    <r>
      <rPr>
        <sz val="12"/>
        <rFont val="Times New Roman"/>
        <family val="1"/>
      </rPr>
      <t xml:space="preserve">                                                                                         </t>
    </r>
    <r>
      <rPr>
        <sz val="12"/>
        <rFont val="新細明體"/>
        <family val="1"/>
      </rPr>
      <t>反</t>
    </r>
  </si>
  <si>
    <r>
      <t>第</t>
    </r>
    <r>
      <rPr>
        <sz val="11"/>
        <rFont val="Times New Roman"/>
        <family val="1"/>
      </rPr>
      <t xml:space="preserve">       23      </t>
    </r>
    <r>
      <rPr>
        <sz val="11"/>
        <rFont val="新細明體"/>
        <family val="1"/>
      </rPr>
      <t xml:space="preserve"> 條</t>
    </r>
  </si>
  <si>
    <r>
      <t>第</t>
    </r>
    <r>
      <rPr>
        <sz val="11"/>
        <rFont val="Times New Roman"/>
        <family val="1"/>
      </rPr>
      <t xml:space="preserve">      24     </t>
    </r>
    <r>
      <rPr>
        <sz val="11"/>
        <rFont val="新細明體"/>
        <family val="1"/>
      </rPr>
      <t xml:space="preserve"> 條</t>
    </r>
  </si>
  <si>
    <r>
      <t>第</t>
    </r>
    <r>
      <rPr>
        <sz val="11"/>
        <rFont val="Times New Roman"/>
        <family val="1"/>
      </rPr>
      <t xml:space="preserve">      26     </t>
    </r>
    <r>
      <rPr>
        <sz val="11"/>
        <rFont val="新細明體"/>
        <family val="1"/>
      </rPr>
      <t xml:space="preserve"> 條</t>
    </r>
  </si>
  <si>
    <r>
      <t>第</t>
    </r>
    <r>
      <rPr>
        <sz val="11"/>
        <rFont val="Times New Roman"/>
        <family val="1"/>
      </rPr>
      <t xml:space="preserve">     27</t>
    </r>
    <r>
      <rPr>
        <sz val="11"/>
        <rFont val="新細明體"/>
        <family val="1"/>
      </rPr>
      <t xml:space="preserve">     條</t>
    </r>
  </si>
  <si>
    <r>
      <t>第</t>
    </r>
    <r>
      <rPr>
        <sz val="11"/>
        <rFont val="Times New Roman"/>
        <family val="1"/>
      </rPr>
      <t xml:space="preserve">     28     </t>
    </r>
    <r>
      <rPr>
        <sz val="11"/>
        <rFont val="新細明體"/>
        <family val="1"/>
      </rPr>
      <t>條</t>
    </r>
  </si>
  <si>
    <r>
      <t>第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29    條</t>
    </r>
  </si>
  <si>
    <r>
      <t>第</t>
    </r>
    <r>
      <rPr>
        <sz val="11"/>
        <rFont val="Times New Roman"/>
        <family val="1"/>
      </rPr>
      <t xml:space="preserve">       30        </t>
    </r>
    <r>
      <rPr>
        <sz val="11"/>
        <rFont val="新細明體"/>
        <family val="1"/>
      </rPr>
      <t>條</t>
    </r>
  </si>
  <si>
    <r>
      <t>第</t>
    </r>
    <r>
      <rPr>
        <sz val="11"/>
        <rFont val="Times New Roman"/>
        <family val="1"/>
      </rPr>
      <t xml:space="preserve">       31       </t>
    </r>
    <r>
      <rPr>
        <sz val="11"/>
        <rFont val="新細明體"/>
        <family val="1"/>
      </rPr>
      <t xml:space="preserve"> 條</t>
    </r>
  </si>
  <si>
    <r>
      <t>第</t>
    </r>
    <r>
      <rPr>
        <sz val="11"/>
        <rFont val="Times New Roman"/>
        <family val="1"/>
      </rPr>
      <t xml:space="preserve">    32</t>
    </r>
    <r>
      <rPr>
        <sz val="11"/>
        <rFont val="新細明體"/>
        <family val="1"/>
      </rPr>
      <t xml:space="preserve">     條</t>
    </r>
  </si>
  <si>
    <r>
      <t>第</t>
    </r>
    <r>
      <rPr>
        <sz val="11"/>
        <rFont val="Times New Roman"/>
        <family val="1"/>
      </rPr>
      <t xml:space="preserve">      33   </t>
    </r>
    <r>
      <rPr>
        <sz val="11"/>
        <rFont val="新細明體"/>
        <family val="1"/>
      </rPr>
      <t xml:space="preserve">   條</t>
    </r>
  </si>
  <si>
    <r>
      <t>第</t>
    </r>
    <r>
      <rPr>
        <sz val="11"/>
        <rFont val="Times New Roman"/>
        <family val="1"/>
      </rPr>
      <t xml:space="preserve">    34</t>
    </r>
    <r>
      <rPr>
        <sz val="11"/>
        <rFont val="新細明體"/>
        <family val="1"/>
      </rPr>
      <t xml:space="preserve">    條</t>
    </r>
  </si>
  <si>
    <r>
      <t>第</t>
    </r>
    <r>
      <rPr>
        <sz val="11"/>
        <rFont val="Times New Roman"/>
        <family val="1"/>
      </rPr>
      <t xml:space="preserve">    38 </t>
    </r>
    <r>
      <rPr>
        <sz val="11"/>
        <rFont val="新細明體"/>
        <family val="1"/>
      </rPr>
      <t xml:space="preserve">   條</t>
    </r>
  </si>
  <si>
    <r>
      <t>第</t>
    </r>
    <r>
      <rPr>
        <sz val="11"/>
        <rFont val="Times New Roman"/>
        <family val="1"/>
      </rPr>
      <t xml:space="preserve">      12</t>
    </r>
    <r>
      <rPr>
        <sz val="11"/>
        <rFont val="新細明體"/>
        <family val="1"/>
      </rPr>
      <t xml:space="preserve">      條</t>
    </r>
  </si>
  <si>
    <r>
      <t>第</t>
    </r>
    <r>
      <rPr>
        <sz val="11"/>
        <rFont val="Times New Roman"/>
        <family val="1"/>
      </rPr>
      <t xml:space="preserve">    13    </t>
    </r>
    <r>
      <rPr>
        <sz val="11"/>
        <rFont val="細明體"/>
        <family val="3"/>
      </rPr>
      <t>條</t>
    </r>
  </si>
  <si>
    <r>
      <t>第</t>
    </r>
    <r>
      <rPr>
        <sz val="10.5"/>
        <rFont val="Times New Roman"/>
        <family val="1"/>
      </rPr>
      <t xml:space="preserve">  14  </t>
    </r>
    <r>
      <rPr>
        <sz val="10.5"/>
        <rFont val="細明體"/>
        <family val="3"/>
      </rPr>
      <t>條</t>
    </r>
  </si>
  <si>
    <r>
      <t>第</t>
    </r>
    <r>
      <rPr>
        <sz val="10.5"/>
        <rFont val="Times New Roman"/>
        <family val="1"/>
      </rPr>
      <t xml:space="preserve">   15   </t>
    </r>
    <r>
      <rPr>
        <sz val="10.5"/>
        <rFont val="細明體"/>
        <family val="3"/>
      </rPr>
      <t>條</t>
    </r>
  </si>
  <si>
    <r>
      <t>第</t>
    </r>
    <r>
      <rPr>
        <sz val="10.5"/>
        <rFont val="Times New Roman"/>
        <family val="1"/>
      </rPr>
      <t xml:space="preserve">      16      </t>
    </r>
    <r>
      <rPr>
        <sz val="10.5"/>
        <rFont val="細明體"/>
        <family val="3"/>
      </rPr>
      <t>條</t>
    </r>
  </si>
  <si>
    <r>
      <t>第</t>
    </r>
    <r>
      <rPr>
        <sz val="10.5"/>
        <rFont val="Times New Roman"/>
        <family val="1"/>
      </rPr>
      <t xml:space="preserve">  17</t>
    </r>
    <r>
      <rPr>
        <sz val="10.5"/>
        <rFont val="新細明體"/>
        <family val="1"/>
      </rPr>
      <t xml:space="preserve">  條</t>
    </r>
  </si>
  <si>
    <r>
      <t>第</t>
    </r>
    <r>
      <rPr>
        <sz val="10.5"/>
        <rFont val="Times New Roman"/>
        <family val="1"/>
      </rPr>
      <t xml:space="preserve">   20</t>
    </r>
    <r>
      <rPr>
        <sz val="10.5"/>
        <rFont val="新細明體"/>
        <family val="1"/>
      </rPr>
      <t xml:space="preserve">   條</t>
    </r>
  </si>
  <si>
    <r>
      <t>第</t>
    </r>
    <r>
      <rPr>
        <sz val="11"/>
        <rFont val="Times New Roman"/>
        <family val="1"/>
      </rPr>
      <t xml:space="preserve">      21</t>
    </r>
    <r>
      <rPr>
        <sz val="11"/>
        <rFont val="新細明體"/>
        <family val="1"/>
      </rPr>
      <t xml:space="preserve">      條</t>
    </r>
  </si>
  <si>
    <r>
      <t>第</t>
    </r>
    <r>
      <rPr>
        <sz val="11"/>
        <rFont val="Times New Roman"/>
        <family val="1"/>
      </rPr>
      <t xml:space="preserve">      22</t>
    </r>
    <r>
      <rPr>
        <sz val="11"/>
        <rFont val="新細明體"/>
        <family val="1"/>
      </rPr>
      <t xml:space="preserve">      條</t>
    </r>
  </si>
  <si>
    <r>
      <t>第</t>
    </r>
    <r>
      <rPr>
        <sz val="11"/>
        <rFont val="Times New Roman"/>
        <family val="1"/>
      </rPr>
      <t xml:space="preserve">      8      </t>
    </r>
    <r>
      <rPr>
        <sz val="11"/>
        <rFont val="新細明體"/>
        <family val="1"/>
      </rPr>
      <t>條</t>
    </r>
  </si>
  <si>
    <r>
      <t>第</t>
    </r>
    <r>
      <rPr>
        <sz val="11"/>
        <rFont val="Times New Roman"/>
        <family val="1"/>
      </rPr>
      <t xml:space="preserve">     9      </t>
    </r>
    <r>
      <rPr>
        <sz val="11"/>
        <rFont val="新細明體"/>
        <family val="1"/>
      </rPr>
      <t>條</t>
    </r>
  </si>
  <si>
    <r>
      <t xml:space="preserve">第   </t>
    </r>
    <r>
      <rPr>
        <sz val="11"/>
        <rFont val="Times New Roman"/>
        <family val="1"/>
      </rPr>
      <t xml:space="preserve"> 11   </t>
    </r>
    <r>
      <rPr>
        <sz val="11"/>
        <rFont val="新細明體"/>
        <family val="1"/>
      </rPr>
      <t xml:space="preserve">  條</t>
    </r>
  </si>
  <si>
    <t xml:space="preserve">項          目         別 </t>
  </si>
  <si>
    <r>
      <t>行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政
罰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鍰</t>
    </r>
  </si>
  <si>
    <r>
      <t>司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法
參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辦</t>
    </r>
  </si>
  <si>
    <t>部       分
停       工</t>
  </si>
  <si>
    <t>危     險    性
機  械  設  備
停            用</t>
  </si>
  <si>
    <t>作   業   環   境   測   定 、
危             險             物 、 
有     害      物      標      示</t>
  </si>
  <si>
    <t>營建工程業監督輔導及本質安全促進計畫</t>
  </si>
  <si>
    <t>提升營建工程業監督檢查量能計畫</t>
  </si>
  <si>
    <t>輔導改善營建工程業工作環境及設施暨達成未來三年
勞保職災千人率下降 30% 之策略計畫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</si>
</sst>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##\ ##0_-;\-###\ ##0_-;\ &quot;-&quot;_-;@_-"/>
    <numFmt numFmtId="178" formatCode="###,##0_-;\-###,##0_-;\ &quot;-&quot;_-;@_-"/>
    <numFmt numFmtId="179" formatCode="#,##0.00_-;\-#,##0.00_-;\ &quot;-&quot;_-;@_-"/>
    <numFmt numFmtId="180" formatCode="###,##0.00_-;\-###,##0.00_-;\ &quot;-&quot;_-;@_-"/>
    <numFmt numFmtId="181" formatCode="0_ "/>
    <numFmt numFmtId="182" formatCode="#,##0.00_ "/>
  </numFmts>
  <fonts count="77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8.5"/>
      <name val="新細明體"/>
      <family val="1"/>
    </font>
    <font>
      <sz val="9.5"/>
      <name val="新細明體"/>
      <family val="1"/>
    </font>
    <font>
      <sz val="16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15"/>
      <name val="新細明體"/>
      <family val="1"/>
    </font>
    <font>
      <b/>
      <sz val="8.5"/>
      <name val="新細明體"/>
      <family val="1"/>
    </font>
    <font>
      <sz val="10.5"/>
      <name val="新細明體"/>
      <family val="1"/>
    </font>
    <font>
      <sz val="9.6"/>
      <name val="新細明體"/>
      <family val="1"/>
    </font>
    <font>
      <sz val="13"/>
      <name val="新細明體"/>
      <family val="1"/>
    </font>
    <font>
      <sz val="13"/>
      <name val="Times New Roman"/>
      <family val="1"/>
    </font>
    <font>
      <sz val="11"/>
      <name val="細明體"/>
      <family val="3"/>
    </font>
    <font>
      <sz val="10.5"/>
      <name val="Times New Roman"/>
      <family val="1"/>
    </font>
    <font>
      <sz val="10.5"/>
      <name val="細明體"/>
      <family val="3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9"/>
      <name val="Cambria"/>
      <family val="1"/>
    </font>
    <font>
      <sz val="9"/>
      <name val="Calibri"/>
      <family val="1"/>
    </font>
    <font>
      <sz val="10"/>
      <name val="Calibri"/>
      <family val="1"/>
    </font>
    <font>
      <sz val="8"/>
      <name val="Calibri"/>
      <family val="1"/>
    </font>
    <font>
      <sz val="9.5"/>
      <name val="Calibri"/>
      <family val="1"/>
    </font>
    <font>
      <sz val="11"/>
      <name val="Calibri"/>
      <family val="1"/>
    </font>
    <font>
      <sz val="16"/>
      <name val="Calibri"/>
      <family val="1"/>
    </font>
    <font>
      <sz val="11"/>
      <color theme="1"/>
      <name val="新細明體"/>
      <family val="1"/>
    </font>
    <font>
      <sz val="11"/>
      <color theme="1"/>
      <name val="Calibri"/>
      <family val="1"/>
    </font>
    <font>
      <sz val="12"/>
      <name val="Cambria"/>
      <family val="1"/>
    </font>
    <font>
      <sz val="14"/>
      <name val="Calibri"/>
      <family val="1"/>
    </font>
    <font>
      <sz val="8.5"/>
      <name val="Calibri"/>
      <family val="1"/>
    </font>
    <font>
      <sz val="13"/>
      <name val="Calibri"/>
      <family val="1"/>
    </font>
    <font>
      <sz val="15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178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6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6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79" fontId="10" fillId="0" borderId="0" xfId="0" applyNumberFormat="1" applyFont="1" applyFill="1" applyBorder="1" applyAlignment="1">
      <alignment horizontal="right" vertical="distributed"/>
    </xf>
    <xf numFmtId="179" fontId="10" fillId="0" borderId="14" xfId="0" applyNumberFormat="1" applyFont="1" applyFill="1" applyBorder="1" applyAlignment="1">
      <alignment horizontal="right" vertical="distributed"/>
    </xf>
    <xf numFmtId="179" fontId="10" fillId="0" borderId="0" xfId="0" applyNumberFormat="1" applyFont="1" applyFill="1" applyAlignment="1">
      <alignment vertical="distributed"/>
    </xf>
    <xf numFmtId="178" fontId="10" fillId="0" borderId="0" xfId="0" applyNumberFormat="1" applyFont="1" applyFill="1" applyAlignment="1">
      <alignment horizontal="right" vertical="distributed"/>
    </xf>
    <xf numFmtId="178" fontId="10" fillId="0" borderId="14" xfId="0" applyNumberFormat="1" applyFont="1" applyFill="1" applyBorder="1" applyAlignment="1">
      <alignment horizontal="right" vertical="distributed"/>
    </xf>
    <xf numFmtId="0" fontId="3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8" fontId="63" fillId="0" borderId="12" xfId="0" applyNumberFormat="1" applyFont="1" applyFill="1" applyBorder="1" applyAlignment="1">
      <alignment vertical="center"/>
    </xf>
    <xf numFmtId="0" fontId="63" fillId="0" borderId="12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vertical="center"/>
    </xf>
    <xf numFmtId="178" fontId="64" fillId="0" borderId="15" xfId="0" applyNumberFormat="1" applyFont="1" applyFill="1" applyBorder="1" applyAlignment="1">
      <alignment horizontal="right" vertical="distributed"/>
    </xf>
    <xf numFmtId="178" fontId="64" fillId="0" borderId="0" xfId="0" applyNumberFormat="1" applyFont="1" applyFill="1" applyBorder="1" applyAlignment="1">
      <alignment horizontal="right" vertical="distributed"/>
    </xf>
    <xf numFmtId="182" fontId="64" fillId="0" borderId="0" xfId="0" applyNumberFormat="1" applyFont="1" applyFill="1" applyBorder="1" applyAlignment="1">
      <alignment horizontal="right" vertical="distributed"/>
    </xf>
    <xf numFmtId="180" fontId="64" fillId="0" borderId="0" xfId="0" applyNumberFormat="1" applyFont="1" applyFill="1" applyBorder="1" applyAlignment="1">
      <alignment horizontal="right" vertical="distributed"/>
    </xf>
    <xf numFmtId="180" fontId="64" fillId="0" borderId="0" xfId="0" applyNumberFormat="1" applyFont="1" applyFill="1" applyAlignment="1">
      <alignment horizontal="right" vertical="distributed"/>
    </xf>
    <xf numFmtId="178" fontId="64" fillId="0" borderId="16" xfId="0" applyNumberFormat="1" applyFont="1" applyFill="1" applyBorder="1" applyAlignment="1">
      <alignment horizontal="right" vertical="distributed"/>
    </xf>
    <xf numFmtId="178" fontId="64" fillId="0" borderId="14" xfId="0" applyNumberFormat="1" applyFont="1" applyFill="1" applyBorder="1" applyAlignment="1">
      <alignment horizontal="right" vertical="distributed"/>
    </xf>
    <xf numFmtId="180" fontId="64" fillId="0" borderId="14" xfId="0" applyNumberFormat="1" applyFont="1" applyFill="1" applyBorder="1" applyAlignment="1">
      <alignment horizontal="right" vertical="distributed"/>
    </xf>
    <xf numFmtId="0" fontId="65" fillId="0" borderId="12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9" fontId="64" fillId="0" borderId="0" xfId="0" applyNumberFormat="1" applyFont="1" applyFill="1" applyBorder="1" applyAlignment="1">
      <alignment horizontal="right" vertical="distributed"/>
    </xf>
    <xf numFmtId="178" fontId="64" fillId="0" borderId="0" xfId="0" applyNumberFormat="1" applyFont="1" applyFill="1" applyAlignment="1">
      <alignment horizontal="right" vertical="distributed"/>
    </xf>
    <xf numFmtId="179" fontId="10" fillId="0" borderId="0" xfId="0" applyNumberFormat="1" applyFont="1" applyFill="1" applyAlignment="1">
      <alignment horizontal="right" vertical="distributed"/>
    </xf>
    <xf numFmtId="178" fontId="10" fillId="0" borderId="0" xfId="0" applyNumberFormat="1" applyFont="1" applyFill="1" applyAlignment="1">
      <alignment horizontal="right" vertical="distributed" wrapText="1"/>
    </xf>
    <xf numFmtId="179" fontId="10" fillId="0" borderId="0" xfId="0" applyNumberFormat="1" applyFont="1" applyFill="1" applyAlignment="1">
      <alignment horizontal="right" vertical="distributed" wrapText="1"/>
    </xf>
    <xf numFmtId="0" fontId="63" fillId="0" borderId="0" xfId="0" applyFont="1" applyFill="1" applyAlignment="1">
      <alignment/>
    </xf>
    <xf numFmtId="177" fontId="10" fillId="0" borderId="0" xfId="0" applyNumberFormat="1" applyFont="1" applyFill="1" applyAlignment="1">
      <alignment horizontal="right" vertical="distributed"/>
    </xf>
    <xf numFmtId="0" fontId="10" fillId="0" borderId="0" xfId="0" applyFont="1" applyFill="1" applyAlignment="1">
      <alignment horizontal="right" vertical="distributed"/>
    </xf>
    <xf numFmtId="180" fontId="10" fillId="0" borderId="0" xfId="0" applyNumberFormat="1" applyFont="1" applyFill="1" applyAlignment="1">
      <alignment horizontal="right" vertical="distributed"/>
    </xf>
    <xf numFmtId="180" fontId="10" fillId="0" borderId="14" xfId="0" applyNumberFormat="1" applyFont="1" applyFill="1" applyBorder="1" applyAlignment="1">
      <alignment horizontal="right" vertical="distributed"/>
    </xf>
    <xf numFmtId="179" fontId="64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/>
    </xf>
    <xf numFmtId="178" fontId="64" fillId="0" borderId="0" xfId="0" applyNumberFormat="1" applyFont="1" applyFill="1" applyBorder="1" applyAlignment="1">
      <alignment vertical="center"/>
    </xf>
    <xf numFmtId="0" fontId="66" fillId="0" borderId="12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0" fontId="61" fillId="0" borderId="15" xfId="0" applyFont="1" applyFill="1" applyBorder="1" applyAlignment="1">
      <alignment/>
    </xf>
    <xf numFmtId="41" fontId="64" fillId="0" borderId="0" xfId="0" applyNumberFormat="1" applyFont="1" applyFill="1" applyBorder="1" applyAlignment="1">
      <alignment vertical="center"/>
    </xf>
    <xf numFmtId="0" fontId="67" fillId="0" borderId="0" xfId="0" applyFont="1" applyFill="1" applyAlignment="1">
      <alignment/>
    </xf>
    <xf numFmtId="0" fontId="61" fillId="0" borderId="20" xfId="0" applyFont="1" applyFill="1" applyBorder="1" applyAlignment="1">
      <alignment horizontal="center" vertical="distributed"/>
    </xf>
    <xf numFmtId="0" fontId="67" fillId="0" borderId="21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/>
    </xf>
    <xf numFmtId="178" fontId="61" fillId="0" borderId="0" xfId="0" applyNumberFormat="1" applyFont="1" applyFill="1" applyAlignment="1">
      <alignment horizontal="right" vertical="distributed"/>
    </xf>
    <xf numFmtId="41" fontId="61" fillId="0" borderId="0" xfId="0" applyNumberFormat="1" applyFont="1" applyFill="1" applyAlignment="1">
      <alignment horizontal="right" vertical="distributed"/>
    </xf>
    <xf numFmtId="178" fontId="61" fillId="0" borderId="0" xfId="0" applyNumberFormat="1" applyFont="1" applyFill="1" applyBorder="1" applyAlignment="1">
      <alignment horizontal="right" vertical="distributed"/>
    </xf>
    <xf numFmtId="41" fontId="61" fillId="0" borderId="0" xfId="0" applyNumberFormat="1" applyFont="1" applyFill="1" applyBorder="1" applyAlignment="1">
      <alignment horizontal="right" vertical="distributed"/>
    </xf>
    <xf numFmtId="0" fontId="61" fillId="0" borderId="0" xfId="0" applyFont="1" applyFill="1" applyBorder="1" applyAlignment="1">
      <alignment horizontal="right" vertical="distributed"/>
    </xf>
    <xf numFmtId="178" fontId="61" fillId="0" borderId="14" xfId="0" applyNumberFormat="1" applyFont="1" applyFill="1" applyBorder="1" applyAlignment="1">
      <alignment horizontal="right" vertical="distributed"/>
    </xf>
    <xf numFmtId="41" fontId="61" fillId="0" borderId="14" xfId="0" applyNumberFormat="1" applyFont="1" applyFill="1" applyBorder="1" applyAlignment="1">
      <alignment horizontal="right" vertical="distributed"/>
    </xf>
    <xf numFmtId="0" fontId="61" fillId="0" borderId="0" xfId="0" applyFont="1" applyFill="1" applyAlignment="1">
      <alignment horizontal="right" vertical="distributed"/>
    </xf>
    <xf numFmtId="178" fontId="0" fillId="0" borderId="0" xfId="0" applyNumberFormat="1" applyFont="1" applyFill="1" applyAlignment="1">
      <alignment horizontal="right" vertical="distributed"/>
    </xf>
    <xf numFmtId="178" fontId="61" fillId="0" borderId="15" xfId="0" applyNumberFormat="1" applyFont="1" applyFill="1" applyBorder="1" applyAlignment="1">
      <alignment horizontal="right" vertical="distributed"/>
    </xf>
    <xf numFmtId="178" fontId="61" fillId="0" borderId="0" xfId="0" applyNumberFormat="1" applyFont="1" applyFill="1" applyBorder="1" applyAlignment="1">
      <alignment horizontal="right" vertical="distributed" wrapText="1"/>
    </xf>
    <xf numFmtId="178" fontId="61" fillId="0" borderId="16" xfId="0" applyNumberFormat="1" applyFont="1" applyFill="1" applyBorder="1" applyAlignment="1">
      <alignment horizontal="right" vertical="distributed"/>
    </xf>
    <xf numFmtId="0" fontId="61" fillId="0" borderId="15" xfId="0" applyFont="1" applyFill="1" applyBorder="1" applyAlignment="1">
      <alignment horizontal="center" vertical="distributed"/>
    </xf>
    <xf numFmtId="0" fontId="61" fillId="0" borderId="0" xfId="0" applyFont="1" applyFill="1" applyAlignment="1">
      <alignment horizontal="center" vertical="distributed"/>
    </xf>
    <xf numFmtId="0" fontId="68" fillId="0" borderId="0" xfId="0" applyFont="1" applyFill="1" applyAlignment="1">
      <alignment/>
    </xf>
    <xf numFmtId="0" fontId="64" fillId="0" borderId="26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0" fontId="61" fillId="0" borderId="12" xfId="0" applyFont="1" applyFill="1" applyBorder="1" applyAlignment="1">
      <alignment horizontal="left" vertical="center"/>
    </xf>
    <xf numFmtId="0" fontId="64" fillId="0" borderId="17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6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4" fillId="0" borderId="14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15" xfId="0" applyFont="1" applyFill="1" applyBorder="1" applyAlignment="1">
      <alignment horizontal="distributed" vertical="distributed"/>
    </xf>
    <xf numFmtId="0" fontId="61" fillId="0" borderId="0" xfId="0" applyFont="1" applyFill="1" applyAlignment="1">
      <alignment horizontal="distributed" vertical="distributed"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67" fillId="0" borderId="0" xfId="0" applyNumberFormat="1" applyFont="1" applyFill="1" applyAlignment="1">
      <alignment horizontal="right" vertical="distributed"/>
    </xf>
    <xf numFmtId="178" fontId="67" fillId="0" borderId="0" xfId="0" applyNumberFormat="1" applyFont="1" applyFill="1" applyBorder="1" applyAlignment="1">
      <alignment horizontal="right" vertical="distributed"/>
    </xf>
    <xf numFmtId="178" fontId="12" fillId="0" borderId="0" xfId="0" applyNumberFormat="1" applyFont="1" applyFill="1" applyAlignment="1">
      <alignment horizontal="right" vertical="distributed"/>
    </xf>
    <xf numFmtId="179" fontId="61" fillId="0" borderId="0" xfId="0" applyNumberFormat="1" applyFont="1" applyFill="1" applyBorder="1" applyAlignment="1">
      <alignment horizontal="right" vertical="distributed"/>
    </xf>
    <xf numFmtId="179" fontId="61" fillId="0" borderId="14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178" fontId="69" fillId="0" borderId="0" xfId="0" applyNumberFormat="1" applyFont="1" applyFill="1" applyAlignment="1">
      <alignment horizontal="right" vertical="distributed"/>
    </xf>
    <xf numFmtId="178" fontId="70" fillId="0" borderId="0" xfId="0" applyNumberFormat="1" applyFont="1" applyFill="1" applyAlignment="1">
      <alignment horizontal="right" vertical="distributed"/>
    </xf>
    <xf numFmtId="178" fontId="12" fillId="0" borderId="10" xfId="0" applyNumberFormat="1" applyFont="1" applyFill="1" applyBorder="1" applyAlignment="1">
      <alignment horizontal="right" vertical="distributed"/>
    </xf>
    <xf numFmtId="178" fontId="12" fillId="0" borderId="14" xfId="0" applyNumberFormat="1" applyFont="1" applyFill="1" applyBorder="1" applyAlignment="1">
      <alignment horizontal="right" vertical="distributed"/>
    </xf>
    <xf numFmtId="178" fontId="69" fillId="0" borderId="14" xfId="0" applyNumberFormat="1" applyFont="1" applyFill="1" applyBorder="1" applyAlignment="1">
      <alignment horizontal="right" vertical="distributed"/>
    </xf>
    <xf numFmtId="178" fontId="12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Alignment="1">
      <alignment horizontal="center" vertical="top"/>
    </xf>
    <xf numFmtId="0" fontId="61" fillId="0" borderId="28" xfId="0" applyFont="1" applyFill="1" applyBorder="1" applyAlignment="1">
      <alignment horizontal="distributed" vertical="center"/>
    </xf>
    <xf numFmtId="0" fontId="61" fillId="0" borderId="12" xfId="0" applyFont="1" applyFill="1" applyBorder="1" applyAlignment="1">
      <alignment horizontal="distributed" vertical="center"/>
    </xf>
    <xf numFmtId="0" fontId="61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63" fillId="0" borderId="24" xfId="0" applyFont="1" applyFill="1" applyBorder="1" applyAlignment="1">
      <alignment horizontal="distributed" vertical="center"/>
    </xf>
    <xf numFmtId="0" fontId="63" fillId="0" borderId="31" xfId="0" applyFont="1" applyFill="1" applyBorder="1" applyAlignment="1">
      <alignment horizontal="distributed" vertical="center"/>
    </xf>
    <xf numFmtId="0" fontId="63" fillId="0" borderId="32" xfId="0" applyFont="1" applyFill="1" applyBorder="1" applyAlignment="1">
      <alignment horizontal="distributed" vertical="center"/>
    </xf>
    <xf numFmtId="0" fontId="64" fillId="0" borderId="33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distributed" vertical="center"/>
    </xf>
    <xf numFmtId="0" fontId="64" fillId="0" borderId="20" xfId="0" applyFont="1" applyFill="1" applyBorder="1" applyAlignment="1">
      <alignment horizontal="distributed" vertical="center"/>
    </xf>
    <xf numFmtId="0" fontId="64" fillId="0" borderId="36" xfId="0" applyFont="1" applyFill="1" applyBorder="1" applyAlignment="1">
      <alignment horizontal="distributed" vertical="center"/>
    </xf>
    <xf numFmtId="0" fontId="65" fillId="0" borderId="14" xfId="0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62" fillId="0" borderId="0" xfId="0" applyFont="1" applyFill="1" applyAlignment="1">
      <alignment horizontal="center"/>
    </xf>
    <xf numFmtId="0" fontId="67" fillId="0" borderId="37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distributed"/>
    </xf>
    <xf numFmtId="0" fontId="12" fillId="0" borderId="39" xfId="0" applyFont="1" applyFill="1" applyBorder="1" applyAlignment="1">
      <alignment horizontal="center" vertical="distributed"/>
    </xf>
    <xf numFmtId="0" fontId="12" fillId="0" borderId="20" xfId="0" applyFont="1" applyFill="1" applyBorder="1" applyAlignment="1">
      <alignment horizontal="center" vertical="distributed"/>
    </xf>
    <xf numFmtId="0" fontId="12" fillId="0" borderId="36" xfId="0" applyFont="1" applyFill="1" applyBorder="1" applyAlignment="1">
      <alignment horizontal="center" vertical="distributed"/>
    </xf>
    <xf numFmtId="0" fontId="65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12" fillId="0" borderId="39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distributed" vertical="center"/>
    </xf>
    <xf numFmtId="0" fontId="72" fillId="0" borderId="12" xfId="0" applyFont="1" applyFill="1" applyBorder="1" applyAlignment="1">
      <alignment horizontal="distributed" vertical="center"/>
    </xf>
    <xf numFmtId="0" fontId="72" fillId="0" borderId="13" xfId="0" applyFont="1" applyFill="1" applyBorder="1" applyAlignment="1">
      <alignment horizontal="distributed" vertical="center"/>
    </xf>
    <xf numFmtId="0" fontId="14" fillId="0" borderId="3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distributed" vertical="center"/>
    </xf>
    <xf numFmtId="0" fontId="67" fillId="0" borderId="41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4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distributed" vertical="center"/>
    </xf>
    <xf numFmtId="0" fontId="67" fillId="0" borderId="20" xfId="0" applyFont="1" applyFill="1" applyBorder="1" applyAlignment="1">
      <alignment horizontal="distributed" vertical="center"/>
    </xf>
    <xf numFmtId="0" fontId="64" fillId="0" borderId="21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12" fillId="0" borderId="3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3" fillId="0" borderId="2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73" fillId="0" borderId="24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/>
    </xf>
    <xf numFmtId="0" fontId="67" fillId="0" borderId="20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distributed" vertical="center"/>
    </xf>
    <xf numFmtId="0" fontId="74" fillId="0" borderId="31" xfId="0" applyFont="1" applyFill="1" applyBorder="1" applyAlignment="1">
      <alignment horizontal="distributed" vertical="center"/>
    </xf>
    <xf numFmtId="0" fontId="74" fillId="0" borderId="22" xfId="0" applyFont="1" applyFill="1" applyBorder="1" applyAlignment="1">
      <alignment horizontal="distributed" vertical="center"/>
    </xf>
    <xf numFmtId="0" fontId="75" fillId="0" borderId="28" xfId="0" applyFont="1" applyFill="1" applyBorder="1" applyAlignment="1">
      <alignment horizontal="distributed" vertical="distributed"/>
    </xf>
    <xf numFmtId="0" fontId="75" fillId="0" borderId="12" xfId="0" applyFont="1" applyFill="1" applyBorder="1" applyAlignment="1">
      <alignment horizontal="distributed" vertical="distributed"/>
    </xf>
    <xf numFmtId="0" fontId="75" fillId="0" borderId="13" xfId="0" applyFont="1" applyFill="1" applyBorder="1" applyAlignment="1">
      <alignment horizontal="distributed" vertical="distributed"/>
    </xf>
    <xf numFmtId="0" fontId="74" fillId="0" borderId="20" xfId="0" applyFont="1" applyFill="1" applyBorder="1" applyAlignment="1">
      <alignment horizontal="center" vertical="distributed"/>
    </xf>
    <xf numFmtId="0" fontId="74" fillId="0" borderId="36" xfId="0" applyFont="1" applyFill="1" applyBorder="1" applyAlignment="1">
      <alignment horizontal="center" vertical="distributed"/>
    </xf>
    <xf numFmtId="0" fontId="74" fillId="0" borderId="24" xfId="0" applyFont="1" applyFill="1" applyBorder="1" applyAlignment="1">
      <alignment horizontal="distributed" vertical="center" wrapText="1"/>
    </xf>
    <xf numFmtId="0" fontId="74" fillId="0" borderId="31" xfId="0" applyFont="1" applyFill="1" applyBorder="1" applyAlignment="1">
      <alignment horizontal="distributed" vertical="center" wrapText="1"/>
    </xf>
    <xf numFmtId="0" fontId="74" fillId="0" borderId="32" xfId="0" applyFont="1" applyFill="1" applyBorder="1" applyAlignment="1">
      <alignment horizontal="distributed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74" fillId="0" borderId="22" xfId="0" applyFont="1" applyFill="1" applyBorder="1" applyAlignment="1">
      <alignment horizontal="distributed" vertical="center" wrapText="1"/>
    </xf>
    <xf numFmtId="0" fontId="68" fillId="0" borderId="0" xfId="0" applyFont="1" applyFill="1" applyAlignment="1">
      <alignment horizontal="left" vertical="top"/>
    </xf>
    <xf numFmtId="0" fontId="74" fillId="0" borderId="39" xfId="0" applyFont="1" applyFill="1" applyBorder="1" applyAlignment="1">
      <alignment horizontal="distributed" vertical="center"/>
    </xf>
    <xf numFmtId="0" fontId="74" fillId="0" borderId="20" xfId="0" applyFont="1" applyFill="1" applyBorder="1" applyAlignment="1">
      <alignment horizontal="distributed" vertical="center"/>
    </xf>
    <xf numFmtId="0" fontId="74" fillId="0" borderId="2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right" vertical="center"/>
    </xf>
    <xf numFmtId="0" fontId="64" fillId="0" borderId="14" xfId="0" applyFont="1" applyFill="1" applyBorder="1" applyAlignment="1">
      <alignment horizontal="left" vertical="center"/>
    </xf>
    <xf numFmtId="0" fontId="74" fillId="0" borderId="35" xfId="0" applyFont="1" applyFill="1" applyBorder="1" applyAlignment="1">
      <alignment horizontal="distributed" vertical="center"/>
    </xf>
    <xf numFmtId="0" fontId="74" fillId="0" borderId="37" xfId="0" applyFont="1" applyFill="1" applyBorder="1" applyAlignment="1">
      <alignment horizontal="distributed" vertical="center"/>
    </xf>
    <xf numFmtId="0" fontId="68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left" vertical="top"/>
    </xf>
    <xf numFmtId="0" fontId="74" fillId="0" borderId="35" xfId="0" applyFont="1" applyFill="1" applyBorder="1" applyAlignment="1">
      <alignment horizontal="center" vertical="center"/>
    </xf>
    <xf numFmtId="0" fontId="74" fillId="0" borderId="47" xfId="0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181" fontId="67" fillId="0" borderId="23" xfId="0" applyNumberFormat="1" applyFont="1" applyFill="1" applyBorder="1" applyAlignment="1">
      <alignment horizontal="center" vertical="center" wrapText="1"/>
    </xf>
    <xf numFmtId="181" fontId="67" fillId="0" borderId="18" xfId="0" applyNumberFormat="1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33" xfId="0" applyNumberFormat="1" applyFont="1" applyFill="1" applyBorder="1" applyAlignment="1">
      <alignment horizontal="center" vertical="center" wrapText="1"/>
    </xf>
    <xf numFmtId="0" fontId="74" fillId="0" borderId="42" xfId="0" applyNumberFormat="1" applyFont="1" applyFill="1" applyBorder="1" applyAlignment="1">
      <alignment horizontal="center" vertical="center" wrapText="1"/>
    </xf>
    <xf numFmtId="0" fontId="74" fillId="0" borderId="34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74" fillId="0" borderId="44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/>
    </xf>
    <xf numFmtId="0" fontId="67" fillId="0" borderId="48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176" fontId="67" fillId="0" borderId="23" xfId="0" applyNumberFormat="1" applyFont="1" applyFill="1" applyBorder="1" applyAlignment="1">
      <alignment horizontal="center" vertical="center" wrapText="1"/>
    </xf>
    <xf numFmtId="176" fontId="67" fillId="0" borderId="18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distributed" vertical="distributed"/>
    </xf>
    <xf numFmtId="0" fontId="61" fillId="0" borderId="31" xfId="0" applyFont="1" applyFill="1" applyBorder="1" applyAlignment="1">
      <alignment horizontal="distributed" vertical="distributed"/>
    </xf>
    <xf numFmtId="0" fontId="61" fillId="0" borderId="22" xfId="0" applyFont="1" applyFill="1" applyBorder="1" applyAlignment="1">
      <alignment horizontal="distributed" vertical="distributed"/>
    </xf>
    <xf numFmtId="0" fontId="61" fillId="0" borderId="24" xfId="0" applyFont="1" applyFill="1" applyBorder="1" applyAlignment="1">
      <alignment horizontal="distributed" vertical="distributed" wrapText="1"/>
    </xf>
    <xf numFmtId="0" fontId="61" fillId="0" borderId="31" xfId="0" applyFont="1" applyFill="1" applyBorder="1" applyAlignment="1">
      <alignment horizontal="distributed" vertical="distributed" wrapText="1"/>
    </xf>
    <xf numFmtId="0" fontId="61" fillId="0" borderId="22" xfId="0" applyFont="1" applyFill="1" applyBorder="1" applyAlignment="1">
      <alignment horizontal="distributed" vertical="distributed" wrapText="1"/>
    </xf>
    <xf numFmtId="0" fontId="61" fillId="0" borderId="32" xfId="0" applyFont="1" applyFill="1" applyBorder="1" applyAlignment="1">
      <alignment horizontal="distributed" vertical="distributed" wrapText="1"/>
    </xf>
    <xf numFmtId="0" fontId="61" fillId="0" borderId="20" xfId="0" applyFont="1" applyFill="1" applyBorder="1" applyAlignment="1">
      <alignment horizontal="center" vertical="distributed"/>
    </xf>
    <xf numFmtId="0" fontId="61" fillId="0" borderId="36" xfId="0" applyFont="1" applyFill="1" applyBorder="1" applyAlignment="1">
      <alignment horizontal="center" vertical="distributed"/>
    </xf>
    <xf numFmtId="0" fontId="61" fillId="0" borderId="47" xfId="0" applyFont="1" applyFill="1" applyBorder="1" applyAlignment="1">
      <alignment horizontal="center" vertical="distributed"/>
    </xf>
    <xf numFmtId="0" fontId="61" fillId="0" borderId="31" xfId="0" applyFont="1" applyFill="1" applyBorder="1" applyAlignment="1">
      <alignment horizontal="center" vertical="distributed"/>
    </xf>
    <xf numFmtId="0" fontId="61" fillId="0" borderId="47" xfId="0" applyFont="1" applyFill="1" applyBorder="1" applyAlignment="1">
      <alignment horizontal="distributed" vertical="distributed"/>
    </xf>
    <xf numFmtId="0" fontId="61" fillId="0" borderId="20" xfId="0" applyFont="1" applyFill="1" applyBorder="1" applyAlignment="1">
      <alignment horizontal="distributed" vertical="distributed"/>
    </xf>
    <xf numFmtId="0" fontId="61" fillId="0" borderId="37" xfId="0" applyFont="1" applyFill="1" applyBorder="1" applyAlignment="1">
      <alignment horizontal="distributed" vertical="distributed"/>
    </xf>
    <xf numFmtId="0" fontId="61" fillId="0" borderId="39" xfId="0" applyFont="1" applyFill="1" applyBorder="1" applyAlignment="1">
      <alignment horizontal="center" vertical="distributed"/>
    </xf>
    <xf numFmtId="0" fontId="61" fillId="0" borderId="44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distributed" vertical="distributed"/>
    </xf>
    <xf numFmtId="0" fontId="61" fillId="0" borderId="31" xfId="0" applyFont="1" applyFill="1" applyBorder="1" applyAlignment="1">
      <alignment horizontal="left" vertical="distributed"/>
    </xf>
    <xf numFmtId="0" fontId="15" fillId="0" borderId="0" xfId="0" applyFont="1" applyFill="1" applyAlignment="1">
      <alignment horizontal="right" vertical="top"/>
    </xf>
    <xf numFmtId="0" fontId="63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31" xfId="0" applyFont="1" applyFill="1" applyBorder="1" applyAlignment="1">
      <alignment horizontal="distributed" vertical="center"/>
    </xf>
    <xf numFmtId="0" fontId="12" fillId="0" borderId="3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61" fillId="0" borderId="51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top"/>
    </xf>
    <xf numFmtId="0" fontId="10" fillId="0" borderId="5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3" fillId="0" borderId="38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28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vertical="distributed"/>
    </xf>
    <xf numFmtId="0" fontId="0" fillId="0" borderId="37" xfId="0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63" fillId="0" borderId="4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2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8">
      <selection activeCell="J28" sqref="J28"/>
    </sheetView>
  </sheetViews>
  <sheetFormatPr defaultColWidth="9.00390625" defaultRowHeight="16.5"/>
  <cols>
    <col min="1" max="1" width="29.25390625" style="6" customWidth="1"/>
    <col min="2" max="2" width="11.625" style="6" customWidth="1"/>
    <col min="3" max="3" width="6.50390625" style="6" customWidth="1"/>
    <col min="4" max="4" width="7.00390625" style="6" customWidth="1"/>
    <col min="5" max="5" width="7.125" style="6" customWidth="1"/>
    <col min="6" max="6" width="6.75390625" style="6" customWidth="1"/>
    <col min="7" max="7" width="7.00390625" style="6" customWidth="1"/>
    <col min="8" max="8" width="7.25390625" style="6" customWidth="1"/>
  </cols>
  <sheetData>
    <row r="1" spans="1:8" ht="48" customHeight="1">
      <c r="A1" s="193" t="s">
        <v>36</v>
      </c>
      <c r="B1" s="193"/>
      <c r="C1" s="193"/>
      <c r="D1" s="193"/>
      <c r="E1" s="193"/>
      <c r="F1" s="193"/>
      <c r="G1" s="193"/>
      <c r="H1" s="193"/>
    </row>
    <row r="2" spans="1:8" ht="17.25" thickBot="1">
      <c r="A2" s="208" t="s">
        <v>618</v>
      </c>
      <c r="B2" s="208"/>
      <c r="C2" s="208"/>
      <c r="D2" s="208"/>
      <c r="E2" s="208"/>
      <c r="F2" s="208"/>
      <c r="G2" s="207" t="s">
        <v>257</v>
      </c>
      <c r="H2" s="207"/>
    </row>
    <row r="3" spans="1:8" ht="29.25" customHeight="1">
      <c r="A3" s="194" t="s">
        <v>621</v>
      </c>
      <c r="B3" s="204" t="s">
        <v>619</v>
      </c>
      <c r="C3" s="205"/>
      <c r="D3" s="205"/>
      <c r="E3" s="205"/>
      <c r="F3" s="205"/>
      <c r="G3" s="205"/>
      <c r="H3" s="206"/>
    </row>
    <row r="4" spans="1:8" ht="24" customHeight="1">
      <c r="A4" s="195"/>
      <c r="B4" s="202" t="s">
        <v>351</v>
      </c>
      <c r="C4" s="199" t="s">
        <v>620</v>
      </c>
      <c r="D4" s="200"/>
      <c r="E4" s="200"/>
      <c r="F4" s="200"/>
      <c r="G4" s="200"/>
      <c r="H4" s="201"/>
    </row>
    <row r="5" spans="1:8" s="40" customFormat="1" ht="36.75" customHeight="1" thickBot="1">
      <c r="A5" s="196"/>
      <c r="B5" s="203"/>
      <c r="C5" s="140" t="s">
        <v>2</v>
      </c>
      <c r="D5" s="138" t="s">
        <v>254</v>
      </c>
      <c r="E5" s="138" t="s">
        <v>255</v>
      </c>
      <c r="F5" s="138" t="s">
        <v>292</v>
      </c>
      <c r="G5" s="138" t="s">
        <v>291</v>
      </c>
      <c r="H5" s="154" t="s">
        <v>256</v>
      </c>
    </row>
    <row r="6" spans="1:8" s="6" customFormat="1" ht="36" customHeight="1">
      <c r="A6" s="155" t="s">
        <v>653</v>
      </c>
      <c r="B6" s="55">
        <f>SUM(B7:B19)</f>
        <v>164585</v>
      </c>
      <c r="C6" s="56">
        <f aca="true" t="shared" si="0" ref="C6:H6">SUM(C7:C19)</f>
        <v>10104</v>
      </c>
      <c r="D6" s="57">
        <f>IF(B6=0,0,C6/B6*100)</f>
        <v>6.139077072637239</v>
      </c>
      <c r="E6" s="56">
        <f t="shared" si="0"/>
        <v>7818</v>
      </c>
      <c r="F6" s="56">
        <f t="shared" si="0"/>
        <v>2080</v>
      </c>
      <c r="G6" s="56">
        <f t="shared" si="0"/>
        <v>8</v>
      </c>
      <c r="H6" s="56">
        <f t="shared" si="0"/>
        <v>198</v>
      </c>
    </row>
    <row r="7" spans="1:8" ht="33.75" customHeight="1">
      <c r="A7" s="156" t="s">
        <v>237</v>
      </c>
      <c r="B7" s="55">
        <v>24435</v>
      </c>
      <c r="C7" s="56">
        <v>1927</v>
      </c>
      <c r="D7" s="58">
        <v>7.886228770206671</v>
      </c>
      <c r="E7" s="56">
        <v>1697</v>
      </c>
      <c r="F7" s="56">
        <v>218</v>
      </c>
      <c r="G7" s="56">
        <v>0</v>
      </c>
      <c r="H7" s="56">
        <v>12</v>
      </c>
    </row>
    <row r="8" spans="1:8" ht="33.75" customHeight="1">
      <c r="A8" s="156" t="s">
        <v>238</v>
      </c>
      <c r="B8" s="55">
        <v>11059</v>
      </c>
      <c r="C8" s="56">
        <v>395</v>
      </c>
      <c r="D8" s="59">
        <v>3.5717515146034904</v>
      </c>
      <c r="E8" s="56">
        <v>314</v>
      </c>
      <c r="F8" s="56">
        <v>73</v>
      </c>
      <c r="G8" s="56">
        <v>0</v>
      </c>
      <c r="H8" s="56">
        <v>8</v>
      </c>
    </row>
    <row r="9" spans="1:8" s="6" customFormat="1" ht="33.75" customHeight="1">
      <c r="A9" s="156" t="s">
        <v>239</v>
      </c>
      <c r="B9" s="55">
        <v>13944</v>
      </c>
      <c r="C9" s="56">
        <v>779</v>
      </c>
      <c r="D9" s="58">
        <v>5.586632243258749</v>
      </c>
      <c r="E9" s="56">
        <v>615</v>
      </c>
      <c r="F9" s="56">
        <v>129</v>
      </c>
      <c r="G9" s="56">
        <v>4</v>
      </c>
      <c r="H9" s="56">
        <v>31</v>
      </c>
    </row>
    <row r="10" spans="1:8" ht="33.75" customHeight="1">
      <c r="A10" s="156" t="s">
        <v>240</v>
      </c>
      <c r="B10" s="55">
        <v>11836</v>
      </c>
      <c r="C10" s="56">
        <v>355</v>
      </c>
      <c r="D10" s="59">
        <v>2.999324095978371</v>
      </c>
      <c r="E10" s="56">
        <v>297</v>
      </c>
      <c r="F10" s="56">
        <v>36</v>
      </c>
      <c r="G10" s="56">
        <v>0</v>
      </c>
      <c r="H10" s="56">
        <v>22</v>
      </c>
    </row>
    <row r="11" spans="1:8" s="6" customFormat="1" ht="33.75" customHeight="1">
      <c r="A11" s="157" t="s">
        <v>652</v>
      </c>
      <c r="B11" s="55">
        <v>5903</v>
      </c>
      <c r="C11" s="56">
        <v>113</v>
      </c>
      <c r="D11" s="58">
        <v>1.9142808741317974</v>
      </c>
      <c r="E11" s="56">
        <v>94</v>
      </c>
      <c r="F11" s="56">
        <v>17</v>
      </c>
      <c r="G11" s="56">
        <v>0</v>
      </c>
      <c r="H11" s="56">
        <v>2</v>
      </c>
    </row>
    <row r="12" spans="1:8" ht="33.75" customHeight="1">
      <c r="A12" s="156" t="s">
        <v>241</v>
      </c>
      <c r="B12" s="55">
        <v>22581</v>
      </c>
      <c r="C12" s="56">
        <v>969</v>
      </c>
      <c r="D12" s="58">
        <v>4.2912182808555865</v>
      </c>
      <c r="E12" s="56">
        <v>782</v>
      </c>
      <c r="F12" s="56">
        <v>170</v>
      </c>
      <c r="G12" s="56">
        <v>0</v>
      </c>
      <c r="H12" s="56">
        <v>17</v>
      </c>
    </row>
    <row r="13" spans="1:8" ht="33.75" customHeight="1">
      <c r="A13" s="156" t="s">
        <v>242</v>
      </c>
      <c r="B13" s="55">
        <v>1620</v>
      </c>
      <c r="C13" s="56">
        <v>48</v>
      </c>
      <c r="D13" s="59">
        <v>2.9629629629629632</v>
      </c>
      <c r="E13" s="56">
        <v>34</v>
      </c>
      <c r="F13" s="56">
        <v>13</v>
      </c>
      <c r="G13" s="56">
        <v>0</v>
      </c>
      <c r="H13" s="56">
        <v>1</v>
      </c>
    </row>
    <row r="14" spans="1:8" ht="33.75" customHeight="1">
      <c r="A14" s="156" t="s">
        <v>243</v>
      </c>
      <c r="B14" s="55">
        <v>1230</v>
      </c>
      <c r="C14" s="56">
        <v>113</v>
      </c>
      <c r="D14" s="59">
        <v>9.1869918699187</v>
      </c>
      <c r="E14" s="56">
        <v>90</v>
      </c>
      <c r="F14" s="56">
        <v>22</v>
      </c>
      <c r="G14" s="56">
        <v>0</v>
      </c>
      <c r="H14" s="56">
        <v>1</v>
      </c>
    </row>
    <row r="15" spans="1:8" ht="33.75" customHeight="1">
      <c r="A15" s="156" t="s">
        <v>244</v>
      </c>
      <c r="B15" s="55">
        <v>918</v>
      </c>
      <c r="C15" s="56">
        <v>62</v>
      </c>
      <c r="D15" s="59">
        <v>6.753812636165578</v>
      </c>
      <c r="E15" s="56">
        <v>40</v>
      </c>
      <c r="F15" s="56">
        <v>17</v>
      </c>
      <c r="G15" s="56">
        <v>0</v>
      </c>
      <c r="H15" s="56">
        <v>5</v>
      </c>
    </row>
    <row r="16" spans="1:8" ht="33.75" customHeight="1">
      <c r="A16" s="156" t="s">
        <v>245</v>
      </c>
      <c r="B16" s="55">
        <v>994</v>
      </c>
      <c r="C16" s="56">
        <v>109</v>
      </c>
      <c r="D16" s="59">
        <v>10.96579476861167</v>
      </c>
      <c r="E16" s="56">
        <v>80</v>
      </c>
      <c r="F16" s="56">
        <v>25</v>
      </c>
      <c r="G16" s="56">
        <v>2</v>
      </c>
      <c r="H16" s="56">
        <v>2</v>
      </c>
    </row>
    <row r="17" spans="1:8" ht="33.75" customHeight="1">
      <c r="A17" s="156" t="s">
        <v>246</v>
      </c>
      <c r="B17" s="55">
        <v>20337</v>
      </c>
      <c r="C17" s="56">
        <v>1608</v>
      </c>
      <c r="D17" s="58">
        <v>7.906770910163741</v>
      </c>
      <c r="E17" s="56">
        <v>1211</v>
      </c>
      <c r="F17" s="56">
        <v>371</v>
      </c>
      <c r="G17" s="56">
        <v>0</v>
      </c>
      <c r="H17" s="56">
        <v>26</v>
      </c>
    </row>
    <row r="18" spans="1:8" ht="33.75" customHeight="1">
      <c r="A18" s="156" t="s">
        <v>247</v>
      </c>
      <c r="B18" s="55">
        <v>20320</v>
      </c>
      <c r="C18" s="56">
        <v>1979</v>
      </c>
      <c r="D18" s="58">
        <v>9.739173228346457</v>
      </c>
      <c r="E18" s="56">
        <v>1327</v>
      </c>
      <c r="F18" s="56">
        <v>622</v>
      </c>
      <c r="G18" s="56">
        <v>1</v>
      </c>
      <c r="H18" s="56">
        <v>29</v>
      </c>
    </row>
    <row r="19" spans="1:8" ht="33.75" customHeight="1" thickBot="1">
      <c r="A19" s="156" t="s">
        <v>248</v>
      </c>
      <c r="B19" s="60">
        <v>29408</v>
      </c>
      <c r="C19" s="61">
        <v>1647</v>
      </c>
      <c r="D19" s="62">
        <v>5.600516866158868</v>
      </c>
      <c r="E19" s="61">
        <v>1237</v>
      </c>
      <c r="F19" s="61">
        <v>367</v>
      </c>
      <c r="G19" s="61">
        <v>1</v>
      </c>
      <c r="H19" s="61">
        <v>42</v>
      </c>
    </row>
    <row r="20" spans="1:6" s="2" customFormat="1" ht="26.25" customHeight="1">
      <c r="A20" s="197" t="s">
        <v>350</v>
      </c>
      <c r="B20" s="197"/>
      <c r="C20" s="16"/>
      <c r="D20" s="16"/>
      <c r="E20" s="16"/>
      <c r="F20" s="16"/>
    </row>
    <row r="21" spans="1:6" s="2" customFormat="1" ht="12.75" customHeight="1">
      <c r="A21" s="16"/>
      <c r="B21" s="16"/>
      <c r="C21" s="16"/>
      <c r="D21" s="16"/>
      <c r="E21" s="16"/>
      <c r="F21" s="16"/>
    </row>
    <row r="22" spans="1:8" s="28" customFormat="1" ht="13.5" customHeight="1">
      <c r="A22" s="2"/>
      <c r="B22" s="2"/>
      <c r="C22" s="2"/>
      <c r="D22" s="2"/>
      <c r="E22" s="2"/>
      <c r="F22" s="2"/>
      <c r="G22" s="2"/>
      <c r="H22" s="2"/>
    </row>
    <row r="23" spans="1:8" ht="16.5" hidden="1">
      <c r="A23" s="2"/>
      <c r="B23" s="2"/>
      <c r="C23" s="2"/>
      <c r="D23" s="2"/>
      <c r="E23" s="2"/>
      <c r="F23" s="2"/>
      <c r="G23" s="2"/>
      <c r="H23" s="2"/>
    </row>
    <row r="24" spans="1:8" ht="12.75" customHeight="1" hidden="1">
      <c r="A24" s="2"/>
      <c r="B24" s="2"/>
      <c r="C24" s="2"/>
      <c r="D24" s="2"/>
      <c r="E24" s="2"/>
      <c r="F24" s="2"/>
      <c r="G24" s="2"/>
      <c r="H24" s="2"/>
    </row>
    <row r="25" spans="1:8" ht="12" customHeight="1">
      <c r="A25" s="2"/>
      <c r="B25" s="2"/>
      <c r="C25" s="2"/>
      <c r="D25" s="2"/>
      <c r="E25" s="2"/>
      <c r="F25" s="2"/>
      <c r="G25" s="2"/>
      <c r="H25" s="2"/>
    </row>
    <row r="26" spans="1:8" ht="16.5">
      <c r="A26" s="198" t="s">
        <v>47</v>
      </c>
      <c r="B26" s="198"/>
      <c r="C26" s="198"/>
      <c r="D26" s="198"/>
      <c r="E26" s="198"/>
      <c r="F26" s="198"/>
      <c r="G26" s="198"/>
      <c r="H26" s="198"/>
    </row>
    <row r="27" spans="1:8" ht="16.5">
      <c r="A27" s="2"/>
      <c r="B27" s="2"/>
      <c r="C27" s="2"/>
      <c r="D27" s="2"/>
      <c r="E27" s="2"/>
      <c r="F27" s="2"/>
      <c r="G27" s="2"/>
      <c r="H27" s="2"/>
    </row>
    <row r="28" spans="1:8" ht="16.5">
      <c r="A28" s="2"/>
      <c r="B28" s="2"/>
      <c r="C28" s="2"/>
      <c r="D28" s="2"/>
      <c r="E28" s="2"/>
      <c r="F28" s="2"/>
      <c r="G28" s="2"/>
      <c r="H28" s="2"/>
    </row>
    <row r="29" spans="1:8" ht="16.5">
      <c r="A29" s="16"/>
      <c r="B29" s="2"/>
      <c r="C29" s="2"/>
      <c r="D29" s="2"/>
      <c r="E29" s="2"/>
      <c r="F29" s="2"/>
      <c r="G29" s="2"/>
      <c r="H29" s="2"/>
    </row>
    <row r="30" spans="1:8" ht="16.5">
      <c r="A30" s="27"/>
      <c r="B30" s="198"/>
      <c r="C30" s="198"/>
      <c r="D30" s="198"/>
      <c r="E30" s="198"/>
      <c r="F30" s="198"/>
      <c r="G30" s="198"/>
      <c r="H30" s="198"/>
    </row>
  </sheetData>
  <sheetProtection/>
  <mergeCells count="10">
    <mergeCell ref="A1:H1"/>
    <mergeCell ref="A3:A5"/>
    <mergeCell ref="A20:B20"/>
    <mergeCell ref="B30:H30"/>
    <mergeCell ref="C4:H4"/>
    <mergeCell ref="B4:B5"/>
    <mergeCell ref="B3:H3"/>
    <mergeCell ref="A26:H26"/>
    <mergeCell ref="G2:H2"/>
    <mergeCell ref="A2:F2"/>
  </mergeCells>
  <dataValidations count="1">
    <dataValidation type="whole" allowBlank="1" showInputMessage="1" showErrorMessage="1" errorTitle="嘿嘿！你粉混喔" error="數字必須素整數而且不得小於 0 也應該不會大於 50000000 吧" sqref="E10:H19 B10:B19">
      <formula1>0</formula1>
      <formula2>50000000</formula2>
    </dataValidation>
  </dataValidations>
  <printOptions horizontalCentered="1" verticalCentered="1"/>
  <pageMargins left="0.31496062992125984" right="0.15748031496062992" top="0.15748031496062992" bottom="0.15748031496062992" header="0.15748031496062992" footer="0.15748031496062992"/>
  <pageSetup horizontalDpi="600" verticalDpi="600" orientation="portrait" paperSize="9" scal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5">
      <selection activeCell="A5" sqref="A5"/>
    </sheetView>
  </sheetViews>
  <sheetFormatPr defaultColWidth="9.00390625" defaultRowHeight="16.5"/>
  <cols>
    <col min="1" max="1" width="29.625" style="6" customWidth="1"/>
    <col min="2" max="2" width="13.875" style="6" customWidth="1"/>
    <col min="3" max="3" width="8.375" style="6" customWidth="1"/>
    <col min="4" max="4" width="11.125" style="6" customWidth="1"/>
    <col min="5" max="5" width="8.375" style="6" customWidth="1"/>
    <col min="6" max="6" width="11.125" style="6" customWidth="1"/>
    <col min="7" max="7" width="9.125" style="6" customWidth="1"/>
    <col min="8" max="16384" width="9.00390625" style="6" customWidth="1"/>
  </cols>
  <sheetData>
    <row r="1" spans="1:7" s="4" customFormat="1" ht="34.5" customHeight="1">
      <c r="A1" s="193" t="s">
        <v>37</v>
      </c>
      <c r="B1" s="193"/>
      <c r="C1" s="193"/>
      <c r="D1" s="193"/>
      <c r="E1" s="193"/>
      <c r="F1" s="193"/>
      <c r="G1" s="193"/>
    </row>
    <row r="2" spans="1:7" s="7" customFormat="1" ht="12.75" customHeight="1" thickBot="1">
      <c r="A2" s="219" t="s">
        <v>623</v>
      </c>
      <c r="B2" s="219"/>
      <c r="C2" s="219"/>
      <c r="D2" s="219"/>
      <c r="E2" s="219"/>
      <c r="F2" s="219"/>
      <c r="G2" s="122" t="s">
        <v>257</v>
      </c>
    </row>
    <row r="3" spans="1:7" s="23" customFormat="1" ht="21.75" customHeight="1">
      <c r="A3" s="209" t="s">
        <v>622</v>
      </c>
      <c r="B3" s="212" t="s">
        <v>358</v>
      </c>
      <c r="C3" s="214" t="s">
        <v>655</v>
      </c>
      <c r="D3" s="214"/>
      <c r="E3" s="215" t="s">
        <v>656</v>
      </c>
      <c r="F3" s="216"/>
      <c r="G3" s="217"/>
    </row>
    <row r="4" spans="1:7" s="5" customFormat="1" ht="39.75" customHeight="1" thickBot="1">
      <c r="A4" s="210"/>
      <c r="B4" s="213"/>
      <c r="C4" s="65" t="s">
        <v>354</v>
      </c>
      <c r="D4" s="66" t="s">
        <v>357</v>
      </c>
      <c r="E4" s="67" t="s">
        <v>354</v>
      </c>
      <c r="F4" s="68" t="s">
        <v>355</v>
      </c>
      <c r="G4" s="69" t="s">
        <v>356</v>
      </c>
    </row>
    <row r="5" spans="1:7" s="2" customFormat="1" ht="18" customHeight="1">
      <c r="A5" s="171" t="s">
        <v>654</v>
      </c>
      <c r="B5" s="71">
        <f>SUM(B6+B7+B8,B36:B51)</f>
        <v>164585</v>
      </c>
      <c r="C5" s="71">
        <f>SUM(C6+C7+C8,C36:C51)</f>
        <v>135152</v>
      </c>
      <c r="D5" s="70">
        <f>IF(C5&gt;B5,999,IF(B5=0,0,C5/B5*100))</f>
        <v>82.1168393231461</v>
      </c>
      <c r="E5" s="71">
        <f>SUM(E6+E7+E8,E36:E51)</f>
        <v>29433</v>
      </c>
      <c r="F5" s="70">
        <f>IF(E5&gt;B5,999,IF(B5=0,0,E5/B5*100))</f>
        <v>17.883160676853905</v>
      </c>
      <c r="G5" s="70">
        <f>IF(C5=0,0,E5/C5*100)</f>
        <v>21.777702142772583</v>
      </c>
    </row>
    <row r="6" spans="1:10" s="2" customFormat="1" ht="13.5" customHeight="1">
      <c r="A6" s="49" t="s">
        <v>3</v>
      </c>
      <c r="B6" s="71">
        <v>560</v>
      </c>
      <c r="C6" s="71">
        <v>450</v>
      </c>
      <c r="D6" s="70">
        <v>80.35714285714286</v>
      </c>
      <c r="E6" s="71">
        <v>110</v>
      </c>
      <c r="F6" s="70">
        <v>19.642857142857142</v>
      </c>
      <c r="G6" s="70">
        <v>24.444444444444443</v>
      </c>
      <c r="J6" s="17"/>
    </row>
    <row r="7" spans="1:7" s="2" customFormat="1" ht="13.5" customHeight="1">
      <c r="A7" s="49" t="s">
        <v>4</v>
      </c>
      <c r="B7" s="71">
        <v>107</v>
      </c>
      <c r="C7" s="71">
        <v>91</v>
      </c>
      <c r="D7" s="70">
        <v>85.04672897196261</v>
      </c>
      <c r="E7" s="71">
        <v>16</v>
      </c>
      <c r="F7" s="70">
        <v>14.953271028037381</v>
      </c>
      <c r="G7" s="70">
        <v>17.582417582417584</v>
      </c>
    </row>
    <row r="8" spans="1:7" s="2" customFormat="1" ht="13.5" customHeight="1">
      <c r="A8" s="49" t="s">
        <v>359</v>
      </c>
      <c r="B8" s="71">
        <f>SUM(B9:B35)</f>
        <v>53284</v>
      </c>
      <c r="C8" s="71">
        <f>SUM(C9:C35)</f>
        <v>46234</v>
      </c>
      <c r="D8" s="70">
        <f>IF(C8&gt;B8,999,IF(B8=0,0,C8/B8*100))</f>
        <v>86.76901133548533</v>
      </c>
      <c r="E8" s="71">
        <f>SUM(E9:E35)</f>
        <v>7050</v>
      </c>
      <c r="F8" s="70">
        <f>IF(E8&gt;B8,999,IF(B8=0,0,E8/B8*100))</f>
        <v>13.230988664514676</v>
      </c>
      <c r="G8" s="70">
        <f>IF(C8=0,0,E8/C8*100)</f>
        <v>15.248518406367609</v>
      </c>
    </row>
    <row r="9" spans="1:7" s="2" customFormat="1" ht="12" customHeight="1">
      <c r="A9" s="64" t="s">
        <v>293</v>
      </c>
      <c r="B9" s="71">
        <v>3801</v>
      </c>
      <c r="C9" s="71">
        <v>3450</v>
      </c>
      <c r="D9" s="70">
        <v>90.76558800315706</v>
      </c>
      <c r="E9" s="71">
        <v>351</v>
      </c>
      <c r="F9" s="70">
        <v>9.234411996842937</v>
      </c>
      <c r="G9" s="70">
        <v>10.173913043478262</v>
      </c>
    </row>
    <row r="10" spans="1:7" s="2" customFormat="1" ht="12" customHeight="1">
      <c r="A10" s="64" t="s">
        <v>109</v>
      </c>
      <c r="B10" s="71">
        <v>398</v>
      </c>
      <c r="C10" s="71">
        <v>352</v>
      </c>
      <c r="D10" s="70">
        <v>88.44221105527639</v>
      </c>
      <c r="E10" s="71">
        <v>46</v>
      </c>
      <c r="F10" s="70">
        <v>11.557788944723619</v>
      </c>
      <c r="G10" s="70">
        <v>13.068181818181818</v>
      </c>
    </row>
    <row r="11" spans="1:7" s="2" customFormat="1" ht="12" customHeight="1">
      <c r="A11" s="64" t="s">
        <v>110</v>
      </c>
      <c r="B11" s="71">
        <v>29</v>
      </c>
      <c r="C11" s="71">
        <v>27</v>
      </c>
      <c r="D11" s="70">
        <v>93.10344827586206</v>
      </c>
      <c r="E11" s="71">
        <v>2</v>
      </c>
      <c r="F11" s="70">
        <v>6.896551724137931</v>
      </c>
      <c r="G11" s="70">
        <v>7.4074074074074066</v>
      </c>
    </row>
    <row r="12" spans="1:7" s="2" customFormat="1" ht="12" customHeight="1">
      <c r="A12" s="64" t="s">
        <v>111</v>
      </c>
      <c r="B12" s="71">
        <v>1495</v>
      </c>
      <c r="C12" s="71">
        <v>1282</v>
      </c>
      <c r="D12" s="70">
        <v>85.75250836120402</v>
      </c>
      <c r="E12" s="71">
        <v>213</v>
      </c>
      <c r="F12" s="70">
        <v>14.247491638795987</v>
      </c>
      <c r="G12" s="70">
        <v>16.614664586583462</v>
      </c>
    </row>
    <row r="13" spans="1:7" s="2" customFormat="1" ht="12" customHeight="1">
      <c r="A13" s="64" t="s">
        <v>112</v>
      </c>
      <c r="B13" s="71">
        <v>269</v>
      </c>
      <c r="C13" s="71">
        <v>258</v>
      </c>
      <c r="D13" s="70">
        <v>95.91078066914498</v>
      </c>
      <c r="E13" s="71">
        <v>11</v>
      </c>
      <c r="F13" s="70">
        <v>4.089219330855019</v>
      </c>
      <c r="G13" s="70">
        <v>4.263565891472868</v>
      </c>
    </row>
    <row r="14" spans="1:7" s="2" customFormat="1" ht="12" customHeight="1">
      <c r="A14" s="64" t="s">
        <v>113</v>
      </c>
      <c r="B14" s="71">
        <v>198</v>
      </c>
      <c r="C14" s="71">
        <v>174</v>
      </c>
      <c r="D14" s="70">
        <v>87.87878787878788</v>
      </c>
      <c r="E14" s="71">
        <v>24</v>
      </c>
      <c r="F14" s="70">
        <v>12.121212121212121</v>
      </c>
      <c r="G14" s="70">
        <v>13.793103448275861</v>
      </c>
    </row>
    <row r="15" spans="1:7" s="2" customFormat="1" ht="12" customHeight="1">
      <c r="A15" s="64" t="s">
        <v>114</v>
      </c>
      <c r="B15" s="71">
        <v>260</v>
      </c>
      <c r="C15" s="71">
        <v>237</v>
      </c>
      <c r="D15" s="70">
        <v>91.15384615384615</v>
      </c>
      <c r="E15" s="71">
        <v>23</v>
      </c>
      <c r="F15" s="70">
        <v>8.846153846153847</v>
      </c>
      <c r="G15" s="70">
        <v>9.70464135021097</v>
      </c>
    </row>
    <row r="16" spans="1:7" s="2" customFormat="1" ht="12" customHeight="1">
      <c r="A16" s="64" t="s">
        <v>115</v>
      </c>
      <c r="B16" s="71">
        <v>973</v>
      </c>
      <c r="C16" s="71">
        <v>873</v>
      </c>
      <c r="D16" s="70">
        <v>89.72250770811921</v>
      </c>
      <c r="E16" s="71">
        <v>100</v>
      </c>
      <c r="F16" s="70">
        <v>10.277492291880781</v>
      </c>
      <c r="G16" s="70">
        <v>11.45475372279496</v>
      </c>
    </row>
    <row r="17" spans="1:7" s="2" customFormat="1" ht="12" customHeight="1">
      <c r="A17" s="64" t="s">
        <v>116</v>
      </c>
      <c r="B17" s="71">
        <v>574</v>
      </c>
      <c r="C17" s="71">
        <v>538</v>
      </c>
      <c r="D17" s="70">
        <v>93.72822299651567</v>
      </c>
      <c r="E17" s="71">
        <v>36</v>
      </c>
      <c r="F17" s="70">
        <v>6.2717770034843205</v>
      </c>
      <c r="G17" s="70">
        <v>6.691449814126393</v>
      </c>
    </row>
    <row r="18" spans="1:7" s="2" customFormat="1" ht="12" customHeight="1">
      <c r="A18" s="64" t="s">
        <v>117</v>
      </c>
      <c r="B18" s="71">
        <v>338</v>
      </c>
      <c r="C18" s="71">
        <v>257</v>
      </c>
      <c r="D18" s="70">
        <v>76.03550295857988</v>
      </c>
      <c r="E18" s="71">
        <v>81</v>
      </c>
      <c r="F18" s="70">
        <v>23.964497041420117</v>
      </c>
      <c r="G18" s="70">
        <v>31.517509727626457</v>
      </c>
    </row>
    <row r="19" spans="1:7" s="14" customFormat="1" ht="24.75" customHeight="1">
      <c r="A19" s="63" t="s">
        <v>352</v>
      </c>
      <c r="B19" s="71">
        <v>3681</v>
      </c>
      <c r="C19" s="71">
        <v>2691</v>
      </c>
      <c r="D19" s="70">
        <v>73.10513447432763</v>
      </c>
      <c r="E19" s="71">
        <v>990</v>
      </c>
      <c r="F19" s="70">
        <v>26.894865525672373</v>
      </c>
      <c r="G19" s="70">
        <v>36.78929765886287</v>
      </c>
    </row>
    <row r="20" spans="1:7" s="2" customFormat="1" ht="12" customHeight="1">
      <c r="A20" s="64" t="s">
        <v>118</v>
      </c>
      <c r="B20" s="71">
        <v>3862</v>
      </c>
      <c r="C20" s="71">
        <v>3260</v>
      </c>
      <c r="D20" s="70">
        <v>84.41222164681513</v>
      </c>
      <c r="E20" s="71">
        <v>602</v>
      </c>
      <c r="F20" s="70">
        <v>15.587778353184877</v>
      </c>
      <c r="G20" s="70">
        <v>18.466257668711656</v>
      </c>
    </row>
    <row r="21" spans="1:7" s="2" customFormat="1" ht="12" customHeight="1">
      <c r="A21" s="64" t="s">
        <v>119</v>
      </c>
      <c r="B21" s="71">
        <v>663</v>
      </c>
      <c r="C21" s="71">
        <v>595</v>
      </c>
      <c r="D21" s="70">
        <v>89.74358974358975</v>
      </c>
      <c r="E21" s="71">
        <v>68</v>
      </c>
      <c r="F21" s="70">
        <v>10.256410256410255</v>
      </c>
      <c r="G21" s="70">
        <v>11.428571428571429</v>
      </c>
    </row>
    <row r="22" spans="1:7" s="2" customFormat="1" ht="12" customHeight="1">
      <c r="A22" s="64" t="s">
        <v>120</v>
      </c>
      <c r="B22" s="71">
        <v>883</v>
      </c>
      <c r="C22" s="71">
        <v>794</v>
      </c>
      <c r="D22" s="70">
        <v>89.920724801812</v>
      </c>
      <c r="E22" s="71">
        <v>89</v>
      </c>
      <c r="F22" s="70">
        <v>10.079275198187995</v>
      </c>
      <c r="G22" s="70">
        <v>11.209068010075567</v>
      </c>
    </row>
    <row r="23" spans="1:7" s="2" customFormat="1" ht="12" customHeight="1">
      <c r="A23" s="64" t="s">
        <v>121</v>
      </c>
      <c r="B23" s="71">
        <v>3519</v>
      </c>
      <c r="C23" s="71">
        <v>3171</v>
      </c>
      <c r="D23" s="70">
        <v>90.11082693947145</v>
      </c>
      <c r="E23" s="71">
        <v>348</v>
      </c>
      <c r="F23" s="70">
        <v>9.88917306052856</v>
      </c>
      <c r="G23" s="70">
        <v>10.974456007568591</v>
      </c>
    </row>
    <row r="24" spans="1:7" s="2" customFormat="1" ht="12" customHeight="1">
      <c r="A24" s="64" t="s">
        <v>122</v>
      </c>
      <c r="B24" s="71">
        <v>1932</v>
      </c>
      <c r="C24" s="71">
        <v>1704</v>
      </c>
      <c r="D24" s="70">
        <v>88.19875776397515</v>
      </c>
      <c r="E24" s="71">
        <v>228</v>
      </c>
      <c r="F24" s="70">
        <v>11.801242236024844</v>
      </c>
      <c r="G24" s="70">
        <v>13.380281690140844</v>
      </c>
    </row>
    <row r="25" spans="1:7" s="2" customFormat="1" ht="12" customHeight="1">
      <c r="A25" s="64" t="s">
        <v>123</v>
      </c>
      <c r="B25" s="71">
        <v>3138</v>
      </c>
      <c r="C25" s="71">
        <v>2434</v>
      </c>
      <c r="D25" s="70">
        <v>77.5653282345443</v>
      </c>
      <c r="E25" s="71">
        <v>704</v>
      </c>
      <c r="F25" s="70">
        <v>22.434671765455704</v>
      </c>
      <c r="G25" s="70">
        <v>28.92358258011504</v>
      </c>
    </row>
    <row r="26" spans="1:7" s="2" customFormat="1" ht="12" customHeight="1">
      <c r="A26" s="64" t="s">
        <v>124</v>
      </c>
      <c r="B26" s="71">
        <v>10658</v>
      </c>
      <c r="C26" s="71">
        <v>9415</v>
      </c>
      <c r="D26" s="70">
        <v>88.33739913679864</v>
      </c>
      <c r="E26" s="71">
        <v>1243</v>
      </c>
      <c r="F26" s="70">
        <v>11.662600863201352</v>
      </c>
      <c r="G26" s="70">
        <v>13.202336696760488</v>
      </c>
    </row>
    <row r="27" spans="1:7" s="2" customFormat="1" ht="12" customHeight="1">
      <c r="A27" s="64" t="s">
        <v>125</v>
      </c>
      <c r="B27" s="71">
        <v>4537</v>
      </c>
      <c r="C27" s="71">
        <v>4000</v>
      </c>
      <c r="D27" s="70">
        <v>88.16398501212255</v>
      </c>
      <c r="E27" s="71">
        <v>537</v>
      </c>
      <c r="F27" s="70">
        <v>11.836014987877451</v>
      </c>
      <c r="G27" s="70">
        <v>13.425</v>
      </c>
    </row>
    <row r="28" spans="1:7" s="2" customFormat="1" ht="12" customHeight="1">
      <c r="A28" s="64" t="s">
        <v>126</v>
      </c>
      <c r="B28" s="71">
        <v>1020</v>
      </c>
      <c r="C28" s="71">
        <v>949</v>
      </c>
      <c r="D28" s="70">
        <v>93.03921568627452</v>
      </c>
      <c r="E28" s="71">
        <v>71</v>
      </c>
      <c r="F28" s="70">
        <v>6.96078431372549</v>
      </c>
      <c r="G28" s="70">
        <v>7.481559536354057</v>
      </c>
    </row>
    <row r="29" spans="1:7" s="2" customFormat="1" ht="12" customHeight="1">
      <c r="A29" s="64" t="s">
        <v>127</v>
      </c>
      <c r="B29" s="71">
        <v>1261</v>
      </c>
      <c r="C29" s="71">
        <v>1151</v>
      </c>
      <c r="D29" s="70">
        <v>91.27676447264076</v>
      </c>
      <c r="E29" s="71">
        <v>110</v>
      </c>
      <c r="F29" s="70">
        <v>8.723235527359238</v>
      </c>
      <c r="G29" s="70">
        <v>9.556907037358817</v>
      </c>
    </row>
    <row r="30" spans="1:7" s="2" customFormat="1" ht="12" customHeight="1">
      <c r="A30" s="64" t="s">
        <v>128</v>
      </c>
      <c r="B30" s="71">
        <v>4928</v>
      </c>
      <c r="C30" s="71">
        <v>4375</v>
      </c>
      <c r="D30" s="70">
        <v>88.7784090909091</v>
      </c>
      <c r="E30" s="71">
        <v>553</v>
      </c>
      <c r="F30" s="70">
        <v>11.221590909090908</v>
      </c>
      <c r="G30" s="70">
        <v>12.64</v>
      </c>
    </row>
    <row r="31" spans="1:7" s="2" customFormat="1" ht="12" customHeight="1">
      <c r="A31" s="64" t="s">
        <v>129</v>
      </c>
      <c r="B31" s="71">
        <v>1378</v>
      </c>
      <c r="C31" s="71">
        <v>1235</v>
      </c>
      <c r="D31" s="70">
        <v>89.62264150943396</v>
      </c>
      <c r="E31" s="71">
        <v>143</v>
      </c>
      <c r="F31" s="70">
        <v>10.377358490566039</v>
      </c>
      <c r="G31" s="70">
        <v>11.578947368421053</v>
      </c>
    </row>
    <row r="32" spans="1:7" s="2" customFormat="1" ht="12" customHeight="1">
      <c r="A32" s="64" t="s">
        <v>130</v>
      </c>
      <c r="B32" s="71">
        <v>1272</v>
      </c>
      <c r="C32" s="71">
        <v>1054</v>
      </c>
      <c r="D32" s="70">
        <v>82.86163522012579</v>
      </c>
      <c r="E32" s="71">
        <v>218</v>
      </c>
      <c r="F32" s="70">
        <v>17.138364779874212</v>
      </c>
      <c r="G32" s="70">
        <v>20.683111954459203</v>
      </c>
    </row>
    <row r="33" spans="1:7" s="2" customFormat="1" ht="12" customHeight="1">
      <c r="A33" s="64" t="s">
        <v>131</v>
      </c>
      <c r="B33" s="71">
        <v>467</v>
      </c>
      <c r="C33" s="71">
        <v>421</v>
      </c>
      <c r="D33" s="70">
        <v>90.14989293361884</v>
      </c>
      <c r="E33" s="71">
        <v>46</v>
      </c>
      <c r="F33" s="70">
        <v>9.850107066381156</v>
      </c>
      <c r="G33" s="70">
        <v>10.926365795724466</v>
      </c>
    </row>
    <row r="34" spans="1:7" s="2" customFormat="1" ht="12" customHeight="1">
      <c r="A34" s="64" t="s">
        <v>132</v>
      </c>
      <c r="B34" s="71">
        <v>1273</v>
      </c>
      <c r="C34" s="71">
        <v>1179</v>
      </c>
      <c r="D34" s="70">
        <v>92.61586802827966</v>
      </c>
      <c r="E34" s="71">
        <v>94</v>
      </c>
      <c r="F34" s="70">
        <v>7.384131971720345</v>
      </c>
      <c r="G34" s="70">
        <v>7.9728583545377445</v>
      </c>
    </row>
    <row r="35" spans="1:7" s="2" customFormat="1" ht="12" customHeight="1">
      <c r="A35" s="64" t="s">
        <v>133</v>
      </c>
      <c r="B35" s="71">
        <v>477</v>
      </c>
      <c r="C35" s="71">
        <v>358</v>
      </c>
      <c r="D35" s="70">
        <v>75.05241090146751</v>
      </c>
      <c r="E35" s="71">
        <v>119</v>
      </c>
      <c r="F35" s="70">
        <v>24.947589098532493</v>
      </c>
      <c r="G35" s="70">
        <v>33.24022346368715</v>
      </c>
    </row>
    <row r="36" spans="1:7" s="2" customFormat="1" ht="13.5" customHeight="1">
      <c r="A36" s="49" t="s">
        <v>134</v>
      </c>
      <c r="B36" s="71">
        <v>2223</v>
      </c>
      <c r="C36" s="71">
        <v>1599</v>
      </c>
      <c r="D36" s="70">
        <v>71.9298245614035</v>
      </c>
      <c r="E36" s="71">
        <v>624</v>
      </c>
      <c r="F36" s="70">
        <v>28.07017543859649</v>
      </c>
      <c r="G36" s="70">
        <v>39.02439024390244</v>
      </c>
    </row>
    <row r="37" spans="1:7" s="2" customFormat="1" ht="13.5" customHeight="1">
      <c r="A37" s="49" t="s">
        <v>135</v>
      </c>
      <c r="B37" s="71">
        <v>2133</v>
      </c>
      <c r="C37" s="71">
        <v>1881</v>
      </c>
      <c r="D37" s="70">
        <v>88.18565400843882</v>
      </c>
      <c r="E37" s="71">
        <v>252</v>
      </c>
      <c r="F37" s="70">
        <v>11.814345991561181</v>
      </c>
      <c r="G37" s="70">
        <v>13.397129186602871</v>
      </c>
    </row>
    <row r="38" spans="1:7" s="2" customFormat="1" ht="13.5" customHeight="1">
      <c r="A38" s="49" t="s">
        <v>136</v>
      </c>
      <c r="B38" s="71">
        <v>69432</v>
      </c>
      <c r="C38" s="71">
        <v>52339</v>
      </c>
      <c r="D38" s="70">
        <v>75.38166839497637</v>
      </c>
      <c r="E38" s="71">
        <v>17093</v>
      </c>
      <c r="F38" s="70">
        <v>24.61833160502362</v>
      </c>
      <c r="G38" s="70">
        <v>32.65824719616347</v>
      </c>
    </row>
    <row r="39" spans="1:7" s="2" customFormat="1" ht="13.5" customHeight="1">
      <c r="A39" s="49" t="s">
        <v>5</v>
      </c>
      <c r="B39" s="71">
        <v>12399</v>
      </c>
      <c r="C39" s="71">
        <v>11694</v>
      </c>
      <c r="D39" s="70">
        <v>94.31405758528913</v>
      </c>
      <c r="E39" s="71">
        <v>705</v>
      </c>
      <c r="F39" s="70">
        <v>5.685942414710864</v>
      </c>
      <c r="G39" s="70">
        <v>6.028732683427399</v>
      </c>
    </row>
    <row r="40" spans="1:7" s="2" customFormat="1" ht="13.5" customHeight="1">
      <c r="A40" s="49" t="s">
        <v>137</v>
      </c>
      <c r="B40" s="71">
        <v>4678</v>
      </c>
      <c r="C40" s="71">
        <v>4072</v>
      </c>
      <c r="D40" s="70">
        <v>87.04574604531852</v>
      </c>
      <c r="E40" s="71">
        <v>606</v>
      </c>
      <c r="F40" s="70">
        <v>12.954253954681489</v>
      </c>
      <c r="G40" s="70">
        <v>14.882121807465618</v>
      </c>
    </row>
    <row r="41" spans="1:7" s="2" customFormat="1" ht="13.5" customHeight="1">
      <c r="A41" s="49" t="s">
        <v>6</v>
      </c>
      <c r="B41" s="71">
        <v>3471</v>
      </c>
      <c r="C41" s="71">
        <v>3271</v>
      </c>
      <c r="D41" s="70">
        <v>94.23797176606166</v>
      </c>
      <c r="E41" s="71">
        <v>200</v>
      </c>
      <c r="F41" s="70">
        <v>5.762028233938346</v>
      </c>
      <c r="G41" s="70">
        <v>6.114338122898197</v>
      </c>
    </row>
    <row r="42" spans="1:7" s="2" customFormat="1" ht="13.5" customHeight="1">
      <c r="A42" s="49" t="s">
        <v>138</v>
      </c>
      <c r="B42" s="71">
        <v>1031</v>
      </c>
      <c r="C42" s="71">
        <v>919</v>
      </c>
      <c r="D42" s="70">
        <v>89.13676042677012</v>
      </c>
      <c r="E42" s="71">
        <v>112</v>
      </c>
      <c r="F42" s="70">
        <v>10.863239573229874</v>
      </c>
      <c r="G42" s="70">
        <v>12.18715995647443</v>
      </c>
    </row>
    <row r="43" spans="1:7" s="2" customFormat="1" ht="13.5" customHeight="1">
      <c r="A43" s="49" t="s">
        <v>7</v>
      </c>
      <c r="B43" s="71">
        <v>958</v>
      </c>
      <c r="C43" s="71">
        <v>933</v>
      </c>
      <c r="D43" s="70">
        <v>97.39039665970772</v>
      </c>
      <c r="E43" s="71">
        <v>25</v>
      </c>
      <c r="F43" s="70">
        <v>2.6096033402922756</v>
      </c>
      <c r="G43" s="70">
        <v>2.679528403001072</v>
      </c>
    </row>
    <row r="44" spans="1:7" s="2" customFormat="1" ht="13.5" customHeight="1">
      <c r="A44" s="158" t="s">
        <v>139</v>
      </c>
      <c r="B44" s="71">
        <v>610</v>
      </c>
      <c r="C44" s="71">
        <v>519</v>
      </c>
      <c r="D44" s="70">
        <v>85.08196721311475</v>
      </c>
      <c r="E44" s="71">
        <v>91</v>
      </c>
      <c r="F44" s="70">
        <v>14.918032786885247</v>
      </c>
      <c r="G44" s="70">
        <v>17.533718689788053</v>
      </c>
    </row>
    <row r="45" spans="1:7" s="2" customFormat="1" ht="13.5" customHeight="1">
      <c r="A45" s="158" t="s">
        <v>8</v>
      </c>
      <c r="B45" s="71">
        <v>3443</v>
      </c>
      <c r="C45" s="71">
        <v>2618</v>
      </c>
      <c r="D45" s="70">
        <v>76.03833865814697</v>
      </c>
      <c r="E45" s="71">
        <v>825</v>
      </c>
      <c r="F45" s="70">
        <v>23.961661341853034</v>
      </c>
      <c r="G45" s="70">
        <v>31.512605042016805</v>
      </c>
    </row>
    <row r="46" spans="1:7" s="2" customFormat="1" ht="13.5" customHeight="1">
      <c r="A46" s="158" t="s">
        <v>140</v>
      </c>
      <c r="B46" s="71">
        <v>4172</v>
      </c>
      <c r="C46" s="71">
        <v>3090</v>
      </c>
      <c r="D46" s="70">
        <v>74.06519654841802</v>
      </c>
      <c r="E46" s="71">
        <v>1082</v>
      </c>
      <c r="F46" s="70">
        <v>25.934803451581974</v>
      </c>
      <c r="G46" s="70">
        <v>35.016181229773466</v>
      </c>
    </row>
    <row r="47" spans="1:7" s="2" customFormat="1" ht="13.5" customHeight="1">
      <c r="A47" s="158" t="s">
        <v>141</v>
      </c>
      <c r="B47" s="71">
        <v>739</v>
      </c>
      <c r="C47" s="71">
        <v>607</v>
      </c>
      <c r="D47" s="70">
        <v>82.13802435723952</v>
      </c>
      <c r="E47" s="71">
        <v>132</v>
      </c>
      <c r="F47" s="70">
        <v>17.861975642760484</v>
      </c>
      <c r="G47" s="70">
        <v>21.746293245469523</v>
      </c>
    </row>
    <row r="48" spans="1:7" s="2" customFormat="1" ht="13.5" customHeight="1">
      <c r="A48" s="158" t="s">
        <v>142</v>
      </c>
      <c r="B48" s="71">
        <v>1329</v>
      </c>
      <c r="C48" s="71">
        <v>1157</v>
      </c>
      <c r="D48" s="70">
        <v>87.05793829947329</v>
      </c>
      <c r="E48" s="71">
        <v>172</v>
      </c>
      <c r="F48" s="70">
        <v>12.942061700526711</v>
      </c>
      <c r="G48" s="70">
        <v>14.866032843560934</v>
      </c>
    </row>
    <row r="49" spans="1:7" s="2" customFormat="1" ht="13.5" customHeight="1">
      <c r="A49" s="158" t="s">
        <v>143</v>
      </c>
      <c r="B49" s="71">
        <v>2377</v>
      </c>
      <c r="C49" s="71">
        <v>2196</v>
      </c>
      <c r="D49" s="70">
        <v>92.38535969709719</v>
      </c>
      <c r="E49" s="71">
        <v>181</v>
      </c>
      <c r="F49" s="70">
        <v>7.614640302902818</v>
      </c>
      <c r="G49" s="70">
        <v>8.242258652094717</v>
      </c>
    </row>
    <row r="50" spans="1:7" s="2" customFormat="1" ht="13.5" customHeight="1">
      <c r="A50" s="158" t="s">
        <v>144</v>
      </c>
      <c r="B50" s="71">
        <v>424</v>
      </c>
      <c r="C50" s="71">
        <v>397</v>
      </c>
      <c r="D50" s="70">
        <v>93.63207547169812</v>
      </c>
      <c r="E50" s="71">
        <v>27</v>
      </c>
      <c r="F50" s="70">
        <v>6.367924528301887</v>
      </c>
      <c r="G50" s="70">
        <v>6.801007556675064</v>
      </c>
    </row>
    <row r="51" spans="1:7" s="3" customFormat="1" ht="13.5" customHeight="1" thickBot="1">
      <c r="A51" s="49" t="s">
        <v>145</v>
      </c>
      <c r="B51" s="71">
        <v>1215</v>
      </c>
      <c r="C51" s="71">
        <v>1085</v>
      </c>
      <c r="D51" s="70">
        <v>89.30041152263375</v>
      </c>
      <c r="E51" s="71">
        <v>130</v>
      </c>
      <c r="F51" s="70">
        <v>10.699588477366255</v>
      </c>
      <c r="G51" s="70">
        <v>11.981566820276496</v>
      </c>
    </row>
    <row r="52" spans="1:7" s="24" customFormat="1" ht="36.75" customHeight="1">
      <c r="A52" s="218" t="s">
        <v>353</v>
      </c>
      <c r="B52" s="218"/>
      <c r="C52" s="218"/>
      <c r="D52" s="218"/>
      <c r="E52" s="218"/>
      <c r="F52" s="218"/>
      <c r="G52" s="218"/>
    </row>
    <row r="53" s="2" customFormat="1" ht="3" customHeight="1"/>
    <row r="54" spans="1:7" s="2" customFormat="1" ht="13.5" customHeight="1">
      <c r="A54" s="211" t="s">
        <v>88</v>
      </c>
      <c r="B54" s="211"/>
      <c r="C54" s="211"/>
      <c r="D54" s="211"/>
      <c r="E54" s="211"/>
      <c r="F54" s="211"/>
      <c r="G54" s="211"/>
    </row>
  </sheetData>
  <sheetProtection/>
  <mergeCells count="8">
    <mergeCell ref="A3:A4"/>
    <mergeCell ref="A54:G54"/>
    <mergeCell ref="A1:G1"/>
    <mergeCell ref="B3:B4"/>
    <mergeCell ref="C3:D3"/>
    <mergeCell ref="E3:G3"/>
    <mergeCell ref="A52:G52"/>
    <mergeCell ref="A2:F2"/>
  </mergeCells>
  <dataValidations count="1">
    <dataValidation type="whole" allowBlank="1" showInputMessage="1" showErrorMessage="1" errorTitle="嘿嘿！你粉混喔" error="數字必須素整數而且不得小於 0 也應該不會大於 50000000 吧" sqref="C9:C51 E9:E51">
      <formula1>0</formula1>
      <formula2>50000000</formula2>
    </dataValidation>
  </dataValidations>
  <printOptions horizontalCentered="1" verticalCentered="1"/>
  <pageMargins left="0.15748031496062992" right="0.15748031496062992" top="0.15748031496062992" bottom="0.16" header="0.15748031496062992" footer="0.15748031496062992"/>
  <pageSetup horizontalDpi="600" verticalDpi="600" orientation="portrait" paperSize="9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54"/>
  <sheetViews>
    <sheetView view="pageBreakPreview" zoomScaleSheetLayoutView="100" zoomScalePageLayoutView="0" workbookViewId="0" topLeftCell="BO1">
      <selection activeCell="A10" sqref="A10"/>
    </sheetView>
  </sheetViews>
  <sheetFormatPr defaultColWidth="9.00390625" defaultRowHeight="15" customHeight="1"/>
  <cols>
    <col min="1" max="1" width="28.875" style="2" customWidth="1"/>
    <col min="2" max="2" width="12.00390625" style="2" customWidth="1"/>
    <col min="3" max="3" width="11.625" style="2" customWidth="1"/>
    <col min="4" max="4" width="6.625" style="2" customWidth="1"/>
    <col min="5" max="5" width="6.75390625" style="2" customWidth="1"/>
    <col min="6" max="6" width="6.50390625" style="2" customWidth="1"/>
    <col min="7" max="7" width="7.125" style="2" customWidth="1"/>
    <col min="8" max="8" width="6.75390625" style="2" customWidth="1"/>
    <col min="9" max="9" width="9.125" style="2" customWidth="1"/>
    <col min="10" max="10" width="7.375" style="2" customWidth="1"/>
    <col min="11" max="11" width="7.50390625" style="2" customWidth="1"/>
    <col min="12" max="12" width="8.50390625" style="2" customWidth="1"/>
    <col min="13" max="13" width="7.75390625" style="2" customWidth="1"/>
    <col min="14" max="14" width="7.50390625" style="2" customWidth="1"/>
    <col min="15" max="15" width="8.875" style="2" customWidth="1"/>
    <col min="16" max="16" width="8.50390625" style="2" customWidth="1"/>
    <col min="17" max="17" width="7.875" style="2" customWidth="1"/>
    <col min="18" max="18" width="9.50390625" style="2" customWidth="1"/>
    <col min="19" max="19" width="7.00390625" style="2" customWidth="1"/>
    <col min="20" max="20" width="6.875" style="2" customWidth="1"/>
    <col min="21" max="21" width="7.75390625" style="2" customWidth="1"/>
    <col min="22" max="22" width="28.875" style="2" customWidth="1"/>
    <col min="23" max="24" width="7.625" style="2" customWidth="1"/>
    <col min="25" max="25" width="7.75390625" style="2" customWidth="1"/>
    <col min="26" max="26" width="7.875" style="2" customWidth="1"/>
    <col min="27" max="27" width="7.375" style="2" customWidth="1"/>
    <col min="28" max="28" width="8.125" style="2" customWidth="1"/>
    <col min="29" max="29" width="6.75390625" style="2" customWidth="1"/>
    <col min="30" max="30" width="6.375" style="2" customWidth="1"/>
    <col min="31" max="31" width="6.875" style="2" customWidth="1"/>
    <col min="32" max="32" width="8.375" style="2" customWidth="1"/>
    <col min="33" max="34" width="8.25390625" style="2" customWidth="1"/>
    <col min="35" max="35" width="8.125" style="2" customWidth="1"/>
    <col min="36" max="36" width="7.625" style="2" customWidth="1"/>
    <col min="37" max="37" width="9.375" style="2" customWidth="1"/>
    <col min="38" max="38" width="7.875" style="2" customWidth="1"/>
    <col min="39" max="39" width="6.875" style="2" customWidth="1"/>
    <col min="40" max="40" width="8.875" style="2" customWidth="1"/>
    <col min="41" max="41" width="6.625" style="2" customWidth="1"/>
    <col min="42" max="42" width="6.25390625" style="2" customWidth="1"/>
    <col min="43" max="43" width="8.50390625" style="2" customWidth="1"/>
    <col min="44" max="44" width="29.75390625" style="2" customWidth="1"/>
    <col min="45" max="45" width="7.125" style="2" customWidth="1"/>
    <col min="46" max="46" width="6.625" style="2" customWidth="1"/>
    <col min="47" max="48" width="7.50390625" style="2" customWidth="1"/>
    <col min="49" max="49" width="6.75390625" style="2" customWidth="1"/>
    <col min="50" max="50" width="8.00390625" style="2" customWidth="1"/>
    <col min="51" max="51" width="7.00390625" style="2" customWidth="1"/>
    <col min="52" max="52" width="6.25390625" style="2" customWidth="1"/>
    <col min="53" max="53" width="8.125" style="2" customWidth="1"/>
    <col min="54" max="54" width="8.375" style="2" customWidth="1"/>
    <col min="55" max="55" width="8.625" style="2" customWidth="1"/>
    <col min="56" max="56" width="10.00390625" style="2" customWidth="1"/>
    <col min="57" max="57" width="8.625" style="2" customWidth="1"/>
    <col min="58" max="58" width="7.625" style="2" customWidth="1"/>
    <col min="59" max="59" width="8.625" style="2" customWidth="1"/>
    <col min="60" max="60" width="7.875" style="2" customWidth="1"/>
    <col min="61" max="61" width="6.375" style="2" customWidth="1"/>
    <col min="62" max="62" width="7.50390625" style="2" customWidth="1"/>
    <col min="63" max="63" width="7.75390625" style="2" customWidth="1"/>
    <col min="64" max="64" width="6.50390625" style="2" customWidth="1"/>
    <col min="65" max="65" width="7.125" style="2" customWidth="1"/>
    <col min="66" max="66" width="29.375" style="2" customWidth="1"/>
    <col min="67" max="67" width="6.875" style="2" customWidth="1"/>
    <col min="68" max="68" width="6.125" style="2" customWidth="1"/>
    <col min="69" max="69" width="7.125" style="2" customWidth="1"/>
    <col min="70" max="70" width="6.375" style="2" customWidth="1"/>
    <col min="71" max="71" width="6.25390625" style="2" customWidth="1"/>
    <col min="72" max="72" width="8.125" style="2" customWidth="1"/>
    <col min="73" max="73" width="7.75390625" style="2" customWidth="1"/>
    <col min="74" max="74" width="8.125" style="2" customWidth="1"/>
    <col min="75" max="75" width="9.125" style="2" customWidth="1"/>
    <col min="76" max="76" width="9.375" style="2" customWidth="1"/>
    <col min="77" max="77" width="8.25390625" style="2" customWidth="1"/>
    <col min="78" max="78" width="8.125" style="2" customWidth="1"/>
    <col min="79" max="79" width="7.875" style="2" customWidth="1"/>
    <col min="80" max="80" width="7.125" style="2" customWidth="1"/>
    <col min="81" max="81" width="8.125" style="2" customWidth="1"/>
    <col min="82" max="82" width="8.25390625" style="2" customWidth="1"/>
    <col min="83" max="83" width="7.50390625" style="2" customWidth="1"/>
    <col min="84" max="84" width="8.625" style="2" customWidth="1"/>
    <col min="85" max="85" width="7.875" style="2" customWidth="1"/>
    <col min="86" max="86" width="6.25390625" style="2" customWidth="1"/>
    <col min="87" max="87" width="7.75390625" style="2" customWidth="1"/>
    <col min="88" max="88" width="29.25390625" style="2" customWidth="1"/>
    <col min="89" max="90" width="7.50390625" style="2" customWidth="1"/>
    <col min="91" max="91" width="8.00390625" style="2" customWidth="1"/>
    <col min="92" max="92" width="8.625" style="2" customWidth="1"/>
    <col min="93" max="93" width="8.125" style="2" customWidth="1"/>
    <col min="94" max="94" width="7.875" style="2" customWidth="1"/>
    <col min="95" max="95" width="6.50390625" style="2" customWidth="1"/>
    <col min="96" max="96" width="5.875" style="2" customWidth="1"/>
    <col min="97" max="97" width="6.00390625" style="2" customWidth="1"/>
    <col min="98" max="98" width="9.00390625" style="2" customWidth="1"/>
    <col min="99" max="99" width="8.125" style="2" customWidth="1"/>
    <col min="100" max="100" width="6.875" style="2" customWidth="1"/>
    <col min="101" max="101" width="8.875" style="2" customWidth="1"/>
    <col min="102" max="102" width="7.625" style="2" customWidth="1"/>
    <col min="103" max="103" width="8.00390625" style="2" customWidth="1"/>
    <col min="104" max="104" width="9.00390625" style="2" customWidth="1"/>
    <col min="105" max="106" width="7.25390625" style="2" customWidth="1"/>
    <col min="107" max="107" width="8.125" style="2" customWidth="1"/>
    <col min="108" max="109" width="7.50390625" style="2" customWidth="1"/>
    <col min="110" max="110" width="28.00390625" style="2" customWidth="1"/>
    <col min="111" max="111" width="8.25390625" style="2" customWidth="1"/>
    <col min="112" max="112" width="6.75390625" style="2" customWidth="1"/>
    <col min="113" max="113" width="7.50390625" style="2" customWidth="1"/>
    <col min="114" max="114" width="8.75390625" style="2" customWidth="1"/>
    <col min="115" max="115" width="7.375" style="2" customWidth="1"/>
    <col min="116" max="116" width="7.00390625" style="2" customWidth="1"/>
    <col min="117" max="117" width="8.25390625" style="2" customWidth="1"/>
    <col min="118" max="118" width="6.75390625" style="2" customWidth="1"/>
    <col min="119" max="119" width="7.375" style="2" customWidth="1"/>
    <col min="120" max="120" width="8.125" style="2" customWidth="1"/>
    <col min="121" max="122" width="7.50390625" style="2" customWidth="1"/>
    <col min="123" max="123" width="8.125" style="2" customWidth="1"/>
    <col min="124" max="124" width="7.875" style="2" customWidth="1"/>
    <col min="125" max="125" width="7.25390625" style="2" customWidth="1"/>
    <col min="126" max="126" width="9.375" style="2" customWidth="1"/>
    <col min="127" max="127" width="8.875" style="2" customWidth="1"/>
    <col min="128" max="129" width="8.00390625" style="2" customWidth="1"/>
    <col min="130" max="130" width="7.25390625" style="2" customWidth="1"/>
    <col min="131" max="131" width="7.375" style="2" customWidth="1"/>
    <col min="132" max="132" width="28.25390625" style="2" customWidth="1"/>
    <col min="133" max="133" width="7.50390625" style="2" customWidth="1"/>
    <col min="134" max="134" width="7.25390625" style="2" customWidth="1"/>
    <col min="135" max="135" width="7.00390625" style="2" customWidth="1"/>
    <col min="136" max="136" width="8.00390625" style="2" customWidth="1"/>
    <col min="137" max="137" width="7.50390625" style="2" customWidth="1"/>
    <col min="138" max="138" width="6.50390625" style="2" customWidth="1"/>
    <col min="139" max="139" width="8.125" style="2" customWidth="1"/>
    <col min="140" max="140" width="7.125" style="2" customWidth="1"/>
    <col min="141" max="141" width="8.625" style="2" customWidth="1"/>
    <col min="142" max="142" width="10.875" style="2" customWidth="1"/>
    <col min="143" max="143" width="9.50390625" style="2" customWidth="1"/>
    <col min="144" max="144" width="10.875" style="2" customWidth="1"/>
    <col min="145" max="145" width="9.00390625" style="2" customWidth="1"/>
    <col min="146" max="146" width="8.375" style="2" customWidth="1"/>
    <col min="147" max="147" width="11.00390625" style="2" customWidth="1"/>
    <col min="148" max="148" width="11.875" style="2" customWidth="1"/>
    <col min="149" max="149" width="11.625" style="2" customWidth="1"/>
    <col min="150" max="150" width="12.50390625" style="2" customWidth="1"/>
    <col min="151" max="151" width="30.875" style="2" customWidth="1"/>
    <col min="152" max="152" width="11.75390625" style="2" customWidth="1"/>
    <col min="153" max="153" width="9.875" style="2" customWidth="1"/>
    <col min="154" max="154" width="10.125" style="2" customWidth="1"/>
    <col min="155" max="155" width="11.125" style="2" customWidth="1"/>
    <col min="156" max="156" width="10.25390625" style="2" customWidth="1"/>
    <col min="157" max="157" width="11.00390625" style="2" customWidth="1"/>
    <col min="158" max="158" width="10.625" style="2" customWidth="1"/>
    <col min="159" max="159" width="10.00390625" style="2" customWidth="1"/>
    <col min="160" max="160" width="11.25390625" style="2" customWidth="1"/>
    <col min="161" max="161" width="11.50390625" style="2" customWidth="1"/>
    <col min="162" max="162" width="9.125" style="2" customWidth="1"/>
    <col min="163" max="163" width="10.00390625" style="2" customWidth="1"/>
    <col min="164" max="164" width="11.125" style="2" customWidth="1"/>
    <col min="165" max="165" width="10.375" style="2" customWidth="1"/>
    <col min="166" max="166" width="11.50390625" style="2" customWidth="1"/>
    <col min="167" max="167" width="29.125" style="2" customWidth="1"/>
    <col min="168" max="168" width="13.00390625" style="2" customWidth="1"/>
    <col min="169" max="169" width="11.875" style="2" customWidth="1"/>
    <col min="170" max="170" width="11.25390625" style="2" customWidth="1"/>
    <col min="171" max="171" width="10.75390625" style="2" customWidth="1"/>
    <col min="172" max="172" width="9.625" style="2" customWidth="1"/>
    <col min="173" max="173" width="10.625" style="2" customWidth="1"/>
    <col min="174" max="174" width="11.875" style="2" customWidth="1"/>
    <col min="175" max="175" width="11.50390625" style="2" customWidth="1"/>
    <col min="176" max="176" width="11.00390625" style="2" customWidth="1"/>
    <col min="177" max="177" width="10.75390625" style="2" customWidth="1"/>
    <col min="178" max="178" width="9.50390625" style="2" customWidth="1"/>
    <col min="179" max="179" width="10.625" style="2" customWidth="1"/>
    <col min="180" max="180" width="10.75390625" style="2" customWidth="1"/>
    <col min="181" max="181" width="8.75390625" style="2" customWidth="1"/>
    <col min="182" max="182" width="10.875" style="2" customWidth="1"/>
    <col min="183" max="16384" width="9.00390625" style="2" customWidth="1"/>
  </cols>
  <sheetData>
    <row r="1" spans="1:182" ht="34.5" customHeight="1">
      <c r="A1" s="221" t="s">
        <v>259</v>
      </c>
      <c r="B1" s="221"/>
      <c r="C1" s="221"/>
      <c r="D1" s="221"/>
      <c r="E1" s="221"/>
      <c r="F1" s="221"/>
      <c r="G1" s="221"/>
      <c r="H1" s="221"/>
      <c r="I1" s="221"/>
      <c r="J1" s="267" t="s">
        <v>260</v>
      </c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21" t="s">
        <v>258</v>
      </c>
      <c r="W1" s="221"/>
      <c r="X1" s="221"/>
      <c r="Y1" s="221"/>
      <c r="Z1" s="221"/>
      <c r="AA1" s="221"/>
      <c r="AB1" s="221"/>
      <c r="AC1" s="221"/>
      <c r="AD1" s="221"/>
      <c r="AE1" s="221"/>
      <c r="AF1" s="267" t="s">
        <v>261</v>
      </c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21" t="s">
        <v>258</v>
      </c>
      <c r="AS1" s="221"/>
      <c r="AT1" s="221"/>
      <c r="AU1" s="221"/>
      <c r="AV1" s="221"/>
      <c r="AW1" s="221"/>
      <c r="AX1" s="221"/>
      <c r="AY1" s="221"/>
      <c r="AZ1" s="221"/>
      <c r="BA1" s="221"/>
      <c r="BB1" s="267" t="s">
        <v>262</v>
      </c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21" t="s">
        <v>258</v>
      </c>
      <c r="BO1" s="221"/>
      <c r="BP1" s="221"/>
      <c r="BQ1" s="221"/>
      <c r="BR1" s="221"/>
      <c r="BS1" s="221"/>
      <c r="BT1" s="221"/>
      <c r="BU1" s="221"/>
      <c r="BV1" s="221"/>
      <c r="BW1" s="221"/>
      <c r="BX1" s="267" t="s">
        <v>263</v>
      </c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21" t="s">
        <v>258</v>
      </c>
      <c r="CK1" s="221"/>
      <c r="CL1" s="221"/>
      <c r="CM1" s="221"/>
      <c r="CN1" s="221"/>
      <c r="CO1" s="221"/>
      <c r="CP1" s="221"/>
      <c r="CQ1" s="221"/>
      <c r="CR1" s="221"/>
      <c r="CS1" s="221"/>
      <c r="CT1" s="267" t="s">
        <v>264</v>
      </c>
      <c r="CU1" s="267"/>
      <c r="CV1" s="267"/>
      <c r="CW1" s="267"/>
      <c r="CX1" s="267"/>
      <c r="CY1" s="267"/>
      <c r="CZ1" s="267"/>
      <c r="DA1" s="267"/>
      <c r="DB1" s="267"/>
      <c r="DC1" s="26"/>
      <c r="DD1" s="272"/>
      <c r="DE1" s="272"/>
      <c r="DF1" s="221" t="s">
        <v>258</v>
      </c>
      <c r="DG1" s="221"/>
      <c r="DH1" s="221"/>
      <c r="DI1" s="221"/>
      <c r="DJ1" s="221"/>
      <c r="DK1" s="221"/>
      <c r="DL1" s="221"/>
      <c r="DM1" s="221"/>
      <c r="DN1" s="221"/>
      <c r="DO1" s="221"/>
      <c r="DP1" s="267" t="s">
        <v>266</v>
      </c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21" t="s">
        <v>258</v>
      </c>
      <c r="EC1" s="221"/>
      <c r="ED1" s="221"/>
      <c r="EE1" s="221"/>
      <c r="EF1" s="221"/>
      <c r="EG1" s="221"/>
      <c r="EH1" s="221"/>
      <c r="EI1" s="221"/>
      <c r="EJ1" s="221"/>
      <c r="EK1" s="221"/>
      <c r="EL1" s="267" t="s">
        <v>265</v>
      </c>
      <c r="EM1" s="267"/>
      <c r="EN1" s="267"/>
      <c r="EO1" s="267"/>
      <c r="EP1" s="267"/>
      <c r="EQ1" s="267"/>
      <c r="ER1" s="267"/>
      <c r="ES1" s="267"/>
      <c r="ET1" s="267"/>
      <c r="EU1" s="221" t="s">
        <v>258</v>
      </c>
      <c r="EV1" s="221"/>
      <c r="EW1" s="221"/>
      <c r="EX1" s="221"/>
      <c r="EY1" s="221"/>
      <c r="EZ1" s="221"/>
      <c r="FA1" s="221"/>
      <c r="FB1" s="267" t="s">
        <v>267</v>
      </c>
      <c r="FC1" s="267"/>
      <c r="FD1" s="267"/>
      <c r="FE1" s="267"/>
      <c r="FF1" s="267"/>
      <c r="FG1" s="267"/>
      <c r="FH1" s="267"/>
      <c r="FI1" s="267"/>
      <c r="FJ1" s="267"/>
      <c r="FK1" s="221" t="s">
        <v>258</v>
      </c>
      <c r="FL1" s="221"/>
      <c r="FM1" s="221"/>
      <c r="FN1" s="221"/>
      <c r="FO1" s="221"/>
      <c r="FP1" s="221"/>
      <c r="FQ1" s="221"/>
      <c r="FR1" s="267" t="s">
        <v>268</v>
      </c>
      <c r="FS1" s="267"/>
      <c r="FT1" s="267"/>
      <c r="FU1" s="267"/>
      <c r="FV1" s="267"/>
      <c r="FW1" s="267"/>
      <c r="FX1" s="267"/>
      <c r="FY1" s="267"/>
      <c r="FZ1" s="267"/>
    </row>
    <row r="2" spans="1:241" s="7" customFormat="1" ht="12.75" customHeight="1" thickBot="1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9" t="s">
        <v>625</v>
      </c>
      <c r="K2" s="269"/>
      <c r="L2" s="269"/>
      <c r="M2" s="269"/>
      <c r="N2" s="269"/>
      <c r="O2" s="269"/>
      <c r="P2" s="269"/>
      <c r="Q2" s="269"/>
      <c r="R2" s="269"/>
      <c r="S2" s="266" t="s">
        <v>75</v>
      </c>
      <c r="T2" s="266"/>
      <c r="U2" s="266"/>
      <c r="V2" s="268" t="s">
        <v>1</v>
      </c>
      <c r="W2" s="268"/>
      <c r="X2" s="268"/>
      <c r="Y2" s="268"/>
      <c r="Z2" s="268"/>
      <c r="AA2" s="268"/>
      <c r="AB2" s="268"/>
      <c r="AC2" s="268"/>
      <c r="AD2" s="268"/>
      <c r="AE2" s="268"/>
      <c r="AF2" s="269" t="s">
        <v>625</v>
      </c>
      <c r="AG2" s="269"/>
      <c r="AH2" s="269"/>
      <c r="AI2" s="269"/>
      <c r="AJ2" s="269"/>
      <c r="AK2" s="269"/>
      <c r="AL2" s="269"/>
      <c r="AM2" s="269"/>
      <c r="AN2" s="269"/>
      <c r="AO2" s="266" t="s">
        <v>83</v>
      </c>
      <c r="AP2" s="266"/>
      <c r="AQ2" s="266"/>
      <c r="AR2" s="268" t="s">
        <v>1</v>
      </c>
      <c r="AS2" s="268"/>
      <c r="AT2" s="268"/>
      <c r="AU2" s="268"/>
      <c r="AV2" s="268"/>
      <c r="AW2" s="268"/>
      <c r="AX2" s="268"/>
      <c r="AY2" s="268"/>
      <c r="AZ2" s="268"/>
      <c r="BA2" s="268"/>
      <c r="BB2" s="269" t="s">
        <v>626</v>
      </c>
      <c r="BC2" s="269"/>
      <c r="BD2" s="269"/>
      <c r="BE2" s="269"/>
      <c r="BF2" s="269"/>
      <c r="BG2" s="269"/>
      <c r="BH2" s="269"/>
      <c r="BI2" s="269"/>
      <c r="BJ2" s="269"/>
      <c r="BK2" s="266" t="s">
        <v>76</v>
      </c>
      <c r="BL2" s="266"/>
      <c r="BM2" s="266"/>
      <c r="BN2" s="268" t="s">
        <v>1</v>
      </c>
      <c r="BO2" s="268"/>
      <c r="BP2" s="268"/>
      <c r="BQ2" s="268"/>
      <c r="BR2" s="268"/>
      <c r="BS2" s="268"/>
      <c r="BT2" s="268"/>
      <c r="BU2" s="268"/>
      <c r="BV2" s="268"/>
      <c r="BW2" s="268"/>
      <c r="BX2" s="269" t="s">
        <v>625</v>
      </c>
      <c r="BY2" s="269"/>
      <c r="BZ2" s="269"/>
      <c r="CA2" s="269"/>
      <c r="CB2" s="269"/>
      <c r="CC2" s="269"/>
      <c r="CD2" s="269"/>
      <c r="CE2" s="269"/>
      <c r="CF2" s="269"/>
      <c r="CG2" s="266" t="s">
        <v>76</v>
      </c>
      <c r="CH2" s="266"/>
      <c r="CI2" s="266"/>
      <c r="CJ2" s="268" t="s">
        <v>1</v>
      </c>
      <c r="CK2" s="268"/>
      <c r="CL2" s="268"/>
      <c r="CM2" s="268"/>
      <c r="CN2" s="268"/>
      <c r="CO2" s="268"/>
      <c r="CP2" s="268"/>
      <c r="CQ2" s="268"/>
      <c r="CR2" s="268"/>
      <c r="CS2" s="268"/>
      <c r="CT2" s="269" t="s">
        <v>625</v>
      </c>
      <c r="CU2" s="269"/>
      <c r="CV2" s="269"/>
      <c r="CW2" s="269"/>
      <c r="CX2" s="269"/>
      <c r="CY2" s="269"/>
      <c r="CZ2" s="269"/>
      <c r="DA2" s="269"/>
      <c r="DB2" s="269"/>
      <c r="DE2" s="10" t="s">
        <v>77</v>
      </c>
      <c r="DF2" s="268" t="s">
        <v>1</v>
      </c>
      <c r="DG2" s="268"/>
      <c r="DH2" s="268"/>
      <c r="DI2" s="268"/>
      <c r="DJ2" s="268"/>
      <c r="DK2" s="268"/>
      <c r="DL2" s="268"/>
      <c r="DM2" s="268"/>
      <c r="DN2" s="268"/>
      <c r="DO2" s="268"/>
      <c r="DP2" s="269" t="s">
        <v>625</v>
      </c>
      <c r="DQ2" s="269"/>
      <c r="DR2" s="269"/>
      <c r="DS2" s="269"/>
      <c r="DT2" s="269"/>
      <c r="DU2" s="269"/>
      <c r="DV2" s="269"/>
      <c r="DW2" s="269"/>
      <c r="DX2" s="269"/>
      <c r="EA2" s="10" t="s">
        <v>76</v>
      </c>
      <c r="EB2" s="268" t="s">
        <v>1</v>
      </c>
      <c r="EC2" s="268"/>
      <c r="ED2" s="268"/>
      <c r="EE2" s="268"/>
      <c r="EF2" s="268"/>
      <c r="EG2" s="268"/>
      <c r="EH2" s="268"/>
      <c r="EI2" s="268"/>
      <c r="EJ2" s="268"/>
      <c r="EK2" s="268"/>
      <c r="EL2" s="269" t="s">
        <v>625</v>
      </c>
      <c r="EM2" s="269"/>
      <c r="EN2" s="269"/>
      <c r="EO2" s="269"/>
      <c r="EP2" s="269"/>
      <c r="EQ2" s="269"/>
      <c r="ES2" s="266" t="s">
        <v>77</v>
      </c>
      <c r="ET2" s="266"/>
      <c r="EU2" s="270" t="s">
        <v>25</v>
      </c>
      <c r="EV2" s="270"/>
      <c r="EW2" s="270"/>
      <c r="EX2" s="270"/>
      <c r="EY2" s="270"/>
      <c r="EZ2" s="270"/>
      <c r="FA2" s="270"/>
      <c r="FB2" s="269" t="s">
        <v>625</v>
      </c>
      <c r="FC2" s="269"/>
      <c r="FD2" s="269"/>
      <c r="FE2" s="269"/>
      <c r="FF2" s="269"/>
      <c r="FG2" s="269"/>
      <c r="FH2" s="266" t="s">
        <v>78</v>
      </c>
      <c r="FI2" s="266"/>
      <c r="FJ2" s="266"/>
      <c r="FK2" s="270" t="s">
        <v>25</v>
      </c>
      <c r="FL2" s="270"/>
      <c r="FM2" s="270"/>
      <c r="FN2" s="270"/>
      <c r="FO2" s="271"/>
      <c r="FP2" s="271"/>
      <c r="FQ2" s="271"/>
      <c r="FR2" s="269" t="s">
        <v>626</v>
      </c>
      <c r="FS2" s="269"/>
      <c r="FT2" s="269"/>
      <c r="FU2" s="269"/>
      <c r="FV2" s="269"/>
      <c r="FW2" s="269"/>
      <c r="FX2" s="266" t="s">
        <v>79</v>
      </c>
      <c r="FY2" s="266"/>
      <c r="FZ2" s="266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1" s="173" customFormat="1" ht="16.5" customHeight="1">
      <c r="A3" s="229" t="s">
        <v>624</v>
      </c>
      <c r="B3" s="255" t="s">
        <v>589</v>
      </c>
      <c r="C3" s="258" t="s">
        <v>590</v>
      </c>
      <c r="D3" s="265" t="s">
        <v>218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29" t="s">
        <v>659</v>
      </c>
      <c r="W3" s="262" t="s">
        <v>209</v>
      </c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29" t="s">
        <v>657</v>
      </c>
      <c r="AS3" s="262" t="s">
        <v>595</v>
      </c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29" t="s">
        <v>657</v>
      </c>
      <c r="BO3" s="262" t="s">
        <v>209</v>
      </c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29" t="s">
        <v>657</v>
      </c>
      <c r="CK3" s="254" t="s">
        <v>210</v>
      </c>
      <c r="CL3" s="223"/>
      <c r="CM3" s="223"/>
      <c r="CN3" s="223"/>
      <c r="CO3" s="223"/>
      <c r="CP3" s="223"/>
      <c r="CQ3" s="223"/>
      <c r="CR3" s="223"/>
      <c r="CS3" s="224"/>
      <c r="CT3" s="244" t="s">
        <v>270</v>
      </c>
      <c r="CU3" s="245"/>
      <c r="CV3" s="246"/>
      <c r="CW3" s="242" t="s">
        <v>593</v>
      </c>
      <c r="CX3" s="242"/>
      <c r="CY3" s="243"/>
      <c r="CZ3" s="242" t="s">
        <v>592</v>
      </c>
      <c r="DA3" s="242"/>
      <c r="DB3" s="243"/>
      <c r="DC3" s="242" t="s">
        <v>591</v>
      </c>
      <c r="DD3" s="242"/>
      <c r="DE3" s="243"/>
      <c r="DF3" s="229" t="s">
        <v>659</v>
      </c>
      <c r="DG3" s="242" t="s">
        <v>199</v>
      </c>
      <c r="DH3" s="242"/>
      <c r="DI3" s="243"/>
      <c r="DJ3" s="242" t="s">
        <v>200</v>
      </c>
      <c r="DK3" s="242"/>
      <c r="DL3" s="243"/>
      <c r="DM3" s="244" t="s">
        <v>201</v>
      </c>
      <c r="DN3" s="245"/>
      <c r="DO3" s="246"/>
      <c r="DP3" s="244" t="s">
        <v>202</v>
      </c>
      <c r="DQ3" s="245"/>
      <c r="DR3" s="246"/>
      <c r="DS3" s="242" t="s">
        <v>203</v>
      </c>
      <c r="DT3" s="242"/>
      <c r="DU3" s="243"/>
      <c r="DV3" s="242" t="s">
        <v>627</v>
      </c>
      <c r="DW3" s="242"/>
      <c r="DX3" s="243"/>
      <c r="DY3" s="242" t="s">
        <v>205</v>
      </c>
      <c r="DZ3" s="242"/>
      <c r="EA3" s="243"/>
      <c r="EB3" s="229" t="s">
        <v>659</v>
      </c>
      <c r="EC3" s="238" t="s">
        <v>206</v>
      </c>
      <c r="ED3" s="238"/>
      <c r="EE3" s="239"/>
      <c r="EF3" s="238" t="s">
        <v>628</v>
      </c>
      <c r="EG3" s="238"/>
      <c r="EH3" s="239"/>
      <c r="EI3" s="238" t="s">
        <v>208</v>
      </c>
      <c r="EJ3" s="238"/>
      <c r="EK3" s="239"/>
      <c r="EL3" s="222" t="s">
        <v>629</v>
      </c>
      <c r="EM3" s="223"/>
      <c r="EN3" s="223"/>
      <c r="EO3" s="223"/>
      <c r="EP3" s="223"/>
      <c r="EQ3" s="224"/>
      <c r="ER3" s="225" t="s">
        <v>294</v>
      </c>
      <c r="ES3" s="225"/>
      <c r="ET3" s="226"/>
      <c r="EU3" s="229" t="s">
        <v>660</v>
      </c>
      <c r="EV3" s="225" t="s">
        <v>336</v>
      </c>
      <c r="EW3" s="225"/>
      <c r="EX3" s="226"/>
      <c r="EY3" s="225" t="s">
        <v>335</v>
      </c>
      <c r="EZ3" s="225"/>
      <c r="FA3" s="226"/>
      <c r="FB3" s="233" t="s">
        <v>334</v>
      </c>
      <c r="FC3" s="234"/>
      <c r="FD3" s="235"/>
      <c r="FE3" s="225" t="s">
        <v>333</v>
      </c>
      <c r="FF3" s="225"/>
      <c r="FG3" s="226"/>
      <c r="FH3" s="225" t="s">
        <v>332</v>
      </c>
      <c r="FI3" s="225"/>
      <c r="FJ3" s="226"/>
      <c r="FK3" s="229" t="s">
        <v>661</v>
      </c>
      <c r="FL3" s="225" t="s">
        <v>337</v>
      </c>
      <c r="FM3" s="225"/>
      <c r="FN3" s="226"/>
      <c r="FO3" s="225" t="s">
        <v>338</v>
      </c>
      <c r="FP3" s="225"/>
      <c r="FQ3" s="226"/>
      <c r="FR3" s="233" t="s">
        <v>339</v>
      </c>
      <c r="FS3" s="234"/>
      <c r="FT3" s="235"/>
      <c r="FU3" s="225" t="s">
        <v>340</v>
      </c>
      <c r="FV3" s="225"/>
      <c r="FW3" s="226"/>
      <c r="FX3" s="233" t="s">
        <v>341</v>
      </c>
      <c r="FY3" s="234"/>
      <c r="FZ3" s="273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</row>
    <row r="4" spans="1:241" s="38" customFormat="1" ht="53.25" customHeight="1">
      <c r="A4" s="230"/>
      <c r="B4" s="256"/>
      <c r="C4" s="259"/>
      <c r="D4" s="264" t="s">
        <v>295</v>
      </c>
      <c r="E4" s="264"/>
      <c r="F4" s="264"/>
      <c r="G4" s="250" t="s">
        <v>298</v>
      </c>
      <c r="H4" s="250"/>
      <c r="I4" s="250"/>
      <c r="J4" s="251" t="s">
        <v>299</v>
      </c>
      <c r="K4" s="252"/>
      <c r="L4" s="253"/>
      <c r="M4" s="253" t="s">
        <v>300</v>
      </c>
      <c r="N4" s="261"/>
      <c r="O4" s="261"/>
      <c r="P4" s="261" t="s">
        <v>301</v>
      </c>
      <c r="Q4" s="261"/>
      <c r="R4" s="261"/>
      <c r="S4" s="261" t="s">
        <v>302</v>
      </c>
      <c r="T4" s="261"/>
      <c r="U4" s="261"/>
      <c r="V4" s="230"/>
      <c r="W4" s="253" t="s">
        <v>281</v>
      </c>
      <c r="X4" s="261"/>
      <c r="Y4" s="261"/>
      <c r="Z4" s="253" t="s">
        <v>296</v>
      </c>
      <c r="AA4" s="261"/>
      <c r="AB4" s="261"/>
      <c r="AC4" s="253" t="s">
        <v>297</v>
      </c>
      <c r="AD4" s="261"/>
      <c r="AE4" s="261"/>
      <c r="AF4" s="251" t="s">
        <v>303</v>
      </c>
      <c r="AG4" s="252"/>
      <c r="AH4" s="253"/>
      <c r="AI4" s="253" t="s">
        <v>343</v>
      </c>
      <c r="AJ4" s="261"/>
      <c r="AK4" s="261"/>
      <c r="AL4" s="261" t="s">
        <v>304</v>
      </c>
      <c r="AM4" s="261"/>
      <c r="AN4" s="261"/>
      <c r="AO4" s="261" t="s">
        <v>305</v>
      </c>
      <c r="AP4" s="261"/>
      <c r="AQ4" s="261"/>
      <c r="AR4" s="230"/>
      <c r="AS4" s="249" t="s">
        <v>307</v>
      </c>
      <c r="AT4" s="250"/>
      <c r="AU4" s="250"/>
      <c r="AV4" s="250" t="s">
        <v>306</v>
      </c>
      <c r="AW4" s="250"/>
      <c r="AX4" s="250"/>
      <c r="AY4" s="250" t="s">
        <v>282</v>
      </c>
      <c r="AZ4" s="250"/>
      <c r="BA4" s="250"/>
      <c r="BB4" s="247" t="s">
        <v>310</v>
      </c>
      <c r="BC4" s="248"/>
      <c r="BD4" s="249"/>
      <c r="BE4" s="249" t="s">
        <v>308</v>
      </c>
      <c r="BF4" s="250"/>
      <c r="BG4" s="250"/>
      <c r="BH4" s="250" t="s">
        <v>309</v>
      </c>
      <c r="BI4" s="250"/>
      <c r="BJ4" s="250"/>
      <c r="BK4" s="250" t="s">
        <v>311</v>
      </c>
      <c r="BL4" s="250"/>
      <c r="BM4" s="250"/>
      <c r="BN4" s="230"/>
      <c r="BO4" s="249" t="s">
        <v>312</v>
      </c>
      <c r="BP4" s="250"/>
      <c r="BQ4" s="250"/>
      <c r="BR4" s="250" t="s">
        <v>313</v>
      </c>
      <c r="BS4" s="250"/>
      <c r="BT4" s="250"/>
      <c r="BU4" s="261" t="s">
        <v>658</v>
      </c>
      <c r="BV4" s="261"/>
      <c r="BW4" s="261"/>
      <c r="BX4" s="247" t="s">
        <v>314</v>
      </c>
      <c r="BY4" s="248"/>
      <c r="BZ4" s="249"/>
      <c r="CA4" s="249" t="s">
        <v>315</v>
      </c>
      <c r="CB4" s="250"/>
      <c r="CC4" s="250"/>
      <c r="CD4" s="250" t="s">
        <v>269</v>
      </c>
      <c r="CE4" s="250"/>
      <c r="CF4" s="250"/>
      <c r="CG4" s="250" t="s">
        <v>316</v>
      </c>
      <c r="CH4" s="250"/>
      <c r="CI4" s="250"/>
      <c r="CJ4" s="230"/>
      <c r="CK4" s="228" t="s">
        <v>317</v>
      </c>
      <c r="CL4" s="227"/>
      <c r="CM4" s="227"/>
      <c r="CN4" s="228" t="s">
        <v>318</v>
      </c>
      <c r="CO4" s="227"/>
      <c r="CP4" s="227"/>
      <c r="CQ4" s="227" t="s">
        <v>319</v>
      </c>
      <c r="CR4" s="227"/>
      <c r="CS4" s="227"/>
      <c r="CT4" s="251" t="s">
        <v>597</v>
      </c>
      <c r="CU4" s="252"/>
      <c r="CV4" s="253"/>
      <c r="CW4" s="241" t="s">
        <v>320</v>
      </c>
      <c r="CX4" s="241"/>
      <c r="CY4" s="237"/>
      <c r="CZ4" s="241" t="s">
        <v>271</v>
      </c>
      <c r="DA4" s="241"/>
      <c r="DB4" s="237"/>
      <c r="DC4" s="237" t="s">
        <v>709</v>
      </c>
      <c r="DD4" s="236"/>
      <c r="DE4" s="236"/>
      <c r="DF4" s="230"/>
      <c r="DG4" s="228" t="s">
        <v>220</v>
      </c>
      <c r="DH4" s="227"/>
      <c r="DI4" s="227"/>
      <c r="DJ4" s="237" t="s">
        <v>596</v>
      </c>
      <c r="DK4" s="236"/>
      <c r="DL4" s="236"/>
      <c r="DM4" s="227" t="s">
        <v>272</v>
      </c>
      <c r="DN4" s="227"/>
      <c r="DO4" s="227"/>
      <c r="DP4" s="247" t="s">
        <v>598</v>
      </c>
      <c r="DQ4" s="248"/>
      <c r="DR4" s="249"/>
      <c r="DS4" s="228" t="s">
        <v>219</v>
      </c>
      <c r="DT4" s="227"/>
      <c r="DU4" s="227"/>
      <c r="DV4" s="227" t="s">
        <v>273</v>
      </c>
      <c r="DW4" s="227"/>
      <c r="DX4" s="227"/>
      <c r="DY4" s="227" t="s">
        <v>274</v>
      </c>
      <c r="DZ4" s="227"/>
      <c r="EA4" s="227"/>
      <c r="EB4" s="230"/>
      <c r="EC4" s="228" t="s">
        <v>324</v>
      </c>
      <c r="ED4" s="227"/>
      <c r="EE4" s="227"/>
      <c r="EF4" s="240" t="s">
        <v>322</v>
      </c>
      <c r="EG4" s="241"/>
      <c r="EH4" s="237"/>
      <c r="EI4" s="236" t="s">
        <v>323</v>
      </c>
      <c r="EJ4" s="236"/>
      <c r="EK4" s="236"/>
      <c r="EL4" s="227" t="s">
        <v>325</v>
      </c>
      <c r="EM4" s="227"/>
      <c r="EN4" s="227"/>
      <c r="EO4" s="227" t="s">
        <v>326</v>
      </c>
      <c r="EP4" s="227"/>
      <c r="EQ4" s="227"/>
      <c r="ER4" s="232" t="s">
        <v>327</v>
      </c>
      <c r="ES4" s="232"/>
      <c r="ET4" s="228"/>
      <c r="EU4" s="230"/>
      <c r="EV4" s="228" t="s">
        <v>275</v>
      </c>
      <c r="EW4" s="227"/>
      <c r="EX4" s="227"/>
      <c r="EY4" s="227" t="s">
        <v>328</v>
      </c>
      <c r="EZ4" s="227"/>
      <c r="FA4" s="227"/>
      <c r="FB4" s="227" t="s">
        <v>276</v>
      </c>
      <c r="FC4" s="227"/>
      <c r="FD4" s="227"/>
      <c r="FE4" s="228" t="s">
        <v>329</v>
      </c>
      <c r="FF4" s="227"/>
      <c r="FG4" s="227"/>
      <c r="FH4" s="227" t="s">
        <v>277</v>
      </c>
      <c r="FI4" s="227"/>
      <c r="FJ4" s="227"/>
      <c r="FK4" s="230"/>
      <c r="FL4" s="227" t="s">
        <v>330</v>
      </c>
      <c r="FM4" s="227"/>
      <c r="FN4" s="227"/>
      <c r="FO4" s="274" t="s">
        <v>278</v>
      </c>
      <c r="FP4" s="232"/>
      <c r="FQ4" s="228"/>
      <c r="FR4" s="227" t="s">
        <v>331</v>
      </c>
      <c r="FS4" s="227"/>
      <c r="FT4" s="227"/>
      <c r="FU4" s="228" t="s">
        <v>280</v>
      </c>
      <c r="FV4" s="227"/>
      <c r="FW4" s="227"/>
      <c r="FX4" s="227" t="s">
        <v>279</v>
      </c>
      <c r="FY4" s="227"/>
      <c r="FZ4" s="27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145" customFormat="1" ht="17.25" customHeight="1" thickBot="1">
      <c r="A5" s="231"/>
      <c r="B5" s="257"/>
      <c r="C5" s="260"/>
      <c r="D5" s="140" t="s">
        <v>362</v>
      </c>
      <c r="E5" s="140" t="s">
        <v>9</v>
      </c>
      <c r="F5" s="140" t="s">
        <v>26</v>
      </c>
      <c r="G5" s="140" t="s">
        <v>362</v>
      </c>
      <c r="H5" s="140" t="s">
        <v>9</v>
      </c>
      <c r="I5" s="140" t="s">
        <v>26</v>
      </c>
      <c r="J5" s="140" t="s">
        <v>362</v>
      </c>
      <c r="K5" s="118" t="s">
        <v>9</v>
      </c>
      <c r="L5" s="118" t="s">
        <v>26</v>
      </c>
      <c r="M5" s="140" t="s">
        <v>362</v>
      </c>
      <c r="N5" s="140" t="s">
        <v>9</v>
      </c>
      <c r="O5" s="140" t="s">
        <v>26</v>
      </c>
      <c r="P5" s="140" t="s">
        <v>362</v>
      </c>
      <c r="Q5" s="140" t="s">
        <v>9</v>
      </c>
      <c r="R5" s="140" t="s">
        <v>26</v>
      </c>
      <c r="S5" s="140" t="s">
        <v>362</v>
      </c>
      <c r="T5" s="140" t="s">
        <v>9</v>
      </c>
      <c r="U5" s="140" t="s">
        <v>26</v>
      </c>
      <c r="V5" s="231"/>
      <c r="W5" s="140" t="s">
        <v>362</v>
      </c>
      <c r="X5" s="140" t="s">
        <v>9</v>
      </c>
      <c r="Y5" s="140" t="s">
        <v>26</v>
      </c>
      <c r="Z5" s="140" t="s">
        <v>362</v>
      </c>
      <c r="AA5" s="140" t="s">
        <v>9</v>
      </c>
      <c r="AB5" s="140" t="s">
        <v>26</v>
      </c>
      <c r="AC5" s="140" t="s">
        <v>362</v>
      </c>
      <c r="AD5" s="140" t="s">
        <v>9</v>
      </c>
      <c r="AE5" s="140" t="s">
        <v>26</v>
      </c>
      <c r="AF5" s="140" t="s">
        <v>362</v>
      </c>
      <c r="AG5" s="118" t="s">
        <v>9</v>
      </c>
      <c r="AH5" s="118" t="s">
        <v>26</v>
      </c>
      <c r="AI5" s="140" t="s">
        <v>362</v>
      </c>
      <c r="AJ5" s="140" t="s">
        <v>9</v>
      </c>
      <c r="AK5" s="140" t="s">
        <v>26</v>
      </c>
      <c r="AL5" s="140" t="s">
        <v>362</v>
      </c>
      <c r="AM5" s="140" t="s">
        <v>9</v>
      </c>
      <c r="AN5" s="140" t="s">
        <v>26</v>
      </c>
      <c r="AO5" s="140" t="s">
        <v>362</v>
      </c>
      <c r="AP5" s="140" t="s">
        <v>9</v>
      </c>
      <c r="AQ5" s="140" t="s">
        <v>26</v>
      </c>
      <c r="AR5" s="231"/>
      <c r="AS5" s="140" t="s">
        <v>362</v>
      </c>
      <c r="AT5" s="140" t="s">
        <v>9</v>
      </c>
      <c r="AU5" s="140" t="s">
        <v>26</v>
      </c>
      <c r="AV5" s="140" t="s">
        <v>362</v>
      </c>
      <c r="AW5" s="140" t="s">
        <v>9</v>
      </c>
      <c r="AX5" s="140" t="s">
        <v>26</v>
      </c>
      <c r="AY5" s="140" t="s">
        <v>362</v>
      </c>
      <c r="AZ5" s="140" t="s">
        <v>9</v>
      </c>
      <c r="BA5" s="140" t="s">
        <v>26</v>
      </c>
      <c r="BB5" s="140" t="s">
        <v>362</v>
      </c>
      <c r="BC5" s="118" t="s">
        <v>9</v>
      </c>
      <c r="BD5" s="118" t="s">
        <v>26</v>
      </c>
      <c r="BE5" s="140" t="s">
        <v>362</v>
      </c>
      <c r="BF5" s="140" t="s">
        <v>9</v>
      </c>
      <c r="BG5" s="140" t="s">
        <v>26</v>
      </c>
      <c r="BH5" s="140" t="s">
        <v>362</v>
      </c>
      <c r="BI5" s="140" t="s">
        <v>9</v>
      </c>
      <c r="BJ5" s="140" t="s">
        <v>26</v>
      </c>
      <c r="BK5" s="140" t="s">
        <v>362</v>
      </c>
      <c r="BL5" s="140" t="s">
        <v>9</v>
      </c>
      <c r="BM5" s="140" t="s">
        <v>26</v>
      </c>
      <c r="BN5" s="231"/>
      <c r="BO5" s="140" t="s">
        <v>362</v>
      </c>
      <c r="BP5" s="140" t="s">
        <v>9</v>
      </c>
      <c r="BQ5" s="140" t="s">
        <v>26</v>
      </c>
      <c r="BR5" s="140" t="s">
        <v>362</v>
      </c>
      <c r="BS5" s="140" t="s">
        <v>9</v>
      </c>
      <c r="BT5" s="140" t="s">
        <v>26</v>
      </c>
      <c r="BU5" s="140" t="s">
        <v>362</v>
      </c>
      <c r="BV5" s="140" t="s">
        <v>9</v>
      </c>
      <c r="BW5" s="140" t="s">
        <v>26</v>
      </c>
      <c r="BX5" s="140" t="s">
        <v>362</v>
      </c>
      <c r="BY5" s="140" t="s">
        <v>9</v>
      </c>
      <c r="BZ5" s="140" t="s">
        <v>26</v>
      </c>
      <c r="CA5" s="140" t="s">
        <v>362</v>
      </c>
      <c r="CB5" s="140" t="s">
        <v>9</v>
      </c>
      <c r="CC5" s="140" t="s">
        <v>26</v>
      </c>
      <c r="CD5" s="140" t="s">
        <v>362</v>
      </c>
      <c r="CE5" s="140" t="s">
        <v>9</v>
      </c>
      <c r="CF5" s="140" t="s">
        <v>26</v>
      </c>
      <c r="CG5" s="140" t="s">
        <v>362</v>
      </c>
      <c r="CH5" s="140" t="s">
        <v>9</v>
      </c>
      <c r="CI5" s="140" t="s">
        <v>26</v>
      </c>
      <c r="CJ5" s="231"/>
      <c r="CK5" s="140" t="s">
        <v>362</v>
      </c>
      <c r="CL5" s="140" t="s">
        <v>9</v>
      </c>
      <c r="CM5" s="140" t="s">
        <v>26</v>
      </c>
      <c r="CN5" s="140" t="s">
        <v>362</v>
      </c>
      <c r="CO5" s="140" t="s">
        <v>9</v>
      </c>
      <c r="CP5" s="140" t="s">
        <v>26</v>
      </c>
      <c r="CQ5" s="140" t="s">
        <v>362</v>
      </c>
      <c r="CR5" s="140" t="s">
        <v>9</v>
      </c>
      <c r="CS5" s="140" t="s">
        <v>26</v>
      </c>
      <c r="CT5" s="140" t="s">
        <v>362</v>
      </c>
      <c r="CU5" s="118" t="s">
        <v>9</v>
      </c>
      <c r="CV5" s="118" t="s">
        <v>26</v>
      </c>
      <c r="CW5" s="140" t="s">
        <v>362</v>
      </c>
      <c r="CX5" s="140" t="s">
        <v>9</v>
      </c>
      <c r="CY5" s="140" t="s">
        <v>26</v>
      </c>
      <c r="CZ5" s="140" t="s">
        <v>362</v>
      </c>
      <c r="DA5" s="140" t="s">
        <v>9</v>
      </c>
      <c r="DB5" s="140" t="s">
        <v>26</v>
      </c>
      <c r="DC5" s="140" t="s">
        <v>362</v>
      </c>
      <c r="DD5" s="140" t="s">
        <v>9</v>
      </c>
      <c r="DE5" s="140" t="s">
        <v>10</v>
      </c>
      <c r="DF5" s="231"/>
      <c r="DG5" s="140" t="s">
        <v>362</v>
      </c>
      <c r="DH5" s="140" t="s">
        <v>9</v>
      </c>
      <c r="DI5" s="140" t="s">
        <v>26</v>
      </c>
      <c r="DJ5" s="140" t="s">
        <v>362</v>
      </c>
      <c r="DK5" s="140" t="s">
        <v>9</v>
      </c>
      <c r="DL5" s="140" t="s">
        <v>26</v>
      </c>
      <c r="DM5" s="117" t="s">
        <v>86</v>
      </c>
      <c r="DN5" s="140" t="s">
        <v>9</v>
      </c>
      <c r="DO5" s="140" t="s">
        <v>26</v>
      </c>
      <c r="DP5" s="140" t="s">
        <v>362</v>
      </c>
      <c r="DQ5" s="118" t="s">
        <v>9</v>
      </c>
      <c r="DR5" s="118" t="s">
        <v>26</v>
      </c>
      <c r="DS5" s="140" t="s">
        <v>362</v>
      </c>
      <c r="DT5" s="140" t="s">
        <v>9</v>
      </c>
      <c r="DU5" s="140" t="s">
        <v>26</v>
      </c>
      <c r="DV5" s="140" t="s">
        <v>362</v>
      </c>
      <c r="DW5" s="140" t="s">
        <v>9</v>
      </c>
      <c r="DX5" s="140" t="s">
        <v>26</v>
      </c>
      <c r="DY5" s="140" t="s">
        <v>362</v>
      </c>
      <c r="DZ5" s="140" t="s">
        <v>9</v>
      </c>
      <c r="EA5" s="140" t="s">
        <v>26</v>
      </c>
      <c r="EB5" s="231"/>
      <c r="EC5" s="140" t="s">
        <v>362</v>
      </c>
      <c r="ED5" s="140" t="s">
        <v>9</v>
      </c>
      <c r="EE5" s="140" t="s">
        <v>26</v>
      </c>
      <c r="EF5" s="140" t="s">
        <v>362</v>
      </c>
      <c r="EG5" s="140" t="s">
        <v>9</v>
      </c>
      <c r="EH5" s="140" t="s">
        <v>26</v>
      </c>
      <c r="EI5" s="140" t="s">
        <v>362</v>
      </c>
      <c r="EJ5" s="140" t="s">
        <v>9</v>
      </c>
      <c r="EK5" s="140" t="s">
        <v>26</v>
      </c>
      <c r="EL5" s="140" t="s">
        <v>362</v>
      </c>
      <c r="EM5" s="141" t="s">
        <v>9</v>
      </c>
      <c r="EN5" s="118" t="s">
        <v>26</v>
      </c>
      <c r="EO5" s="140" t="s">
        <v>362</v>
      </c>
      <c r="EP5" s="140" t="s">
        <v>9</v>
      </c>
      <c r="EQ5" s="140" t="s">
        <v>26</v>
      </c>
      <c r="ER5" s="140" t="s">
        <v>362</v>
      </c>
      <c r="ES5" s="142" t="s">
        <v>9</v>
      </c>
      <c r="ET5" s="140" t="s">
        <v>26</v>
      </c>
      <c r="EU5" s="231"/>
      <c r="EV5" s="140" t="s">
        <v>362</v>
      </c>
      <c r="EW5" s="140" t="s">
        <v>9</v>
      </c>
      <c r="EX5" s="140" t="s">
        <v>26</v>
      </c>
      <c r="EY5" s="140" t="s">
        <v>362</v>
      </c>
      <c r="EZ5" s="140" t="s">
        <v>9</v>
      </c>
      <c r="FA5" s="140" t="s">
        <v>26</v>
      </c>
      <c r="FB5" s="140" t="s">
        <v>362</v>
      </c>
      <c r="FC5" s="141" t="s">
        <v>9</v>
      </c>
      <c r="FD5" s="118" t="s">
        <v>26</v>
      </c>
      <c r="FE5" s="140" t="s">
        <v>362</v>
      </c>
      <c r="FF5" s="140" t="s">
        <v>9</v>
      </c>
      <c r="FG5" s="140" t="s">
        <v>26</v>
      </c>
      <c r="FH5" s="140" t="s">
        <v>362</v>
      </c>
      <c r="FI5" s="142" t="s">
        <v>9</v>
      </c>
      <c r="FJ5" s="140" t="s">
        <v>26</v>
      </c>
      <c r="FK5" s="231"/>
      <c r="FL5" s="140" t="s">
        <v>362</v>
      </c>
      <c r="FM5" s="140" t="s">
        <v>9</v>
      </c>
      <c r="FN5" s="140" t="s">
        <v>26</v>
      </c>
      <c r="FO5" s="140" t="s">
        <v>362</v>
      </c>
      <c r="FP5" s="140" t="s">
        <v>9</v>
      </c>
      <c r="FQ5" s="140" t="s">
        <v>26</v>
      </c>
      <c r="FR5" s="140" t="s">
        <v>362</v>
      </c>
      <c r="FS5" s="141" t="s">
        <v>9</v>
      </c>
      <c r="FT5" s="118" t="s">
        <v>26</v>
      </c>
      <c r="FU5" s="140" t="s">
        <v>362</v>
      </c>
      <c r="FV5" s="140" t="s">
        <v>9</v>
      </c>
      <c r="FW5" s="140" t="s">
        <v>26</v>
      </c>
      <c r="FX5" s="140" t="s">
        <v>362</v>
      </c>
      <c r="FY5" s="142" t="s">
        <v>9</v>
      </c>
      <c r="FZ5" s="143" t="s">
        <v>26</v>
      </c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</row>
    <row r="6" spans="1:182" ht="18" customHeight="1">
      <c r="A6" s="171" t="s">
        <v>654</v>
      </c>
      <c r="B6" s="71">
        <f>SUM(B7,B8,B9,B37:B52)</f>
        <v>135152</v>
      </c>
      <c r="C6" s="71">
        <f>SUM(C7,C8,C9,C37:C52)</f>
        <v>125580</v>
      </c>
      <c r="D6" s="71">
        <f>SUM(D7,D8,D9,D37:D52)</f>
        <v>30099</v>
      </c>
      <c r="E6" s="70">
        <f>IF(D6&gt;$B6,999,IF($B6=0,0,D6/$B6*100))</f>
        <v>22.270480644015628</v>
      </c>
      <c r="F6" s="71">
        <f>SUM(F7,F8,F9,F37:F52)</f>
        <v>65619</v>
      </c>
      <c r="G6" s="71">
        <f>SUM(G7,G8,G9,G37:G52)</f>
        <v>1943</v>
      </c>
      <c r="H6" s="70">
        <f>IF(G6&gt;$B6,999,IF($B6=0,0,G6/$B6*100))</f>
        <v>1.4376405824553096</v>
      </c>
      <c r="I6" s="71">
        <f>SUM(I7,I8,I9,I37:I52)</f>
        <v>2129</v>
      </c>
      <c r="J6" s="71">
        <f>SUM(J7,J8,J9,J37:J52)</f>
        <v>335</v>
      </c>
      <c r="K6" s="70">
        <f>IF(J6&gt;$B6,999,IF($B6=0,0,J6/$B6*100))</f>
        <v>0.24786906594057062</v>
      </c>
      <c r="L6" s="71">
        <f>SUM(L7,L8,L9,L37:L52)</f>
        <v>342</v>
      </c>
      <c r="M6" s="71">
        <f>SUM(M7,M8,M9,M37:M52)</f>
        <v>19</v>
      </c>
      <c r="N6" s="70">
        <f>IF(M6&gt;$B6,999,IF($B6=0,0,M6/$B6*100))</f>
        <v>0.014058245530957737</v>
      </c>
      <c r="O6" s="71">
        <f>SUM(O7,O8,O9,O37:O52)</f>
        <v>28</v>
      </c>
      <c r="P6" s="71">
        <f>SUM(P7,P8,P9,P37:P52)</f>
        <v>437</v>
      </c>
      <c r="Q6" s="70">
        <f>IF(P6&gt;$B6,999,IF($B6=0,0,P6/$B6*100))</f>
        <v>0.32333964721202796</v>
      </c>
      <c r="R6" s="71">
        <f>SUM(R7,R8,R9,R37:R52)</f>
        <v>447</v>
      </c>
      <c r="S6" s="71">
        <f>SUM(S7,S8,S9,S37:S52)</f>
        <v>2867</v>
      </c>
      <c r="T6" s="70">
        <f>IF(S6&gt;$B6,999,IF($B6=0,0,S6/$B6*100))</f>
        <v>2.12131525985557</v>
      </c>
      <c r="U6" s="71">
        <f>SUM(U7,U8,U9,U37:U52)</f>
        <v>3510</v>
      </c>
      <c r="V6" s="171" t="s">
        <v>484</v>
      </c>
      <c r="W6" s="71">
        <f>SUM(W7,W8,W9,W37:W52)</f>
        <v>632</v>
      </c>
      <c r="X6" s="70">
        <f>IF(W6&gt;$B6,999,IF($B6=0,0,W6/$B6*100))</f>
        <v>0.46762164081922575</v>
      </c>
      <c r="Y6" s="71">
        <f>SUM(Y7,Y8,Y9,Y37:Y52)</f>
        <v>667</v>
      </c>
      <c r="Z6" s="71">
        <f>SUM(Z7,Z8,Z9,Z37:Z52)</f>
        <v>904</v>
      </c>
      <c r="AA6" s="70">
        <f>IF(Z6&gt;$B6,999,IF($B6=0,0,Z6/$B6*100))</f>
        <v>0.6688765242097786</v>
      </c>
      <c r="AB6" s="71">
        <f>SUM(AB7,AB8,AB9,AB37:AB52)</f>
        <v>1124</v>
      </c>
      <c r="AC6" s="71">
        <f>SUM(AC7,AC8,AC9,AC37:AC52)</f>
        <v>118</v>
      </c>
      <c r="AD6" s="70">
        <f>IF(AC6&gt;$B6,999,IF($B6=0,0,AC6/$B6*100))</f>
        <v>0.08730910382384278</v>
      </c>
      <c r="AE6" s="71">
        <f>SUM(AE7,AE8,AE9,AE37:AE52)</f>
        <v>143</v>
      </c>
      <c r="AF6" s="71">
        <f>SUM(AF7,AF8,AF9,AF37:AF52)</f>
        <v>846</v>
      </c>
      <c r="AG6" s="70">
        <f>IF(AF6&gt;$B6,999,IF($B6=0,0,AF6/$B6*100))</f>
        <v>0.6259618799573813</v>
      </c>
      <c r="AH6" s="71">
        <f>SUM(AH7,AH8,AH9,AH37:AH52)</f>
        <v>926</v>
      </c>
      <c r="AI6" s="71">
        <f>SUM(AI7,AI8,AI9,AI37:AI52)</f>
        <v>3960</v>
      </c>
      <c r="AJ6" s="70">
        <f>IF(AI6&gt;$B6,999,IF($B6=0,0,AI6/$B6*100))</f>
        <v>2.930034331715402</v>
      </c>
      <c r="AK6" s="71">
        <f>SUM(AK7,AK8,AK9,AK37:AK52)</f>
        <v>4929</v>
      </c>
      <c r="AL6" s="71">
        <f>SUM(AL7,AL8,AL9,AL37:AL52)</f>
        <v>1597</v>
      </c>
      <c r="AM6" s="70">
        <f>IF(AL6&gt;$B6,999,IF($B6=0,0,AL6/$B6*100))</f>
        <v>1.1816325322599739</v>
      </c>
      <c r="AN6" s="71">
        <f>SUM(AN7,AN8,AN9,AN37:AN52)</f>
        <v>1982</v>
      </c>
      <c r="AO6" s="71">
        <f>SUM(AO7,AO8,AO9,AO37:AO52)</f>
        <v>156</v>
      </c>
      <c r="AP6" s="70">
        <f>IF(AO6&gt;$B6,999,IF($B6=0,0,AO6/$B6*100))</f>
        <v>0.11542559488575826</v>
      </c>
      <c r="AQ6" s="71">
        <f>SUM(AQ7,AQ8,AQ9,AQ37:AQ52)</f>
        <v>161</v>
      </c>
      <c r="AR6" s="171" t="s">
        <v>654</v>
      </c>
      <c r="AS6" s="71">
        <f>SUM(AS7,AS8,AS9,AS37:AS52)</f>
        <v>508</v>
      </c>
      <c r="AT6" s="70">
        <f>IF(AS6&gt;$B6,999,IF($B6=0,0,AS6/$B6*100))</f>
        <v>0.3758730910382384</v>
      </c>
      <c r="AU6" s="71">
        <f>SUM(AU7,AU8,AU9,AU37:AU52)</f>
        <v>545</v>
      </c>
      <c r="AV6" s="71">
        <f>SUM(AV7,AV8,AV9,AV37:AV52)</f>
        <v>3850</v>
      </c>
      <c r="AW6" s="70">
        <f>IF(AV6&gt;$B6,999,IF($B6=0,0,AV6/$B6*100))</f>
        <v>2.848644489167752</v>
      </c>
      <c r="AX6" s="71">
        <f>SUM(AX7,AX8,AX9,AX37:AX52)</f>
        <v>4606</v>
      </c>
      <c r="AY6" s="71">
        <f>SUM(AY7,AY8,AY9,AY37:AY52)</f>
        <v>1296</v>
      </c>
      <c r="AZ6" s="70">
        <f>IF(AY6&gt;$B6,999,IF($B6=0,0,AY6/$B6*100))</f>
        <v>0.9589203267432225</v>
      </c>
      <c r="BA6" s="71">
        <f>SUM(BA7,BA8,BA9,BA37:BA52)</f>
        <v>1358</v>
      </c>
      <c r="BB6" s="71">
        <f>SUM(BB7,BB8,BB9,BB37:BB52)</f>
        <v>6</v>
      </c>
      <c r="BC6" s="70">
        <v>0</v>
      </c>
      <c r="BD6" s="71">
        <f>SUM(BD7,BD8,BD9,BD37:BD52)</f>
        <v>6</v>
      </c>
      <c r="BE6" s="71">
        <f>SUM(BE7,BE8,BE9,BE37:BE52)</f>
        <v>94</v>
      </c>
      <c r="BF6" s="70">
        <f>IF(BE6&gt;$B6,999,IF($B6=0,0,BE6/$B6*100))</f>
        <v>0.0695513199952646</v>
      </c>
      <c r="BG6" s="71">
        <f>SUM(BG7,BG8,BG9,BG37:BG52)</f>
        <v>95</v>
      </c>
      <c r="BH6" s="71">
        <f>SUM(BH7,BH8,BH9,BH37:BH52)</f>
        <v>70</v>
      </c>
      <c r="BI6" s="70">
        <f>IF(BH6&gt;$B6,999,IF($B6=0,0,BH6/$B6*100))</f>
        <v>0.051793536166686395</v>
      </c>
      <c r="BJ6" s="71">
        <f>SUM(BJ7,BJ8,BJ9,BJ37:BJ52)</f>
        <v>75</v>
      </c>
      <c r="BK6" s="71">
        <f>SUM(BK7,BK8,BK9,BK37:BK52)</f>
        <v>0</v>
      </c>
      <c r="BL6" s="70">
        <f>IF(BK6&gt;$B6,999,IF($B6=0,0,BK6/$B6*100))</f>
        <v>0</v>
      </c>
      <c r="BM6" s="71">
        <f>SUM(BM7,BM8,BM9,BM37:BM52)</f>
        <v>0</v>
      </c>
      <c r="BN6" s="171" t="s">
        <v>654</v>
      </c>
      <c r="BO6" s="44">
        <f>SUM(BO7,BO8,BO9,BO37:BO52)</f>
        <v>1</v>
      </c>
      <c r="BP6" s="41">
        <v>0</v>
      </c>
      <c r="BQ6" s="44">
        <f>SUM(BQ7,BQ8,BQ9,BQ37:BQ52)</f>
        <v>1</v>
      </c>
      <c r="BR6" s="44">
        <f>SUM(BR7,BR8,BR9,BR37:BR52)</f>
        <v>3</v>
      </c>
      <c r="BS6" s="41">
        <v>0</v>
      </c>
      <c r="BT6" s="44">
        <f>SUM(BT7,BT8,BT9,BT37:BT52)</f>
        <v>3</v>
      </c>
      <c r="BU6" s="44">
        <f>SUM(BU7,BU8,BU9,BU37:BU52)</f>
        <v>2693</v>
      </c>
      <c r="BV6" s="41">
        <f>IF(BU6&gt;$B6,999,IF($B6=0,0,BU6/$B6*100))</f>
        <v>1.9925713270983783</v>
      </c>
      <c r="BW6" s="44">
        <f>SUM(BW7,BW8,BW9,BW37:BW52)</f>
        <v>3077</v>
      </c>
      <c r="BX6" s="44">
        <f>SUM(BX7,BX8,BX9,BX37:BX52)</f>
        <v>2707</v>
      </c>
      <c r="BY6" s="41">
        <f>IF(BX6&gt;$B6,999,IF($B6=0,0,BX6/$B6*100))</f>
        <v>2.0029300343317153</v>
      </c>
      <c r="BZ6" s="44">
        <f>SUM(BZ7,BZ8,BZ9,BZ37:BZ52)</f>
        <v>3139</v>
      </c>
      <c r="CA6" s="44">
        <f>SUM(CA7,CA8,CA9,CA37:CA52)</f>
        <v>36</v>
      </c>
      <c r="CB6" s="41">
        <f>IF(CA6&gt;$B6,999,IF($B6=0,0,CA6/$B6*100))</f>
        <v>0.026636675742867294</v>
      </c>
      <c r="CC6" s="44">
        <f>SUM(CC7,CC8,CC9,CC37:CC52)</f>
        <v>36</v>
      </c>
      <c r="CD6" s="44">
        <f>SUM(CD7,CD8,CD9,CD37:CD52)</f>
        <v>7</v>
      </c>
      <c r="CE6" s="41">
        <f>IF(CD6&gt;$B6,999,IF($B6=0,0,CD6/$B6*100))</f>
        <v>0.00517935361666864</v>
      </c>
      <c r="CF6" s="44">
        <f>SUM(CF7,CF8,CF9,CF37:CF52)</f>
        <v>7</v>
      </c>
      <c r="CG6" s="44">
        <f>SUM(CG7,CG8,CG9,CG37:CG52)</f>
        <v>56</v>
      </c>
      <c r="CH6" s="41">
        <f>IF(CG6&gt;$B6,999,IF($B6=0,0,CG6/$B6*100))</f>
        <v>0.04143482893334912</v>
      </c>
      <c r="CI6" s="44">
        <f>SUM(CI7,CI8,CI9,CI37:CI52)</f>
        <v>56</v>
      </c>
      <c r="CJ6" s="171" t="s">
        <v>654</v>
      </c>
      <c r="CK6" s="44">
        <v>14</v>
      </c>
      <c r="CL6" s="41">
        <v>0.01</v>
      </c>
      <c r="CM6" s="44">
        <v>14</v>
      </c>
      <c r="CN6" s="44">
        <v>6247</v>
      </c>
      <c r="CO6" s="41">
        <v>4.62</v>
      </c>
      <c r="CP6" s="44">
        <v>16881</v>
      </c>
      <c r="CQ6" s="44">
        <v>13914</v>
      </c>
      <c r="CR6" s="41">
        <v>10.3</v>
      </c>
      <c r="CS6" s="44">
        <v>19332</v>
      </c>
      <c r="CT6" s="44">
        <f>SUM(CT7,CT8,CT9,CT37:CT52)</f>
        <v>37</v>
      </c>
      <c r="CU6" s="41">
        <f>IF(CT6&gt;$B6,999,IF($B6=0,0,CT6/$B6*100))</f>
        <v>0.027376583402391384</v>
      </c>
      <c r="CV6" s="44">
        <f>SUM(CV7,CV8,CV9,CV37:CV52)</f>
        <v>38</v>
      </c>
      <c r="CW6" s="44">
        <f>SUM(CW7,CW8,CW9,CW37:CW52)</f>
        <v>46</v>
      </c>
      <c r="CX6" s="41">
        <f>IF(CW6&gt;$B6,999,IF($B6=0,0,CW6/$B6*100))</f>
        <v>0.034035752338108204</v>
      </c>
      <c r="CY6" s="44">
        <f>SUM(CY7,CY8,CY9,CY37:CY52)</f>
        <v>49</v>
      </c>
      <c r="CZ6" s="44">
        <f>SUM(CZ7,CZ8,CZ9,CZ37:CZ52)</f>
        <v>0</v>
      </c>
      <c r="DA6" s="41">
        <f>IF(CZ6&gt;$B6,999,IF($B6=0,0,CZ6/$B6*100))</f>
        <v>0</v>
      </c>
      <c r="DB6" s="44">
        <f>SUM(DB7,DB8,DB9,DB37:DB52)</f>
        <v>0</v>
      </c>
      <c r="DC6" s="44">
        <f>SUM(DC7,DC8,DC9,DC37:DC52)</f>
        <v>4882</v>
      </c>
      <c r="DD6" s="41">
        <f>IF(DC6&gt;$B6,999,IF($B6=0,0,DC6/$B6*100))</f>
        <v>3.6122291937966144</v>
      </c>
      <c r="DE6" s="44">
        <f>SUM(DE7,DE8,DE9,DE37:DE52)</f>
        <v>6703</v>
      </c>
      <c r="DF6" s="171" t="s">
        <v>654</v>
      </c>
      <c r="DG6" s="44">
        <f>SUM(DG7,DG8,DG9,DG37:DG52)</f>
        <v>389</v>
      </c>
      <c r="DH6" s="41">
        <f>IF(DG6&gt;$B6,999,IF($B6=0,0,DG6/$B6*100))</f>
        <v>0.28782407955487155</v>
      </c>
      <c r="DI6" s="44">
        <f>SUM(DI7,DI8,DI9,DI37:DI52)</f>
        <v>391</v>
      </c>
      <c r="DJ6" s="44">
        <f>SUM(DJ7,DJ8,DJ9,DJ37:DJ52)</f>
        <v>445</v>
      </c>
      <c r="DK6" s="41">
        <f>IF(DJ6&gt;$B6,999,IF($B6=0,0,DJ6/$B6*100))</f>
        <v>0.32925890848822065</v>
      </c>
      <c r="DL6" s="44">
        <f>SUM(DL7,DL8,DL9,DL37:DL52)</f>
        <v>483</v>
      </c>
      <c r="DM6" s="44">
        <f>SUM(DM7,DM8,DM9,DM37:DM52)</f>
        <v>0</v>
      </c>
      <c r="DN6" s="41">
        <f>IF(DM6&gt;$B6,999,IF($B6=0,0,DM6/$B6*100))</f>
        <v>0</v>
      </c>
      <c r="DO6" s="44">
        <f>SUM(DO7,DO8,DO9,DO37:DO52)</f>
        <v>0</v>
      </c>
      <c r="DP6" s="44">
        <f>SUM(DP7,DP8,DP9,DP37:DP52)</f>
        <v>53</v>
      </c>
      <c r="DQ6" s="41">
        <f>IF(DP6&gt;$B6,999,IF($B6=0,0,DP6/$B6*100))</f>
        <v>0.03921510595477684</v>
      </c>
      <c r="DR6" s="44">
        <f>SUM(DR7,DR8,DR9,DR37:DR52)</f>
        <v>54</v>
      </c>
      <c r="DS6" s="44">
        <f>SUM(DS7,DS8,DS9,DS37:DS52)</f>
        <v>1</v>
      </c>
      <c r="DT6" s="41">
        <v>0</v>
      </c>
      <c r="DU6" s="44">
        <f>SUM(DU7,DU8,DU9,DU37:DU52)</f>
        <v>1</v>
      </c>
      <c r="DV6" s="44">
        <f>SUM(DV7,DV8,DV9,DV37:DV52)</f>
        <v>166</v>
      </c>
      <c r="DW6" s="41">
        <f>IF(DV6&gt;$B6,999,IF($B6=0,0,DV6/$B6*100))</f>
        <v>0.12282467148099917</v>
      </c>
      <c r="DX6" s="44">
        <f>SUM(DX7,DX8,DX9,DX37:DX52)</f>
        <v>166</v>
      </c>
      <c r="DY6" s="44">
        <f>SUM(DY7,DY8,DY9,DY37:DY52)</f>
        <v>1</v>
      </c>
      <c r="DZ6" s="41">
        <v>0</v>
      </c>
      <c r="EA6" s="44">
        <f>SUM(EA7,EA8,EA9,EA37:EA52)</f>
        <v>1</v>
      </c>
      <c r="EB6" s="171" t="s">
        <v>654</v>
      </c>
      <c r="EC6" s="44">
        <f>SUM(EC7,EC8,EC9,EC37:EC52)</f>
        <v>2441</v>
      </c>
      <c r="ED6" s="41">
        <f>IF(EC6&gt;$B6,999,IF($B6=0,0,EC6/$B6*100))</f>
        <v>1.8061145968983072</v>
      </c>
      <c r="EE6" s="44">
        <f>SUM(EE7,EE8,EE9,EE37:EE52)</f>
        <v>2696</v>
      </c>
      <c r="EF6" s="44">
        <f>SUM(EF7,EF8,EF9,EF37:EF52)</f>
        <v>281</v>
      </c>
      <c r="EG6" s="41">
        <f>IF(EF6&gt;$B6,999,IF($B6=0,0,EF6/$B6*100))</f>
        <v>0.20791405232626967</v>
      </c>
      <c r="EH6" s="44">
        <f>SUM(EH7,EH8,EH9,EH37:EH52)</f>
        <v>283</v>
      </c>
      <c r="EI6" s="44">
        <f>SUM(EI7,EI8,EI9,EI37:EI52)</f>
        <v>855</v>
      </c>
      <c r="EJ6" s="41">
        <f>IF(EI6&gt;$B6,999,IF($B6=0,0,EI6/$B6*100))</f>
        <v>0.6326210488930981</v>
      </c>
      <c r="EK6" s="44">
        <f>SUM(EK7,EK8,EK9,EK37:EK52)</f>
        <v>912</v>
      </c>
      <c r="EL6" s="44">
        <f>SUM(EL7,EL8,EL9,EL37:EL52)</f>
        <v>20096</v>
      </c>
      <c r="EM6" s="41">
        <f>IF(EL6&gt;$B6,999,IF($B6=0,0,EL6/$B6*100))</f>
        <v>14.869184325796143</v>
      </c>
      <c r="EN6" s="44">
        <f>SUM(EN7,EN8,EN9,EN37:EN52)</f>
        <v>27337</v>
      </c>
      <c r="EO6" s="44">
        <f>SUM(EO7,EO8,EO9,EO37:EO52)</f>
        <v>110</v>
      </c>
      <c r="EP6" s="41">
        <f>IF(EO6&gt;$B6,999,IF($B6=0,0,EO6/$B6*100))</f>
        <v>0.08138984254765005</v>
      </c>
      <c r="EQ6" s="44">
        <f>SUM(EQ7,EQ8,EQ9,EQ37:EQ52)</f>
        <v>111</v>
      </c>
      <c r="ER6" s="44">
        <f>SUM(ER7,ER8,ER9,ER37:ER52)</f>
        <v>101</v>
      </c>
      <c r="ES6" s="41">
        <f>IF(ER6&gt;$B6,999,IF($B6=0,0,ER6/$B6*100))</f>
        <v>0.07473067361193322</v>
      </c>
      <c r="ET6" s="44">
        <f>SUM(ET7,ET8,ET9,ET37:ET52)</f>
        <v>101</v>
      </c>
      <c r="EU6" s="171" t="s">
        <v>654</v>
      </c>
      <c r="EV6" s="44">
        <f>SUM(EV7,EV8,EV9,EV37:EV52)</f>
        <v>350</v>
      </c>
      <c r="EW6" s="41">
        <f>IF(EV6&gt;$B6,999,IF($B6=0,0,EV6/$B6*100))</f>
        <v>0.258967680833432</v>
      </c>
      <c r="EX6" s="44">
        <f>SUM(EX7,EX8,EX9,EX37:EX52)</f>
        <v>350</v>
      </c>
      <c r="EY6" s="44">
        <f>SUM(EY7,EY8,EY9,EY37:EY52)</f>
        <v>726</v>
      </c>
      <c r="EZ6" s="41">
        <f>IF(EY6&gt;$B6,999,IF($B6=0,0,EY6/$B6*100))</f>
        <v>0.5371729608144904</v>
      </c>
      <c r="FA6" s="44">
        <f>SUM(FA7,FA8,FA9,FA37:FA52)</f>
        <v>1896</v>
      </c>
      <c r="FB6" s="44">
        <f>SUM(FB7,FB8,FB9,FB37:FB52)</f>
        <v>0</v>
      </c>
      <c r="FC6" s="41">
        <f>IF(FB6&gt;$B6,999,IF($B6=0,0,FB6/$B6*100))</f>
        <v>0</v>
      </c>
      <c r="FD6" s="44">
        <f>SUM(FD7,FD8,FD9,FD37:FD52)</f>
        <v>0</v>
      </c>
      <c r="FE6" s="44">
        <f>SUM(FE7,FE8,FE9,FE37:FE52)</f>
        <v>0</v>
      </c>
      <c r="FF6" s="41">
        <f>IF(FE6&gt;$B6,999,IF($B6=0,0,FE6/$B6*100))</f>
        <v>0</v>
      </c>
      <c r="FG6" s="44">
        <f>SUM(FG7,FG8,FG9,FG37:FG52)</f>
        <v>0</v>
      </c>
      <c r="FH6" s="44">
        <f>SUM(FH7,FH8,FH9,FH37:FH52)</f>
        <v>0</v>
      </c>
      <c r="FI6" s="41">
        <f>IF(FH6&gt;$B6,999,IF($B6=0,0,FH6/$B6*100))</f>
        <v>0</v>
      </c>
      <c r="FJ6" s="44">
        <f>SUM(FJ7,FJ8,FJ9,FJ37:FJ52)</f>
        <v>0</v>
      </c>
      <c r="FK6" s="171" t="s">
        <v>654</v>
      </c>
      <c r="FL6" s="44">
        <f>SUM(FL7,FL8,FL9,FL37:FL52)</f>
        <v>24</v>
      </c>
      <c r="FM6" s="41">
        <f>IF(FL6&gt;$B6,999,IF($B6=0,0,FL6/$B6*100))</f>
        <v>0.017757783828578195</v>
      </c>
      <c r="FN6" s="44">
        <f>SUM(FN7,FN8,FN9,FN37:FN52)</f>
        <v>26</v>
      </c>
      <c r="FO6" s="44">
        <f>SUM(FO7,FO8,FO9,FO37:FO52)</f>
        <v>10263</v>
      </c>
      <c r="FP6" s="41">
        <f>IF(FO6&gt;$B6,999,IF($B6=0,0,FO6/$B6*100))</f>
        <v>7.59367230969575</v>
      </c>
      <c r="FQ6" s="44">
        <f>SUM(FQ7,FQ8,FQ9,FQ37:FQ52)</f>
        <v>11882</v>
      </c>
      <c r="FR6" s="44">
        <f>SUM(FR7,FR8,FR9,FR37:FR52)</f>
        <v>397</v>
      </c>
      <c r="FS6" s="41">
        <f>IF(FR6&gt;$B6,999,IF($B6=0,0,FR6/$B6*100))</f>
        <v>0.2937433408310643</v>
      </c>
      <c r="FT6" s="44">
        <f>SUM(FT7,FT8,FT9,FT37:FT52)</f>
        <v>397</v>
      </c>
      <c r="FU6" s="44">
        <f>SUM(FU7,FU8,FU9,FU37:FU52)</f>
        <v>6044</v>
      </c>
      <c r="FV6" s="41">
        <f>IF(FU6&gt;$B6,999,IF($B6=0,0,FU6/$B6*100))</f>
        <v>4.472001894163609</v>
      </c>
      <c r="FW6" s="44">
        <f>SUM(FW7,FW8,FW9,FW37:FW52)</f>
        <v>6044</v>
      </c>
      <c r="FX6" s="44">
        <f>SUM(FX7,FX8,FX9,FX37:FX52)</f>
        <v>40</v>
      </c>
      <c r="FY6" s="41">
        <f>IF(FX6&gt;$B6,999,IF($B6=0,0,FX6/$B6*100))</f>
        <v>0.029596306380963656</v>
      </c>
      <c r="FZ6" s="44">
        <f>SUM(FZ7,FZ8,FZ9,FZ37:FZ52)</f>
        <v>40</v>
      </c>
    </row>
    <row r="7" spans="1:182" ht="13.5" customHeight="1">
      <c r="A7" s="54" t="s">
        <v>28</v>
      </c>
      <c r="B7" s="71">
        <v>450</v>
      </c>
      <c r="C7" s="71">
        <v>704</v>
      </c>
      <c r="D7" s="71">
        <v>142</v>
      </c>
      <c r="E7" s="70">
        <v>31.56</v>
      </c>
      <c r="F7" s="71">
        <v>258</v>
      </c>
      <c r="G7" s="71">
        <v>28</v>
      </c>
      <c r="H7" s="70">
        <v>6.22</v>
      </c>
      <c r="I7" s="71">
        <v>31</v>
      </c>
      <c r="J7" s="71">
        <v>0</v>
      </c>
      <c r="K7" s="70">
        <v>0</v>
      </c>
      <c r="L7" s="71">
        <v>0</v>
      </c>
      <c r="M7" s="71">
        <v>0</v>
      </c>
      <c r="N7" s="70">
        <v>0</v>
      </c>
      <c r="O7" s="71">
        <v>0</v>
      </c>
      <c r="P7" s="71">
        <v>3</v>
      </c>
      <c r="Q7" s="70">
        <v>0.67</v>
      </c>
      <c r="R7" s="71">
        <v>3</v>
      </c>
      <c r="S7" s="71">
        <v>11</v>
      </c>
      <c r="T7" s="70">
        <v>2.44</v>
      </c>
      <c r="U7" s="71">
        <v>14</v>
      </c>
      <c r="V7" s="54" t="s">
        <v>13</v>
      </c>
      <c r="W7" s="71">
        <v>3</v>
      </c>
      <c r="X7" s="70">
        <v>0.67</v>
      </c>
      <c r="Y7" s="71">
        <v>3</v>
      </c>
      <c r="Z7" s="71">
        <v>4</v>
      </c>
      <c r="AA7" s="70">
        <v>0.89</v>
      </c>
      <c r="AB7" s="71">
        <v>8</v>
      </c>
      <c r="AC7" s="71">
        <v>0</v>
      </c>
      <c r="AD7" s="70">
        <v>0</v>
      </c>
      <c r="AE7" s="71">
        <v>0</v>
      </c>
      <c r="AF7" s="71">
        <v>6</v>
      </c>
      <c r="AG7" s="70">
        <v>1.33</v>
      </c>
      <c r="AH7" s="71">
        <v>7</v>
      </c>
      <c r="AI7" s="71">
        <v>41</v>
      </c>
      <c r="AJ7" s="70">
        <v>9.11</v>
      </c>
      <c r="AK7" s="71">
        <v>46</v>
      </c>
      <c r="AL7" s="71">
        <v>1</v>
      </c>
      <c r="AM7" s="70">
        <v>0.22</v>
      </c>
      <c r="AN7" s="71">
        <v>1</v>
      </c>
      <c r="AO7" s="71">
        <v>2</v>
      </c>
      <c r="AP7" s="70">
        <v>0.44</v>
      </c>
      <c r="AQ7" s="71">
        <v>2</v>
      </c>
      <c r="AR7" s="54" t="s">
        <v>13</v>
      </c>
      <c r="AS7" s="71">
        <v>0</v>
      </c>
      <c r="AT7" s="70">
        <v>0</v>
      </c>
      <c r="AU7" s="71">
        <v>0</v>
      </c>
      <c r="AV7" s="71">
        <v>29</v>
      </c>
      <c r="AW7" s="70">
        <v>6.44</v>
      </c>
      <c r="AX7" s="71">
        <v>43</v>
      </c>
      <c r="AY7" s="71">
        <v>6</v>
      </c>
      <c r="AZ7" s="70">
        <v>1.33</v>
      </c>
      <c r="BA7" s="71">
        <v>6</v>
      </c>
      <c r="BB7" s="71">
        <v>0</v>
      </c>
      <c r="BC7" s="70">
        <v>0</v>
      </c>
      <c r="BD7" s="71">
        <v>0</v>
      </c>
      <c r="BE7" s="71">
        <v>0</v>
      </c>
      <c r="BF7" s="70">
        <v>0</v>
      </c>
      <c r="BG7" s="71">
        <v>0</v>
      </c>
      <c r="BH7" s="71">
        <v>0</v>
      </c>
      <c r="BI7" s="70">
        <v>0</v>
      </c>
      <c r="BJ7" s="71">
        <v>0</v>
      </c>
      <c r="BK7" s="71">
        <v>0</v>
      </c>
      <c r="BL7" s="70">
        <v>0</v>
      </c>
      <c r="BM7" s="71">
        <v>0</v>
      </c>
      <c r="BN7" s="54" t="s">
        <v>13</v>
      </c>
      <c r="BO7" s="44">
        <v>0</v>
      </c>
      <c r="BP7" s="41">
        <v>0</v>
      </c>
      <c r="BQ7" s="44">
        <v>0</v>
      </c>
      <c r="BR7" s="44">
        <v>0</v>
      </c>
      <c r="BS7" s="41">
        <v>0</v>
      </c>
      <c r="BT7" s="44">
        <v>0</v>
      </c>
      <c r="BU7" s="44">
        <v>14</v>
      </c>
      <c r="BV7" s="41">
        <v>3.11</v>
      </c>
      <c r="BW7" s="44">
        <v>16</v>
      </c>
      <c r="BX7" s="44">
        <v>12</v>
      </c>
      <c r="BY7" s="41">
        <v>2.67</v>
      </c>
      <c r="BZ7" s="44">
        <v>12</v>
      </c>
      <c r="CA7" s="44">
        <v>0</v>
      </c>
      <c r="CB7" s="41">
        <v>0</v>
      </c>
      <c r="CC7" s="44">
        <v>0</v>
      </c>
      <c r="CD7" s="44">
        <v>0</v>
      </c>
      <c r="CE7" s="41">
        <v>0</v>
      </c>
      <c r="CF7" s="44">
        <v>0</v>
      </c>
      <c r="CG7" s="44">
        <v>0</v>
      </c>
      <c r="CH7" s="41">
        <v>0</v>
      </c>
      <c r="CI7" s="44">
        <v>0</v>
      </c>
      <c r="CJ7" s="54" t="s">
        <v>13</v>
      </c>
      <c r="CK7" s="44">
        <v>0</v>
      </c>
      <c r="CL7" s="41">
        <v>0</v>
      </c>
      <c r="CM7" s="44">
        <v>0</v>
      </c>
      <c r="CN7" s="44">
        <v>7</v>
      </c>
      <c r="CO7" s="41">
        <v>1.56</v>
      </c>
      <c r="CP7" s="44">
        <v>8</v>
      </c>
      <c r="CQ7" s="44">
        <v>55</v>
      </c>
      <c r="CR7" s="41">
        <v>12.22</v>
      </c>
      <c r="CS7" s="44">
        <v>58</v>
      </c>
      <c r="CT7" s="44">
        <v>0</v>
      </c>
      <c r="CU7" s="41">
        <v>0</v>
      </c>
      <c r="CV7" s="44">
        <v>0</v>
      </c>
      <c r="CW7" s="44">
        <v>0</v>
      </c>
      <c r="CX7" s="41">
        <v>0</v>
      </c>
      <c r="CY7" s="44">
        <v>0</v>
      </c>
      <c r="CZ7" s="44">
        <v>0</v>
      </c>
      <c r="DA7" s="41">
        <v>0</v>
      </c>
      <c r="DB7" s="44">
        <v>0</v>
      </c>
      <c r="DC7" s="44">
        <v>26</v>
      </c>
      <c r="DD7" s="41">
        <v>5.78</v>
      </c>
      <c r="DE7" s="44">
        <v>44</v>
      </c>
      <c r="DF7" s="54" t="s">
        <v>13</v>
      </c>
      <c r="DG7" s="44">
        <v>0</v>
      </c>
      <c r="DH7" s="41">
        <v>0</v>
      </c>
      <c r="DI7" s="44">
        <v>0</v>
      </c>
      <c r="DJ7" s="44">
        <v>0</v>
      </c>
      <c r="DK7" s="41">
        <v>0</v>
      </c>
      <c r="DL7" s="44">
        <v>0</v>
      </c>
      <c r="DM7" s="44">
        <v>0</v>
      </c>
      <c r="DN7" s="41">
        <v>0</v>
      </c>
      <c r="DO7" s="44">
        <v>0</v>
      </c>
      <c r="DP7" s="44">
        <v>0</v>
      </c>
      <c r="DQ7" s="41">
        <v>0</v>
      </c>
      <c r="DR7" s="44">
        <v>0</v>
      </c>
      <c r="DS7" s="44">
        <v>0</v>
      </c>
      <c r="DT7" s="41">
        <v>0</v>
      </c>
      <c r="DU7" s="44">
        <v>0</v>
      </c>
      <c r="DV7" s="44">
        <v>0</v>
      </c>
      <c r="DW7" s="41">
        <v>0</v>
      </c>
      <c r="DX7" s="44">
        <v>0</v>
      </c>
      <c r="DY7" s="44">
        <v>0</v>
      </c>
      <c r="DZ7" s="41">
        <v>0</v>
      </c>
      <c r="EA7" s="44">
        <v>0</v>
      </c>
      <c r="EB7" s="54" t="s">
        <v>13</v>
      </c>
      <c r="EC7" s="44">
        <v>20</v>
      </c>
      <c r="ED7" s="41">
        <v>4.44</v>
      </c>
      <c r="EE7" s="44">
        <v>22</v>
      </c>
      <c r="EF7" s="44">
        <v>1</v>
      </c>
      <c r="EG7" s="41">
        <v>0.22</v>
      </c>
      <c r="EH7" s="44">
        <v>1</v>
      </c>
      <c r="EI7" s="44">
        <v>4</v>
      </c>
      <c r="EJ7" s="41">
        <v>0.89</v>
      </c>
      <c r="EK7" s="44">
        <v>4</v>
      </c>
      <c r="EL7" s="44">
        <v>106</v>
      </c>
      <c r="EM7" s="41">
        <v>23.56</v>
      </c>
      <c r="EN7" s="44">
        <v>159</v>
      </c>
      <c r="EO7" s="44">
        <v>0</v>
      </c>
      <c r="EP7" s="41">
        <v>0</v>
      </c>
      <c r="EQ7" s="44">
        <v>0</v>
      </c>
      <c r="ER7" s="44">
        <v>0</v>
      </c>
      <c r="ES7" s="41">
        <v>0</v>
      </c>
      <c r="ET7" s="44">
        <v>0</v>
      </c>
      <c r="EU7" s="54" t="s">
        <v>13</v>
      </c>
      <c r="EV7" s="44">
        <v>3</v>
      </c>
      <c r="EW7" s="41">
        <v>0.67</v>
      </c>
      <c r="EX7" s="44">
        <v>3</v>
      </c>
      <c r="EY7" s="44">
        <v>1</v>
      </c>
      <c r="EZ7" s="41">
        <v>0.22</v>
      </c>
      <c r="FA7" s="44">
        <v>4</v>
      </c>
      <c r="FB7" s="44">
        <v>0</v>
      </c>
      <c r="FC7" s="41">
        <v>0</v>
      </c>
      <c r="FD7" s="44">
        <v>0</v>
      </c>
      <c r="FE7" s="44">
        <v>0</v>
      </c>
      <c r="FF7" s="41">
        <v>0</v>
      </c>
      <c r="FG7" s="44">
        <v>0</v>
      </c>
      <c r="FH7" s="44">
        <v>0</v>
      </c>
      <c r="FI7" s="41">
        <v>0</v>
      </c>
      <c r="FJ7" s="44">
        <v>0</v>
      </c>
      <c r="FK7" s="54" t="s">
        <v>13</v>
      </c>
      <c r="FL7" s="44">
        <v>0</v>
      </c>
      <c r="FM7" s="41">
        <v>0</v>
      </c>
      <c r="FN7" s="44">
        <v>0</v>
      </c>
      <c r="FO7" s="44">
        <v>99</v>
      </c>
      <c r="FP7" s="41">
        <v>22</v>
      </c>
      <c r="FQ7" s="44">
        <v>108</v>
      </c>
      <c r="FR7" s="44">
        <v>3</v>
      </c>
      <c r="FS7" s="41">
        <v>0.67</v>
      </c>
      <c r="FT7" s="44">
        <v>3</v>
      </c>
      <c r="FU7" s="44">
        <v>98</v>
      </c>
      <c r="FV7" s="41">
        <v>21.78</v>
      </c>
      <c r="FW7" s="44">
        <v>98</v>
      </c>
      <c r="FX7" s="44">
        <v>0</v>
      </c>
      <c r="FY7" s="41">
        <v>0</v>
      </c>
      <c r="FZ7" s="44">
        <v>0</v>
      </c>
    </row>
    <row r="8" spans="1:182" ht="13.5" customHeight="1">
      <c r="A8" s="54" t="s">
        <v>4</v>
      </c>
      <c r="B8" s="71">
        <v>91</v>
      </c>
      <c r="C8" s="71">
        <v>74</v>
      </c>
      <c r="D8" s="71">
        <v>15</v>
      </c>
      <c r="E8" s="70">
        <v>16.48</v>
      </c>
      <c r="F8" s="71">
        <v>40</v>
      </c>
      <c r="G8" s="71">
        <v>6</v>
      </c>
      <c r="H8" s="70">
        <v>6.59</v>
      </c>
      <c r="I8" s="71">
        <v>7</v>
      </c>
      <c r="J8" s="71">
        <v>0</v>
      </c>
      <c r="K8" s="70">
        <v>0</v>
      </c>
      <c r="L8" s="71">
        <v>0</v>
      </c>
      <c r="M8" s="71">
        <v>0</v>
      </c>
      <c r="N8" s="70">
        <v>0</v>
      </c>
      <c r="O8" s="71">
        <v>0</v>
      </c>
      <c r="P8" s="71">
        <v>0</v>
      </c>
      <c r="Q8" s="70">
        <v>0</v>
      </c>
      <c r="R8" s="71">
        <v>0</v>
      </c>
      <c r="S8" s="71">
        <v>2</v>
      </c>
      <c r="T8" s="70">
        <v>2.2</v>
      </c>
      <c r="U8" s="71">
        <v>6</v>
      </c>
      <c r="V8" s="54" t="s">
        <v>4</v>
      </c>
      <c r="W8" s="71">
        <v>1</v>
      </c>
      <c r="X8" s="70">
        <v>1.1</v>
      </c>
      <c r="Y8" s="71">
        <v>1</v>
      </c>
      <c r="Z8" s="71">
        <v>0</v>
      </c>
      <c r="AA8" s="70">
        <v>0</v>
      </c>
      <c r="AB8" s="71">
        <v>0</v>
      </c>
      <c r="AC8" s="71">
        <v>1</v>
      </c>
      <c r="AD8" s="70">
        <v>1.1</v>
      </c>
      <c r="AE8" s="71">
        <v>1</v>
      </c>
      <c r="AF8" s="71">
        <v>3</v>
      </c>
      <c r="AG8" s="70">
        <v>3.3</v>
      </c>
      <c r="AH8" s="71">
        <v>3</v>
      </c>
      <c r="AI8" s="71">
        <v>2</v>
      </c>
      <c r="AJ8" s="70">
        <v>2.2</v>
      </c>
      <c r="AK8" s="71">
        <v>2</v>
      </c>
      <c r="AL8" s="71">
        <v>0</v>
      </c>
      <c r="AM8" s="70">
        <v>0</v>
      </c>
      <c r="AN8" s="71">
        <v>0</v>
      </c>
      <c r="AO8" s="71">
        <v>0</v>
      </c>
      <c r="AP8" s="70">
        <v>0</v>
      </c>
      <c r="AQ8" s="71">
        <v>0</v>
      </c>
      <c r="AR8" s="54" t="s">
        <v>4</v>
      </c>
      <c r="AS8" s="71">
        <v>0</v>
      </c>
      <c r="AT8" s="70">
        <v>0</v>
      </c>
      <c r="AU8" s="71">
        <v>0</v>
      </c>
      <c r="AV8" s="71">
        <v>2</v>
      </c>
      <c r="AW8" s="70">
        <v>2.2</v>
      </c>
      <c r="AX8" s="71">
        <v>2</v>
      </c>
      <c r="AY8" s="71">
        <v>1</v>
      </c>
      <c r="AZ8" s="70">
        <v>1.1</v>
      </c>
      <c r="BA8" s="71">
        <v>1</v>
      </c>
      <c r="BB8" s="71">
        <v>0</v>
      </c>
      <c r="BC8" s="70">
        <v>0</v>
      </c>
      <c r="BD8" s="71">
        <v>0</v>
      </c>
      <c r="BE8" s="71">
        <v>0</v>
      </c>
      <c r="BF8" s="70">
        <v>0</v>
      </c>
      <c r="BG8" s="71">
        <v>0</v>
      </c>
      <c r="BH8" s="71">
        <v>0</v>
      </c>
      <c r="BI8" s="70">
        <v>0</v>
      </c>
      <c r="BJ8" s="71">
        <v>0</v>
      </c>
      <c r="BK8" s="71">
        <v>0</v>
      </c>
      <c r="BL8" s="70">
        <v>0</v>
      </c>
      <c r="BM8" s="71">
        <v>0</v>
      </c>
      <c r="BN8" s="54" t="s">
        <v>4</v>
      </c>
      <c r="BO8" s="44">
        <v>0</v>
      </c>
      <c r="BP8" s="41">
        <v>0</v>
      </c>
      <c r="BQ8" s="44">
        <v>0</v>
      </c>
      <c r="BR8" s="44">
        <v>0</v>
      </c>
      <c r="BS8" s="41">
        <v>0</v>
      </c>
      <c r="BT8" s="44">
        <v>0</v>
      </c>
      <c r="BU8" s="44">
        <v>3</v>
      </c>
      <c r="BV8" s="41">
        <v>3.3</v>
      </c>
      <c r="BW8" s="44">
        <v>4</v>
      </c>
      <c r="BX8" s="44">
        <v>2</v>
      </c>
      <c r="BY8" s="41">
        <v>2.2</v>
      </c>
      <c r="BZ8" s="44">
        <v>2</v>
      </c>
      <c r="CA8" s="44">
        <v>0</v>
      </c>
      <c r="CB8" s="41">
        <v>0</v>
      </c>
      <c r="CC8" s="44">
        <v>0</v>
      </c>
      <c r="CD8" s="44">
        <v>0</v>
      </c>
      <c r="CE8" s="41">
        <v>0</v>
      </c>
      <c r="CF8" s="44">
        <v>0</v>
      </c>
      <c r="CG8" s="44">
        <v>0</v>
      </c>
      <c r="CH8" s="41">
        <v>0</v>
      </c>
      <c r="CI8" s="44">
        <v>0</v>
      </c>
      <c r="CJ8" s="54" t="s">
        <v>4</v>
      </c>
      <c r="CK8" s="44">
        <v>0</v>
      </c>
      <c r="CL8" s="41">
        <v>0</v>
      </c>
      <c r="CM8" s="44">
        <v>0</v>
      </c>
      <c r="CN8" s="44">
        <v>1</v>
      </c>
      <c r="CO8" s="41">
        <v>1.1</v>
      </c>
      <c r="CP8" s="44">
        <v>6</v>
      </c>
      <c r="CQ8" s="44">
        <v>4</v>
      </c>
      <c r="CR8" s="41">
        <v>4.4</v>
      </c>
      <c r="CS8" s="44">
        <v>5</v>
      </c>
      <c r="CT8" s="44">
        <v>0</v>
      </c>
      <c r="CU8" s="41">
        <v>0</v>
      </c>
      <c r="CV8" s="44">
        <v>0</v>
      </c>
      <c r="CW8" s="44">
        <v>0</v>
      </c>
      <c r="CX8" s="41">
        <v>0</v>
      </c>
      <c r="CY8" s="44">
        <v>0</v>
      </c>
      <c r="CZ8" s="44">
        <v>0</v>
      </c>
      <c r="DA8" s="41">
        <v>0</v>
      </c>
      <c r="DB8" s="44">
        <v>0</v>
      </c>
      <c r="DC8" s="44">
        <v>4</v>
      </c>
      <c r="DD8" s="41">
        <v>4.4</v>
      </c>
      <c r="DE8" s="44">
        <v>5</v>
      </c>
      <c r="DF8" s="54" t="s">
        <v>4</v>
      </c>
      <c r="DG8" s="44">
        <v>0</v>
      </c>
      <c r="DH8" s="41">
        <v>0</v>
      </c>
      <c r="DI8" s="44">
        <v>0</v>
      </c>
      <c r="DJ8" s="44">
        <v>0</v>
      </c>
      <c r="DK8" s="41">
        <v>0</v>
      </c>
      <c r="DL8" s="44">
        <v>0</v>
      </c>
      <c r="DM8" s="44">
        <v>0</v>
      </c>
      <c r="DN8" s="41">
        <v>0</v>
      </c>
      <c r="DO8" s="44">
        <v>0</v>
      </c>
      <c r="DP8" s="44">
        <v>0</v>
      </c>
      <c r="DQ8" s="41">
        <v>0</v>
      </c>
      <c r="DR8" s="44">
        <v>0</v>
      </c>
      <c r="DS8" s="44">
        <v>0</v>
      </c>
      <c r="DT8" s="41">
        <v>0</v>
      </c>
      <c r="DU8" s="44">
        <v>0</v>
      </c>
      <c r="DV8" s="44">
        <v>0</v>
      </c>
      <c r="DW8" s="41">
        <v>0</v>
      </c>
      <c r="DX8" s="44">
        <v>0</v>
      </c>
      <c r="DY8" s="44">
        <v>0</v>
      </c>
      <c r="DZ8" s="41">
        <v>0</v>
      </c>
      <c r="EA8" s="44">
        <v>0</v>
      </c>
      <c r="EB8" s="54" t="s">
        <v>4</v>
      </c>
      <c r="EC8" s="44">
        <v>0</v>
      </c>
      <c r="ED8" s="41">
        <v>0</v>
      </c>
      <c r="EE8" s="44">
        <v>0</v>
      </c>
      <c r="EF8" s="44">
        <v>0</v>
      </c>
      <c r="EG8" s="41">
        <v>0</v>
      </c>
      <c r="EH8" s="44">
        <v>0</v>
      </c>
      <c r="EI8" s="44">
        <v>0</v>
      </c>
      <c r="EJ8" s="41">
        <v>0</v>
      </c>
      <c r="EK8" s="44">
        <v>0</v>
      </c>
      <c r="EL8" s="44">
        <v>10</v>
      </c>
      <c r="EM8" s="41">
        <v>10.99</v>
      </c>
      <c r="EN8" s="44">
        <v>13</v>
      </c>
      <c r="EO8" s="44">
        <v>0</v>
      </c>
      <c r="EP8" s="41">
        <v>0</v>
      </c>
      <c r="EQ8" s="44">
        <v>0</v>
      </c>
      <c r="ER8" s="44">
        <v>0</v>
      </c>
      <c r="ES8" s="41">
        <v>0</v>
      </c>
      <c r="ET8" s="44">
        <v>0</v>
      </c>
      <c r="EU8" s="54" t="s">
        <v>4</v>
      </c>
      <c r="EV8" s="44">
        <v>1</v>
      </c>
      <c r="EW8" s="41">
        <v>1.1</v>
      </c>
      <c r="EX8" s="44">
        <v>1</v>
      </c>
      <c r="EY8" s="44">
        <v>1</v>
      </c>
      <c r="EZ8" s="41">
        <v>1.1</v>
      </c>
      <c r="FA8" s="44">
        <v>1</v>
      </c>
      <c r="FB8" s="44">
        <v>0</v>
      </c>
      <c r="FC8" s="41">
        <v>0</v>
      </c>
      <c r="FD8" s="44">
        <v>0</v>
      </c>
      <c r="FE8" s="44">
        <v>0</v>
      </c>
      <c r="FF8" s="41">
        <v>0</v>
      </c>
      <c r="FG8" s="44">
        <v>0</v>
      </c>
      <c r="FH8" s="44">
        <v>0</v>
      </c>
      <c r="FI8" s="41">
        <v>0</v>
      </c>
      <c r="FJ8" s="44">
        <v>0</v>
      </c>
      <c r="FK8" s="54" t="s">
        <v>4</v>
      </c>
      <c r="FL8" s="44">
        <v>0</v>
      </c>
      <c r="FM8" s="41">
        <v>0</v>
      </c>
      <c r="FN8" s="44">
        <v>0</v>
      </c>
      <c r="FO8" s="44">
        <v>7</v>
      </c>
      <c r="FP8" s="41">
        <v>7.69</v>
      </c>
      <c r="FQ8" s="44">
        <v>8</v>
      </c>
      <c r="FR8" s="44">
        <v>0</v>
      </c>
      <c r="FS8" s="41">
        <v>0</v>
      </c>
      <c r="FT8" s="44">
        <v>0</v>
      </c>
      <c r="FU8" s="44">
        <v>6</v>
      </c>
      <c r="FV8" s="41">
        <v>6.59</v>
      </c>
      <c r="FW8" s="44">
        <v>6</v>
      </c>
      <c r="FX8" s="44">
        <v>0</v>
      </c>
      <c r="FY8" s="41">
        <v>0</v>
      </c>
      <c r="FZ8" s="44">
        <v>0</v>
      </c>
    </row>
    <row r="9" spans="1:182" ht="13.5" customHeight="1">
      <c r="A9" s="54" t="s">
        <v>360</v>
      </c>
      <c r="B9" s="71">
        <f>SUM(B10:B36)</f>
        <v>46234</v>
      </c>
      <c r="C9" s="71">
        <f>SUM(C10:C36)</f>
        <v>45439</v>
      </c>
      <c r="D9" s="71">
        <f>SUM(D10:D36)</f>
        <v>8140</v>
      </c>
      <c r="E9" s="70">
        <f>IF(D9&gt;$B9,999,IF($B9=0,0,D9/$B9*100))</f>
        <v>17.6060907557209</v>
      </c>
      <c r="F9" s="71">
        <f>SUM(F10:F36)</f>
        <v>21552</v>
      </c>
      <c r="G9" s="71">
        <f>SUM(G10:G36)</f>
        <v>1422</v>
      </c>
      <c r="H9" s="70">
        <f>IF(G9&gt;$B9,999,IF($B9=0,0,G9/$B9*100))</f>
        <v>3.0756586062205304</v>
      </c>
      <c r="I9" s="71">
        <f>SUM(I10:I36)</f>
        <v>1579</v>
      </c>
      <c r="J9" s="71">
        <f>SUM(J10:J36)</f>
        <v>291</v>
      </c>
      <c r="K9" s="70">
        <f>IF(J9&gt;$B9,999,IF($B9=0,0,J9/$B9*100))</f>
        <v>0.6294069299649608</v>
      </c>
      <c r="L9" s="71">
        <f>SUM(L10:L36)</f>
        <v>298</v>
      </c>
      <c r="M9" s="71">
        <f>SUM(M10:M36)</f>
        <v>19</v>
      </c>
      <c r="N9" s="70">
        <f>IF(M9&gt;$B9,999,IF($B9=0,0,M9/$B9*100))</f>
        <v>0.041095297832763764</v>
      </c>
      <c r="O9" s="71">
        <f>SUM(O10:O36)</f>
        <v>28</v>
      </c>
      <c r="P9" s="71">
        <f>SUM(P10:P36)</f>
        <v>328</v>
      </c>
      <c r="Q9" s="70">
        <f>IF(P9&gt;$B9,999,IF($B9=0,0,P9/$B9*100))</f>
        <v>0.7094346152182377</v>
      </c>
      <c r="R9" s="71">
        <f>SUM(R10:R36)</f>
        <v>336</v>
      </c>
      <c r="S9" s="71">
        <f>SUM(S10:S36)</f>
        <v>1289</v>
      </c>
      <c r="T9" s="70">
        <f>IF(S9&gt;$B9,999,IF($B9=0,0,S9/$B9*100))</f>
        <v>2.7879915213911843</v>
      </c>
      <c r="U9" s="71">
        <f>SUM(U10:U36)</f>
        <v>1609</v>
      </c>
      <c r="V9" s="54" t="s">
        <v>360</v>
      </c>
      <c r="W9" s="71">
        <f>SUM(W10:W36)</f>
        <v>414</v>
      </c>
      <c r="X9" s="70">
        <f>IF(W9&gt;$B9,999,IF($B9=0,0,W9/$B9*100))</f>
        <v>0.8954449106718001</v>
      </c>
      <c r="Y9" s="71">
        <f>SUM(Y10:Y36)</f>
        <v>442</v>
      </c>
      <c r="Z9" s="71">
        <f>SUM(Z10:Z36)</f>
        <v>204</v>
      </c>
      <c r="AA9" s="70">
        <f>IF(Z9&gt;$B9,999,IF($B9=0,0,Z9/$B9*100))</f>
        <v>0.4412337240991478</v>
      </c>
      <c r="AB9" s="71">
        <f>SUM(AB10:AB36)</f>
        <v>239</v>
      </c>
      <c r="AC9" s="71">
        <f>SUM(AC10:AC36)</f>
        <v>66</v>
      </c>
      <c r="AD9" s="70">
        <f>IF(AC9&gt;$B9,999,IF($B9=0,0,AC9/$B9*100))</f>
        <v>0.14275208720854782</v>
      </c>
      <c r="AE9" s="71">
        <f>SUM(AE10:AE36)</f>
        <v>83</v>
      </c>
      <c r="AF9" s="71">
        <f>SUM(AF10:AF36)</f>
        <v>489</v>
      </c>
      <c r="AG9" s="70">
        <f>IF(AF9&gt;$B9,999,IF($B9=0,0,AF9/$B9*100))</f>
        <v>1.0576631915906043</v>
      </c>
      <c r="AH9" s="71">
        <f>SUM(AH10:AH36)</f>
        <v>549</v>
      </c>
      <c r="AI9" s="71">
        <f>SUM(AI10:AI36)</f>
        <v>778</v>
      </c>
      <c r="AJ9" s="70">
        <f>IF(AI9&gt;$B9,999,IF($B9=0,0,AI9/$B9*100))</f>
        <v>1.6827443007310636</v>
      </c>
      <c r="AK9" s="71">
        <f>SUM(AK10:AK36)</f>
        <v>896</v>
      </c>
      <c r="AL9" s="71">
        <f>SUM(AL10:AL36)</f>
        <v>16</v>
      </c>
      <c r="AM9" s="70">
        <f>IF(AL9&gt;$B9,999,IF($B9=0,0,AL9/$B9*100))</f>
        <v>0.03460656659601159</v>
      </c>
      <c r="AN9" s="71">
        <f>SUM(AN10:AN36)</f>
        <v>17</v>
      </c>
      <c r="AO9" s="71">
        <f>SUM(AO10:AO36)</f>
        <v>0</v>
      </c>
      <c r="AP9" s="70">
        <f>IF(AO9&gt;$B9,999,IF($B9=0,0,AO9/$B9*100))</f>
        <v>0</v>
      </c>
      <c r="AQ9" s="71">
        <f>SUM(AQ10:AQ36)</f>
        <v>0</v>
      </c>
      <c r="AR9" s="54" t="s">
        <v>360</v>
      </c>
      <c r="AS9" s="71">
        <f>SUM(AS10:AS36)</f>
        <v>1</v>
      </c>
      <c r="AT9" s="70">
        <v>0</v>
      </c>
      <c r="AU9" s="71">
        <f>SUM(AU10:AU36)</f>
        <v>1</v>
      </c>
      <c r="AV9" s="71">
        <f>SUM(AV10:AV36)</f>
        <v>1343</v>
      </c>
      <c r="AW9" s="70">
        <f>IF(AV9&gt;$B9,999,IF($B9=0,0,AV9/$B9*100))</f>
        <v>2.9047886836527232</v>
      </c>
      <c r="AX9" s="71">
        <f>SUM(AX10:AX36)</f>
        <v>1666</v>
      </c>
      <c r="AY9" s="71">
        <f>SUM(AY10:AY36)</f>
        <v>363</v>
      </c>
      <c r="AZ9" s="70">
        <f>IF(AY9&gt;$B9,999,IF($B9=0,0,AY9/$B9*100))</f>
        <v>0.785136479647013</v>
      </c>
      <c r="BA9" s="71">
        <f>SUM(BA10:BA36)</f>
        <v>401</v>
      </c>
      <c r="BB9" s="71">
        <f>SUM(BB10:BB36)</f>
        <v>6</v>
      </c>
      <c r="BC9" s="70">
        <f>IF(BB9&gt;$B9,999,IF($B9=0,0,BB9/$B9*100))</f>
        <v>0.012977462473504345</v>
      </c>
      <c r="BD9" s="71">
        <f>SUM(BD10:BD36)</f>
        <v>6</v>
      </c>
      <c r="BE9" s="71">
        <f>SUM(BE10:BE36)</f>
        <v>35</v>
      </c>
      <c r="BF9" s="70">
        <f>IF(BE9&gt;$B9,999,IF($B9=0,0,BE9/$B9*100))</f>
        <v>0.07570186442877536</v>
      </c>
      <c r="BG9" s="71">
        <f>SUM(BG10:BG36)</f>
        <v>35</v>
      </c>
      <c r="BH9" s="71">
        <f>SUM(BH10:BH36)</f>
        <v>61</v>
      </c>
      <c r="BI9" s="70">
        <f>IF(BH9&gt;$B9,999,IF($B9=0,0,BH9/$B9*100))</f>
        <v>0.1319375351472942</v>
      </c>
      <c r="BJ9" s="71">
        <f>SUM(BJ10:BJ36)</f>
        <v>66</v>
      </c>
      <c r="BK9" s="71">
        <f>SUM(BK10:BK36)</f>
        <v>0</v>
      </c>
      <c r="BL9" s="70">
        <f>IF(BK9&gt;$B9,999,IF($B9=0,0,BK9/$B9*100))</f>
        <v>0</v>
      </c>
      <c r="BM9" s="71">
        <f>SUM(BM10:BM36)</f>
        <v>0</v>
      </c>
      <c r="BN9" s="54" t="s">
        <v>360</v>
      </c>
      <c r="BO9" s="44">
        <f>SUM(BO10:BO36)</f>
        <v>0</v>
      </c>
      <c r="BP9" s="41">
        <f>IF(BO9&gt;$B9,999,IF($B9=0,0,BO9/$B9*100))</f>
        <v>0</v>
      </c>
      <c r="BQ9" s="44">
        <f>SUM(BQ10:BQ36)</f>
        <v>0</v>
      </c>
      <c r="BR9" s="44">
        <f>SUM(BR10:BR36)</f>
        <v>1</v>
      </c>
      <c r="BS9" s="41">
        <v>0</v>
      </c>
      <c r="BT9" s="44">
        <f>SUM(BT10:BT36)</f>
        <v>1</v>
      </c>
      <c r="BU9" s="44">
        <f>SUM(BU10:BU36)</f>
        <v>1210</v>
      </c>
      <c r="BV9" s="41">
        <f>IF(BU9&gt;$B9,999,IF($B9=0,0,BU9/$B9*100))</f>
        <v>2.6171215988233767</v>
      </c>
      <c r="BW9" s="44">
        <f>SUM(BW10:BW36)</f>
        <v>1417</v>
      </c>
      <c r="BX9" s="44">
        <f>SUM(BX10:BX36)</f>
        <v>652</v>
      </c>
      <c r="BY9" s="41">
        <f>IF(BX9&gt;$B9,999,IF($B9=0,0,BX9/$B9*100))</f>
        <v>1.4102175887874724</v>
      </c>
      <c r="BZ9" s="44">
        <f>SUM(BZ10:BZ36)</f>
        <v>718</v>
      </c>
      <c r="CA9" s="44">
        <f>SUM(CA10:CA36)</f>
        <v>5</v>
      </c>
      <c r="CB9" s="41">
        <f>IF(CA9&gt;$B9,999,IF($B9=0,0,CA9/$B9*100))</f>
        <v>0.010814552061253622</v>
      </c>
      <c r="CC9" s="44">
        <f>SUM(CC10:CC36)</f>
        <v>5</v>
      </c>
      <c r="CD9" s="44">
        <f>SUM(CD10:CD36)</f>
        <v>3</v>
      </c>
      <c r="CE9" s="41">
        <f>IF(CD9&gt;$B9,999,IF($B9=0,0,CD9/$B9*100))</f>
        <v>0.006488731236752173</v>
      </c>
      <c r="CF9" s="44">
        <f>SUM(CF10:CF36)</f>
        <v>3</v>
      </c>
      <c r="CG9" s="44">
        <f>SUM(CG10:CG36)</f>
        <v>1</v>
      </c>
      <c r="CH9" s="41">
        <v>0</v>
      </c>
      <c r="CI9" s="44">
        <f>SUM(CI10:CI36)</f>
        <v>1</v>
      </c>
      <c r="CJ9" s="54" t="s">
        <v>360</v>
      </c>
      <c r="CK9" s="44">
        <v>1</v>
      </c>
      <c r="CL9" s="41">
        <v>0</v>
      </c>
      <c r="CM9" s="44">
        <v>1</v>
      </c>
      <c r="CN9" s="44">
        <v>1643</v>
      </c>
      <c r="CO9" s="41">
        <v>3.55</v>
      </c>
      <c r="CP9" s="44">
        <v>6996</v>
      </c>
      <c r="CQ9" s="44">
        <v>2921</v>
      </c>
      <c r="CR9" s="41">
        <v>6.32</v>
      </c>
      <c r="CS9" s="44">
        <v>4159</v>
      </c>
      <c r="CT9" s="44">
        <f>SUM(CT10:CT36)</f>
        <v>21</v>
      </c>
      <c r="CU9" s="41">
        <f>IF(CT9&gt;$B9,999,IF($B9=0,0,CT9/$B9*100))</f>
        <v>0.04542111865726522</v>
      </c>
      <c r="CV9" s="44">
        <f>SUM(CV10:CV36)</f>
        <v>21</v>
      </c>
      <c r="CW9" s="44">
        <f>SUM(CW10:CW36)</f>
        <v>29</v>
      </c>
      <c r="CX9" s="41">
        <f>IF(CW9&gt;$B9,999,IF($B9=0,0,CW9/$B9*100))</f>
        <v>0.06272440195527101</v>
      </c>
      <c r="CY9" s="44">
        <f>SUM(CY10:CY36)</f>
        <v>32</v>
      </c>
      <c r="CZ9" s="44">
        <f>SUM(CZ10:CZ36)</f>
        <v>0</v>
      </c>
      <c r="DA9" s="41">
        <f>IF(CZ9&gt;$B9,999,IF($B9=0,0,CZ9/$B9*100))</f>
        <v>0</v>
      </c>
      <c r="DB9" s="44">
        <f>SUM(DB10:DB36)</f>
        <v>0</v>
      </c>
      <c r="DC9" s="44">
        <f>SUM(DC10:DC36)</f>
        <v>2953</v>
      </c>
      <c r="DD9" s="41">
        <f>IF(DC9&gt;$B9,999,IF($B9=0,0,DC9/$B9*100))</f>
        <v>6.387074447376389</v>
      </c>
      <c r="DE9" s="44">
        <f>SUM(DE10:DE36)</f>
        <v>4103</v>
      </c>
      <c r="DF9" s="54" t="s">
        <v>360</v>
      </c>
      <c r="DG9" s="44">
        <f>SUM(DG10:DG36)</f>
        <v>325</v>
      </c>
      <c r="DH9" s="41">
        <f>IF(DG9&gt;$B9,999,IF($B9=0,0,DG9/$B9*100))</f>
        <v>0.7029458839814855</v>
      </c>
      <c r="DI9" s="44">
        <f>SUM(DI10:DI36)</f>
        <v>327</v>
      </c>
      <c r="DJ9" s="44">
        <f>SUM(DJ10:DJ36)</f>
        <v>367</v>
      </c>
      <c r="DK9" s="41">
        <f>IF(DJ9&gt;$B9,999,IF($B9=0,0,DJ9/$B9*100))</f>
        <v>0.793788121296016</v>
      </c>
      <c r="DL9" s="44">
        <f>SUM(DL10:DL36)</f>
        <v>390</v>
      </c>
      <c r="DM9" s="44">
        <f>SUM(DM10:DM36)</f>
        <v>0</v>
      </c>
      <c r="DN9" s="41">
        <f>IF(DM9&gt;$B9,999,IF($B9=0,0,DM9/$B9*100))</f>
        <v>0</v>
      </c>
      <c r="DO9" s="44">
        <f>SUM(DO10:DO36)</f>
        <v>0</v>
      </c>
      <c r="DP9" s="44">
        <f>SUM(DP10:DP36)</f>
        <v>36</v>
      </c>
      <c r="DQ9" s="41">
        <f>IF(DP9&gt;$B9,999,IF($B9=0,0,DP9/$B9*100))</f>
        <v>0.0778647748410261</v>
      </c>
      <c r="DR9" s="44">
        <f>SUM(DR10:DR36)</f>
        <v>36</v>
      </c>
      <c r="DS9" s="44">
        <f>SUM(DS10:DS36)</f>
        <v>1</v>
      </c>
      <c r="DT9" s="41">
        <v>0</v>
      </c>
      <c r="DU9" s="44">
        <f>SUM(DU10:DU36)</f>
        <v>1</v>
      </c>
      <c r="DV9" s="44">
        <f>SUM(DV10:DV36)</f>
        <v>117</v>
      </c>
      <c r="DW9" s="41">
        <f>IF(DV9&gt;$B9,999,IF($B9=0,0,DV9/$B9*100))</f>
        <v>0.25306051823333475</v>
      </c>
      <c r="DX9" s="44">
        <f>SUM(DX10:DX36)</f>
        <v>117</v>
      </c>
      <c r="DY9" s="44">
        <f>SUM(DY10:DY36)</f>
        <v>0</v>
      </c>
      <c r="DZ9" s="41">
        <f>IF(DY9&gt;$B9,999,IF($B9=0,0,DY9/$B9*100))</f>
        <v>0</v>
      </c>
      <c r="EA9" s="44">
        <f>SUM(EA10:EA36)</f>
        <v>0</v>
      </c>
      <c r="EB9" s="54" t="s">
        <v>360</v>
      </c>
      <c r="EC9" s="44">
        <f>SUM(EC10:EC36)</f>
        <v>1228</v>
      </c>
      <c r="ED9" s="41">
        <f>IF(EC9&gt;$B9,999,IF($B9=0,0,EC9/$B9*100))</f>
        <v>2.65605398624389</v>
      </c>
      <c r="EE9" s="44">
        <f>SUM(EE10:EE36)</f>
        <v>1337</v>
      </c>
      <c r="EF9" s="44">
        <f>SUM(EF10:EF36)</f>
        <v>191</v>
      </c>
      <c r="EG9" s="41">
        <f>IF(EF9&gt;$B9,999,IF($B9=0,0,EF9/$B9*100))</f>
        <v>0.41311588873988836</v>
      </c>
      <c r="EH9" s="44">
        <f>SUM(EH10:EH36)</f>
        <v>193</v>
      </c>
      <c r="EI9" s="44">
        <f>SUM(EI10:EI36)</f>
        <v>461</v>
      </c>
      <c r="EJ9" s="41">
        <f>IF(EI9&gt;$B9,999,IF($B9=0,0,EI9/$B9*100))</f>
        <v>0.997101700047584</v>
      </c>
      <c r="EK9" s="44">
        <f>SUM(EK10:EK36)</f>
        <v>499</v>
      </c>
      <c r="EL9" s="44">
        <f>SUM(EL10:EL36)</f>
        <v>6223</v>
      </c>
      <c r="EM9" s="41">
        <f>IF(EL9&gt;$B9,999,IF($B9=0,0,EL9/$B9*100))</f>
        <v>13.45979149543626</v>
      </c>
      <c r="EN9" s="44">
        <f>SUM(EN10:EN36)</f>
        <v>8990</v>
      </c>
      <c r="EO9" s="44">
        <f>SUM(EO10:EO36)</f>
        <v>38</v>
      </c>
      <c r="EP9" s="41">
        <f>IF(EO9&gt;$B9,999,IF($B9=0,0,EO9/$B9*100))</f>
        <v>0.08219059566552753</v>
      </c>
      <c r="EQ9" s="44">
        <f>SUM(EQ10:EQ36)</f>
        <v>39</v>
      </c>
      <c r="ER9" s="44">
        <f>SUM(ER10:ER36)</f>
        <v>86</v>
      </c>
      <c r="ES9" s="41">
        <f>IF(ER9&gt;$B9,999,IF($B9=0,0,ER9/$B9*100))</f>
        <v>0.1860102954535623</v>
      </c>
      <c r="ET9" s="44">
        <f>SUM(ET10:ET36)</f>
        <v>86</v>
      </c>
      <c r="EU9" s="54" t="s">
        <v>360</v>
      </c>
      <c r="EV9" s="44">
        <f>SUM(EV10:EV36)</f>
        <v>40</v>
      </c>
      <c r="EW9" s="41">
        <f>IF(EV9&gt;$B9,999,IF($B9=0,0,EV9/$B9*100))</f>
        <v>0.08651641649002897</v>
      </c>
      <c r="EX9" s="44">
        <f>SUM(EX10:EX36)</f>
        <v>40</v>
      </c>
      <c r="EY9" s="44">
        <f>SUM(EY10:EY36)</f>
        <v>58</v>
      </c>
      <c r="EZ9" s="41">
        <f>IF(EY9&gt;$B9,999,IF($B9=0,0,EY9/$B9*100))</f>
        <v>0.12544880391054203</v>
      </c>
      <c r="FA9" s="44">
        <f>SUM(FA10:FA36)</f>
        <v>165</v>
      </c>
      <c r="FB9" s="44">
        <f>SUM(FB10:FB36)</f>
        <v>0</v>
      </c>
      <c r="FC9" s="41">
        <f>IF(FB9&gt;$B9,999,IF($B9=0,0,FB9/$B9*100))</f>
        <v>0</v>
      </c>
      <c r="FD9" s="44">
        <f>SUM(FD10:FD36)</f>
        <v>0</v>
      </c>
      <c r="FE9" s="44">
        <f>SUM(FE10:FE36)</f>
        <v>0</v>
      </c>
      <c r="FF9" s="41">
        <f>IF(FE9&gt;$B9,999,IF($B9=0,0,FE9/$B9*100))</f>
        <v>0</v>
      </c>
      <c r="FG9" s="44">
        <f>SUM(FG10:FG36)</f>
        <v>0</v>
      </c>
      <c r="FH9" s="44">
        <f>SUM(FH10:FH36)</f>
        <v>0</v>
      </c>
      <c r="FI9" s="41">
        <f>IF(FH9&gt;$B9,999,IF($B9=0,0,FH9/$B9*100))</f>
        <v>0</v>
      </c>
      <c r="FJ9" s="44">
        <f>SUM(FJ10:FJ36)</f>
        <v>0</v>
      </c>
      <c r="FK9" s="54" t="s">
        <v>360</v>
      </c>
      <c r="FL9" s="44">
        <f>SUM(FL10:FL36)</f>
        <v>10</v>
      </c>
      <c r="FM9" s="41">
        <f>IF(FL9&gt;$B9,999,IF($B9=0,0,FL9/$B9*100))</f>
        <v>0.021629104122507244</v>
      </c>
      <c r="FN9" s="44">
        <f>SUM(FN10:FN36)</f>
        <v>11</v>
      </c>
      <c r="FO9" s="44">
        <f>SUM(FO10:FO36)</f>
        <v>4647</v>
      </c>
      <c r="FP9" s="41">
        <f>IF(FO9&gt;$B9,999,IF($B9=0,0,FO9/$B9*100))</f>
        <v>10.051044685729117</v>
      </c>
      <c r="FQ9" s="44">
        <f>SUM(FQ10:FQ36)</f>
        <v>5724</v>
      </c>
      <c r="FR9" s="44">
        <f>SUM(FR10:FR36)</f>
        <v>6</v>
      </c>
      <c r="FS9" s="41">
        <f>IF(FR9&gt;$B9,999,IF($B9=0,0,FR9/$B9*100))</f>
        <v>0.012977462473504345</v>
      </c>
      <c r="FT9" s="44">
        <f>SUM(FT10:FT36)</f>
        <v>6</v>
      </c>
      <c r="FU9" s="44">
        <f>SUM(FU10:FU36)</f>
        <v>1748</v>
      </c>
      <c r="FV9" s="41">
        <f>IF(FU9&gt;$B9,999,IF($B9=0,0,FU9/$B9*100))</f>
        <v>3.780767400614266</v>
      </c>
      <c r="FW9" s="44">
        <f>SUM(FW10:FW36)</f>
        <v>1748</v>
      </c>
      <c r="FX9" s="44">
        <f>SUM(FX10:FX36)</f>
        <v>22</v>
      </c>
      <c r="FY9" s="41">
        <f>IF(FX9&gt;$B9,999,IF($B9=0,0,FX9/$B9*100))</f>
        <v>0.04758402906951594</v>
      </c>
      <c r="FZ9" s="44">
        <f>SUM(FZ10:FZ36)</f>
        <v>22</v>
      </c>
    </row>
    <row r="10" spans="1:182" ht="12" customHeight="1">
      <c r="A10" s="64" t="s">
        <v>108</v>
      </c>
      <c r="B10" s="71">
        <v>3450</v>
      </c>
      <c r="C10" s="71">
        <v>3520</v>
      </c>
      <c r="D10" s="71">
        <v>592</v>
      </c>
      <c r="E10" s="70">
        <v>17.16</v>
      </c>
      <c r="F10" s="71">
        <v>1525</v>
      </c>
      <c r="G10" s="71">
        <v>103</v>
      </c>
      <c r="H10" s="70">
        <v>2.99</v>
      </c>
      <c r="I10" s="71">
        <v>108</v>
      </c>
      <c r="J10" s="71">
        <v>16</v>
      </c>
      <c r="K10" s="70">
        <v>0.46</v>
      </c>
      <c r="L10" s="71">
        <v>17</v>
      </c>
      <c r="M10" s="71">
        <v>0</v>
      </c>
      <c r="N10" s="70">
        <v>0</v>
      </c>
      <c r="O10" s="71">
        <v>0</v>
      </c>
      <c r="P10" s="71">
        <v>36</v>
      </c>
      <c r="Q10" s="70">
        <v>1.04</v>
      </c>
      <c r="R10" s="71">
        <v>38</v>
      </c>
      <c r="S10" s="71">
        <v>89</v>
      </c>
      <c r="T10" s="70">
        <v>2.58</v>
      </c>
      <c r="U10" s="71">
        <v>110</v>
      </c>
      <c r="V10" s="64" t="s">
        <v>108</v>
      </c>
      <c r="W10" s="71">
        <v>47</v>
      </c>
      <c r="X10" s="70">
        <v>1.36</v>
      </c>
      <c r="Y10" s="71">
        <v>61</v>
      </c>
      <c r="Z10" s="71">
        <v>6</v>
      </c>
      <c r="AA10" s="70">
        <v>0.17</v>
      </c>
      <c r="AB10" s="71">
        <v>7</v>
      </c>
      <c r="AC10" s="71">
        <v>10</v>
      </c>
      <c r="AD10" s="70">
        <v>0.29</v>
      </c>
      <c r="AE10" s="71">
        <v>16</v>
      </c>
      <c r="AF10" s="71">
        <v>45</v>
      </c>
      <c r="AG10" s="70">
        <v>1.3</v>
      </c>
      <c r="AH10" s="71">
        <v>57</v>
      </c>
      <c r="AI10" s="71">
        <v>61</v>
      </c>
      <c r="AJ10" s="70">
        <v>1.77</v>
      </c>
      <c r="AK10" s="71">
        <v>67</v>
      </c>
      <c r="AL10" s="71">
        <v>0</v>
      </c>
      <c r="AM10" s="70">
        <v>0</v>
      </c>
      <c r="AN10" s="71">
        <v>0</v>
      </c>
      <c r="AO10" s="71">
        <v>0</v>
      </c>
      <c r="AP10" s="70">
        <v>0</v>
      </c>
      <c r="AQ10" s="71">
        <v>0</v>
      </c>
      <c r="AR10" s="64" t="s">
        <v>108</v>
      </c>
      <c r="AS10" s="71">
        <v>0</v>
      </c>
      <c r="AT10" s="70">
        <v>0</v>
      </c>
      <c r="AU10" s="71">
        <v>0</v>
      </c>
      <c r="AV10" s="71">
        <v>88</v>
      </c>
      <c r="AW10" s="70">
        <v>2.55</v>
      </c>
      <c r="AX10" s="71">
        <v>101</v>
      </c>
      <c r="AY10" s="71">
        <v>14</v>
      </c>
      <c r="AZ10" s="70">
        <v>0.41</v>
      </c>
      <c r="BA10" s="71">
        <v>15</v>
      </c>
      <c r="BB10" s="71">
        <v>0</v>
      </c>
      <c r="BC10" s="70">
        <v>0</v>
      </c>
      <c r="BD10" s="71">
        <v>0</v>
      </c>
      <c r="BE10" s="71">
        <v>16</v>
      </c>
      <c r="BF10" s="70">
        <v>0.46</v>
      </c>
      <c r="BG10" s="71">
        <v>16</v>
      </c>
      <c r="BH10" s="71">
        <v>2</v>
      </c>
      <c r="BI10" s="70">
        <v>0.06</v>
      </c>
      <c r="BJ10" s="71">
        <v>2</v>
      </c>
      <c r="BK10" s="71">
        <v>0</v>
      </c>
      <c r="BL10" s="70">
        <v>0</v>
      </c>
      <c r="BM10" s="71">
        <v>0</v>
      </c>
      <c r="BN10" s="64" t="s">
        <v>108</v>
      </c>
      <c r="BO10" s="44">
        <v>0</v>
      </c>
      <c r="BP10" s="41">
        <v>0</v>
      </c>
      <c r="BQ10" s="44">
        <v>0</v>
      </c>
      <c r="BR10" s="44">
        <v>1</v>
      </c>
      <c r="BS10" s="41">
        <v>0.03</v>
      </c>
      <c r="BT10" s="44">
        <v>1</v>
      </c>
      <c r="BU10" s="44">
        <v>83</v>
      </c>
      <c r="BV10" s="41">
        <v>2.41</v>
      </c>
      <c r="BW10" s="44">
        <v>106</v>
      </c>
      <c r="BX10" s="44">
        <v>64</v>
      </c>
      <c r="BY10" s="41">
        <v>1.86</v>
      </c>
      <c r="BZ10" s="44">
        <v>72</v>
      </c>
      <c r="CA10" s="44">
        <v>0</v>
      </c>
      <c r="CB10" s="41">
        <v>0</v>
      </c>
      <c r="CC10" s="44">
        <v>0</v>
      </c>
      <c r="CD10" s="44">
        <v>0</v>
      </c>
      <c r="CE10" s="41">
        <v>0</v>
      </c>
      <c r="CF10" s="44">
        <v>0</v>
      </c>
      <c r="CG10" s="44">
        <v>0</v>
      </c>
      <c r="CH10" s="41">
        <v>0</v>
      </c>
      <c r="CI10" s="44">
        <v>0</v>
      </c>
      <c r="CJ10" s="64" t="s">
        <v>108</v>
      </c>
      <c r="CK10" s="44">
        <v>0</v>
      </c>
      <c r="CL10" s="41">
        <v>0</v>
      </c>
      <c r="CM10" s="44">
        <v>0</v>
      </c>
      <c r="CN10" s="44">
        <v>133</v>
      </c>
      <c r="CO10" s="41">
        <v>3.86</v>
      </c>
      <c r="CP10" s="44">
        <v>545</v>
      </c>
      <c r="CQ10" s="44">
        <v>158</v>
      </c>
      <c r="CR10" s="41">
        <v>4.58</v>
      </c>
      <c r="CS10" s="44">
        <v>186</v>
      </c>
      <c r="CT10" s="44">
        <v>0</v>
      </c>
      <c r="CU10" s="41">
        <v>0</v>
      </c>
      <c r="CV10" s="44">
        <v>0</v>
      </c>
      <c r="CW10" s="44">
        <v>0</v>
      </c>
      <c r="CX10" s="41">
        <v>0</v>
      </c>
      <c r="CY10" s="44">
        <v>0</v>
      </c>
      <c r="CZ10" s="44">
        <v>0</v>
      </c>
      <c r="DA10" s="41">
        <v>0</v>
      </c>
      <c r="DB10" s="44">
        <v>0</v>
      </c>
      <c r="DC10" s="44">
        <v>176</v>
      </c>
      <c r="DD10" s="41">
        <v>5.1</v>
      </c>
      <c r="DE10" s="44">
        <v>244</v>
      </c>
      <c r="DF10" s="64" t="s">
        <v>108</v>
      </c>
      <c r="DG10" s="44">
        <v>26</v>
      </c>
      <c r="DH10" s="41">
        <v>0.75</v>
      </c>
      <c r="DI10" s="44">
        <v>26</v>
      </c>
      <c r="DJ10" s="44">
        <v>17</v>
      </c>
      <c r="DK10" s="41">
        <v>0.49</v>
      </c>
      <c r="DL10" s="44">
        <v>17</v>
      </c>
      <c r="DM10" s="44">
        <v>0</v>
      </c>
      <c r="DN10" s="41">
        <v>0</v>
      </c>
      <c r="DO10" s="44">
        <v>0</v>
      </c>
      <c r="DP10" s="44">
        <v>1</v>
      </c>
      <c r="DQ10" s="41">
        <v>0.03</v>
      </c>
      <c r="DR10" s="44">
        <v>1</v>
      </c>
      <c r="DS10" s="44">
        <v>0</v>
      </c>
      <c r="DT10" s="41">
        <v>0</v>
      </c>
      <c r="DU10" s="44">
        <v>0</v>
      </c>
      <c r="DV10" s="44">
        <v>12</v>
      </c>
      <c r="DW10" s="41">
        <v>0.35</v>
      </c>
      <c r="DX10" s="44">
        <v>12</v>
      </c>
      <c r="DY10" s="44">
        <v>0</v>
      </c>
      <c r="DZ10" s="41">
        <v>0</v>
      </c>
      <c r="EA10" s="44">
        <v>0</v>
      </c>
      <c r="EB10" s="64" t="s">
        <v>108</v>
      </c>
      <c r="EC10" s="44">
        <v>67</v>
      </c>
      <c r="ED10" s="41">
        <v>1.94</v>
      </c>
      <c r="EE10" s="44">
        <v>76</v>
      </c>
      <c r="EF10" s="44">
        <v>17</v>
      </c>
      <c r="EG10" s="41">
        <v>0.49</v>
      </c>
      <c r="EH10" s="44">
        <v>17</v>
      </c>
      <c r="EI10" s="44">
        <v>46</v>
      </c>
      <c r="EJ10" s="41">
        <v>1.33</v>
      </c>
      <c r="EK10" s="44">
        <v>50</v>
      </c>
      <c r="EL10" s="44">
        <v>544</v>
      </c>
      <c r="EM10" s="41">
        <v>15.77</v>
      </c>
      <c r="EN10" s="44">
        <v>780</v>
      </c>
      <c r="EO10" s="44">
        <v>11</v>
      </c>
      <c r="EP10" s="41">
        <v>0.32</v>
      </c>
      <c r="EQ10" s="44">
        <v>11</v>
      </c>
      <c r="ER10" s="44">
        <v>10</v>
      </c>
      <c r="ES10" s="41">
        <v>0.29</v>
      </c>
      <c r="ET10" s="44">
        <v>10</v>
      </c>
      <c r="EU10" s="64" t="s">
        <v>108</v>
      </c>
      <c r="EV10" s="44">
        <v>3</v>
      </c>
      <c r="EW10" s="41">
        <v>0.09</v>
      </c>
      <c r="EX10" s="44">
        <v>3</v>
      </c>
      <c r="EY10" s="44">
        <v>2</v>
      </c>
      <c r="EZ10" s="41">
        <v>0.06</v>
      </c>
      <c r="FA10" s="44">
        <v>5</v>
      </c>
      <c r="FB10" s="44">
        <v>0</v>
      </c>
      <c r="FC10" s="41">
        <v>0</v>
      </c>
      <c r="FD10" s="44">
        <v>0</v>
      </c>
      <c r="FE10" s="44">
        <v>0</v>
      </c>
      <c r="FF10" s="41">
        <v>0</v>
      </c>
      <c r="FG10" s="44">
        <v>0</v>
      </c>
      <c r="FH10" s="44">
        <v>0</v>
      </c>
      <c r="FI10" s="41">
        <v>0</v>
      </c>
      <c r="FJ10" s="44">
        <v>0</v>
      </c>
      <c r="FK10" s="64" t="s">
        <v>108</v>
      </c>
      <c r="FL10" s="44">
        <v>1</v>
      </c>
      <c r="FM10" s="41">
        <v>0.03</v>
      </c>
      <c r="FN10" s="44">
        <v>1</v>
      </c>
      <c r="FO10" s="44">
        <v>441</v>
      </c>
      <c r="FP10" s="41">
        <v>12.78</v>
      </c>
      <c r="FQ10" s="44">
        <v>540</v>
      </c>
      <c r="FR10" s="44">
        <v>0</v>
      </c>
      <c r="FS10" s="41">
        <v>0</v>
      </c>
      <c r="FT10" s="44">
        <v>0</v>
      </c>
      <c r="FU10" s="44">
        <v>200</v>
      </c>
      <c r="FV10" s="41">
        <v>5.8</v>
      </c>
      <c r="FW10" s="44">
        <v>200</v>
      </c>
      <c r="FX10" s="44">
        <v>2</v>
      </c>
      <c r="FY10" s="41">
        <v>0.06</v>
      </c>
      <c r="FZ10" s="44">
        <v>2</v>
      </c>
    </row>
    <row r="11" spans="1:182" ht="12" customHeight="1">
      <c r="A11" s="64" t="s">
        <v>109</v>
      </c>
      <c r="B11" s="71">
        <v>352</v>
      </c>
      <c r="C11" s="71">
        <v>339</v>
      </c>
      <c r="D11" s="71">
        <v>63</v>
      </c>
      <c r="E11" s="70">
        <v>17.9</v>
      </c>
      <c r="F11" s="71">
        <v>145</v>
      </c>
      <c r="G11" s="71">
        <v>8</v>
      </c>
      <c r="H11" s="70">
        <v>2.27</v>
      </c>
      <c r="I11" s="71">
        <v>9</v>
      </c>
      <c r="J11" s="71">
        <v>2</v>
      </c>
      <c r="K11" s="70">
        <v>0.57</v>
      </c>
      <c r="L11" s="71">
        <v>2</v>
      </c>
      <c r="M11" s="71">
        <v>0</v>
      </c>
      <c r="N11" s="70">
        <v>0</v>
      </c>
      <c r="O11" s="71">
        <v>0</v>
      </c>
      <c r="P11" s="71">
        <v>5</v>
      </c>
      <c r="Q11" s="70">
        <v>1.42</v>
      </c>
      <c r="R11" s="71">
        <v>5</v>
      </c>
      <c r="S11" s="71">
        <v>16</v>
      </c>
      <c r="T11" s="70">
        <v>4.55</v>
      </c>
      <c r="U11" s="71">
        <v>17</v>
      </c>
      <c r="V11" s="64" t="s">
        <v>109</v>
      </c>
      <c r="W11" s="71">
        <v>7</v>
      </c>
      <c r="X11" s="70">
        <v>1.99</v>
      </c>
      <c r="Y11" s="71">
        <v>11</v>
      </c>
      <c r="Z11" s="71">
        <v>0</v>
      </c>
      <c r="AA11" s="70">
        <v>0</v>
      </c>
      <c r="AB11" s="71">
        <v>0</v>
      </c>
      <c r="AC11" s="71">
        <v>2</v>
      </c>
      <c r="AD11" s="70">
        <v>0.57</v>
      </c>
      <c r="AE11" s="71">
        <v>2</v>
      </c>
      <c r="AF11" s="71">
        <v>7</v>
      </c>
      <c r="AG11" s="70">
        <v>1.99</v>
      </c>
      <c r="AH11" s="71">
        <v>11</v>
      </c>
      <c r="AI11" s="71">
        <v>7</v>
      </c>
      <c r="AJ11" s="70">
        <v>1.99</v>
      </c>
      <c r="AK11" s="71">
        <v>8</v>
      </c>
      <c r="AL11" s="71">
        <v>0</v>
      </c>
      <c r="AM11" s="70">
        <v>0</v>
      </c>
      <c r="AN11" s="71">
        <v>0</v>
      </c>
      <c r="AO11" s="71">
        <v>0</v>
      </c>
      <c r="AP11" s="70">
        <v>0</v>
      </c>
      <c r="AQ11" s="71">
        <v>0</v>
      </c>
      <c r="AR11" s="64" t="s">
        <v>109</v>
      </c>
      <c r="AS11" s="71">
        <v>0</v>
      </c>
      <c r="AT11" s="70">
        <v>0</v>
      </c>
      <c r="AU11" s="71">
        <v>0</v>
      </c>
      <c r="AV11" s="71">
        <v>7</v>
      </c>
      <c r="AW11" s="70">
        <v>1.99</v>
      </c>
      <c r="AX11" s="71">
        <v>12</v>
      </c>
      <c r="AY11" s="71">
        <v>0</v>
      </c>
      <c r="AZ11" s="70">
        <v>0</v>
      </c>
      <c r="BA11" s="71">
        <v>0</v>
      </c>
      <c r="BB11" s="71">
        <v>0</v>
      </c>
      <c r="BC11" s="70">
        <v>0</v>
      </c>
      <c r="BD11" s="71">
        <v>0</v>
      </c>
      <c r="BE11" s="71">
        <v>0</v>
      </c>
      <c r="BF11" s="70">
        <v>0</v>
      </c>
      <c r="BG11" s="71">
        <v>0</v>
      </c>
      <c r="BH11" s="71">
        <v>0</v>
      </c>
      <c r="BI11" s="70">
        <v>0</v>
      </c>
      <c r="BJ11" s="71">
        <v>0</v>
      </c>
      <c r="BK11" s="71">
        <v>0</v>
      </c>
      <c r="BL11" s="70">
        <v>0</v>
      </c>
      <c r="BM11" s="71">
        <v>0</v>
      </c>
      <c r="BN11" s="64" t="s">
        <v>109</v>
      </c>
      <c r="BO11" s="44">
        <v>0</v>
      </c>
      <c r="BP11" s="41">
        <v>0</v>
      </c>
      <c r="BQ11" s="44">
        <v>0</v>
      </c>
      <c r="BR11" s="44">
        <v>0</v>
      </c>
      <c r="BS11" s="41">
        <v>0</v>
      </c>
      <c r="BT11" s="44">
        <v>0</v>
      </c>
      <c r="BU11" s="44">
        <v>7</v>
      </c>
      <c r="BV11" s="41">
        <v>1.99</v>
      </c>
      <c r="BW11" s="44">
        <v>9</v>
      </c>
      <c r="BX11" s="44">
        <v>20</v>
      </c>
      <c r="BY11" s="41">
        <v>5.68</v>
      </c>
      <c r="BZ11" s="44">
        <v>28</v>
      </c>
      <c r="CA11" s="44">
        <v>0</v>
      </c>
      <c r="CB11" s="41">
        <v>0</v>
      </c>
      <c r="CC11" s="44">
        <v>0</v>
      </c>
      <c r="CD11" s="44">
        <v>0</v>
      </c>
      <c r="CE11" s="41">
        <v>0</v>
      </c>
      <c r="CF11" s="44">
        <v>0</v>
      </c>
      <c r="CG11" s="44">
        <v>0</v>
      </c>
      <c r="CH11" s="41">
        <v>0</v>
      </c>
      <c r="CI11" s="44">
        <v>0</v>
      </c>
      <c r="CJ11" s="64" t="s">
        <v>109</v>
      </c>
      <c r="CK11" s="44">
        <v>0</v>
      </c>
      <c r="CL11" s="41">
        <v>0</v>
      </c>
      <c r="CM11" s="44">
        <v>0</v>
      </c>
      <c r="CN11" s="44">
        <v>5</v>
      </c>
      <c r="CO11" s="41">
        <v>1.42</v>
      </c>
      <c r="CP11" s="44">
        <v>5</v>
      </c>
      <c r="CQ11" s="44">
        <v>18</v>
      </c>
      <c r="CR11" s="41">
        <v>5.11</v>
      </c>
      <c r="CS11" s="44">
        <v>26</v>
      </c>
      <c r="CT11" s="44">
        <v>1</v>
      </c>
      <c r="CU11" s="41">
        <v>0.28</v>
      </c>
      <c r="CV11" s="44">
        <v>1</v>
      </c>
      <c r="CW11" s="44">
        <v>0</v>
      </c>
      <c r="CX11" s="41">
        <v>0</v>
      </c>
      <c r="CY11" s="44">
        <v>0</v>
      </c>
      <c r="CZ11" s="44">
        <v>0</v>
      </c>
      <c r="DA11" s="41">
        <v>0</v>
      </c>
      <c r="DB11" s="44">
        <v>0</v>
      </c>
      <c r="DC11" s="44">
        <v>25</v>
      </c>
      <c r="DD11" s="41">
        <v>7.1</v>
      </c>
      <c r="DE11" s="44">
        <v>41</v>
      </c>
      <c r="DF11" s="64" t="s">
        <v>109</v>
      </c>
      <c r="DG11" s="44">
        <v>7</v>
      </c>
      <c r="DH11" s="41">
        <v>1.99</v>
      </c>
      <c r="DI11" s="44">
        <v>7</v>
      </c>
      <c r="DJ11" s="44">
        <v>3</v>
      </c>
      <c r="DK11" s="41">
        <v>0.85</v>
      </c>
      <c r="DL11" s="44">
        <v>3</v>
      </c>
      <c r="DM11" s="44">
        <v>0</v>
      </c>
      <c r="DN11" s="41">
        <v>0</v>
      </c>
      <c r="DO11" s="44">
        <v>0</v>
      </c>
      <c r="DP11" s="44">
        <v>0</v>
      </c>
      <c r="DQ11" s="41">
        <v>0</v>
      </c>
      <c r="DR11" s="44">
        <v>0</v>
      </c>
      <c r="DS11" s="44">
        <v>0</v>
      </c>
      <c r="DT11" s="41">
        <v>0</v>
      </c>
      <c r="DU11" s="44">
        <v>0</v>
      </c>
      <c r="DV11" s="44">
        <v>2</v>
      </c>
      <c r="DW11" s="41">
        <v>0.57</v>
      </c>
      <c r="DX11" s="44">
        <v>2</v>
      </c>
      <c r="DY11" s="44">
        <v>0</v>
      </c>
      <c r="DZ11" s="41">
        <v>0</v>
      </c>
      <c r="EA11" s="44">
        <v>0</v>
      </c>
      <c r="EB11" s="64" t="s">
        <v>109</v>
      </c>
      <c r="EC11" s="44">
        <v>7</v>
      </c>
      <c r="ED11" s="41">
        <v>1.99</v>
      </c>
      <c r="EE11" s="44">
        <v>7</v>
      </c>
      <c r="EF11" s="44">
        <v>0</v>
      </c>
      <c r="EG11" s="41">
        <v>0</v>
      </c>
      <c r="EH11" s="44">
        <v>0</v>
      </c>
      <c r="EI11" s="44">
        <v>2</v>
      </c>
      <c r="EJ11" s="41">
        <v>0.57</v>
      </c>
      <c r="EK11" s="44">
        <v>2</v>
      </c>
      <c r="EL11" s="44">
        <v>52</v>
      </c>
      <c r="EM11" s="41">
        <v>14.77</v>
      </c>
      <c r="EN11" s="44">
        <v>69</v>
      </c>
      <c r="EO11" s="44">
        <v>0</v>
      </c>
      <c r="EP11" s="41">
        <v>0</v>
      </c>
      <c r="EQ11" s="44">
        <v>0</v>
      </c>
      <c r="ER11" s="44">
        <v>0</v>
      </c>
      <c r="ES11" s="41">
        <v>0</v>
      </c>
      <c r="ET11" s="44">
        <v>0</v>
      </c>
      <c r="EU11" s="64" t="s">
        <v>109</v>
      </c>
      <c r="EV11" s="44">
        <v>0</v>
      </c>
      <c r="EW11" s="41">
        <v>0</v>
      </c>
      <c r="EX11" s="44">
        <v>0</v>
      </c>
      <c r="EY11" s="44">
        <v>0</v>
      </c>
      <c r="EZ11" s="41">
        <v>0</v>
      </c>
      <c r="FA11" s="44">
        <v>0</v>
      </c>
      <c r="FB11" s="44">
        <v>0</v>
      </c>
      <c r="FC11" s="41">
        <v>0</v>
      </c>
      <c r="FD11" s="44">
        <v>0</v>
      </c>
      <c r="FE11" s="44">
        <v>0</v>
      </c>
      <c r="FF11" s="41">
        <v>0</v>
      </c>
      <c r="FG11" s="44">
        <v>0</v>
      </c>
      <c r="FH11" s="44">
        <v>0</v>
      </c>
      <c r="FI11" s="41">
        <v>0</v>
      </c>
      <c r="FJ11" s="44">
        <v>0</v>
      </c>
      <c r="FK11" s="64" t="s">
        <v>109</v>
      </c>
      <c r="FL11" s="44">
        <v>0</v>
      </c>
      <c r="FM11" s="41">
        <v>0</v>
      </c>
      <c r="FN11" s="44">
        <v>0</v>
      </c>
      <c r="FO11" s="44">
        <v>33</v>
      </c>
      <c r="FP11" s="41">
        <v>9.38</v>
      </c>
      <c r="FQ11" s="44">
        <v>47</v>
      </c>
      <c r="FR11" s="44">
        <v>0</v>
      </c>
      <c r="FS11" s="41">
        <v>0</v>
      </c>
      <c r="FT11" s="44">
        <v>0</v>
      </c>
      <c r="FU11" s="44">
        <v>15</v>
      </c>
      <c r="FV11" s="41">
        <v>4.26</v>
      </c>
      <c r="FW11" s="44">
        <v>15</v>
      </c>
      <c r="FX11" s="44">
        <v>0</v>
      </c>
      <c r="FY11" s="41">
        <v>0</v>
      </c>
      <c r="FZ11" s="44">
        <v>0</v>
      </c>
    </row>
    <row r="12" spans="1:182" ht="12" customHeight="1">
      <c r="A12" s="64" t="s">
        <v>110</v>
      </c>
      <c r="B12" s="71">
        <v>27</v>
      </c>
      <c r="C12" s="71">
        <v>10</v>
      </c>
      <c r="D12" s="71">
        <v>3</v>
      </c>
      <c r="E12" s="70">
        <v>11.11</v>
      </c>
      <c r="F12" s="71">
        <v>6</v>
      </c>
      <c r="G12" s="71">
        <v>0</v>
      </c>
      <c r="H12" s="70">
        <v>0</v>
      </c>
      <c r="I12" s="71">
        <v>0</v>
      </c>
      <c r="J12" s="71">
        <v>1</v>
      </c>
      <c r="K12" s="70">
        <v>3.7</v>
      </c>
      <c r="L12" s="71">
        <v>1</v>
      </c>
      <c r="M12" s="71">
        <v>0</v>
      </c>
      <c r="N12" s="70">
        <v>0</v>
      </c>
      <c r="O12" s="71">
        <v>0</v>
      </c>
      <c r="P12" s="71">
        <v>0</v>
      </c>
      <c r="Q12" s="70">
        <v>0</v>
      </c>
      <c r="R12" s="71">
        <v>0</v>
      </c>
      <c r="S12" s="71">
        <v>1</v>
      </c>
      <c r="T12" s="70">
        <v>3.7</v>
      </c>
      <c r="U12" s="71">
        <v>1</v>
      </c>
      <c r="V12" s="64" t="s">
        <v>110</v>
      </c>
      <c r="W12" s="71">
        <v>0</v>
      </c>
      <c r="X12" s="70">
        <v>0</v>
      </c>
      <c r="Y12" s="71">
        <v>0</v>
      </c>
      <c r="Z12" s="71">
        <v>0</v>
      </c>
      <c r="AA12" s="70">
        <v>0</v>
      </c>
      <c r="AB12" s="71">
        <v>0</v>
      </c>
      <c r="AC12" s="71">
        <v>0</v>
      </c>
      <c r="AD12" s="70">
        <v>0</v>
      </c>
      <c r="AE12" s="71">
        <v>0</v>
      </c>
      <c r="AF12" s="71">
        <v>0</v>
      </c>
      <c r="AG12" s="70">
        <v>0</v>
      </c>
      <c r="AH12" s="71">
        <v>0</v>
      </c>
      <c r="AI12" s="71">
        <v>0</v>
      </c>
      <c r="AJ12" s="70">
        <v>0</v>
      </c>
      <c r="AK12" s="71">
        <v>0</v>
      </c>
      <c r="AL12" s="71">
        <v>0</v>
      </c>
      <c r="AM12" s="70">
        <v>0</v>
      </c>
      <c r="AN12" s="71">
        <v>0</v>
      </c>
      <c r="AO12" s="71">
        <v>0</v>
      </c>
      <c r="AP12" s="70">
        <v>0</v>
      </c>
      <c r="AQ12" s="71">
        <v>0</v>
      </c>
      <c r="AR12" s="64" t="s">
        <v>110</v>
      </c>
      <c r="AS12" s="71">
        <v>0</v>
      </c>
      <c r="AT12" s="70">
        <v>0</v>
      </c>
      <c r="AU12" s="71">
        <v>0</v>
      </c>
      <c r="AV12" s="71">
        <v>0</v>
      </c>
      <c r="AW12" s="70">
        <v>0</v>
      </c>
      <c r="AX12" s="71">
        <v>0</v>
      </c>
      <c r="AY12" s="71">
        <v>0</v>
      </c>
      <c r="AZ12" s="70">
        <v>0</v>
      </c>
      <c r="BA12" s="71">
        <v>0</v>
      </c>
      <c r="BB12" s="71">
        <v>0</v>
      </c>
      <c r="BC12" s="70">
        <v>0</v>
      </c>
      <c r="BD12" s="71">
        <v>0</v>
      </c>
      <c r="BE12" s="71">
        <v>0</v>
      </c>
      <c r="BF12" s="70">
        <v>0</v>
      </c>
      <c r="BG12" s="71">
        <v>0</v>
      </c>
      <c r="BH12" s="71">
        <v>0</v>
      </c>
      <c r="BI12" s="70">
        <v>0</v>
      </c>
      <c r="BJ12" s="71">
        <v>0</v>
      </c>
      <c r="BK12" s="71">
        <v>0</v>
      </c>
      <c r="BL12" s="70">
        <v>0</v>
      </c>
      <c r="BM12" s="71">
        <v>0</v>
      </c>
      <c r="BN12" s="64" t="s">
        <v>110</v>
      </c>
      <c r="BO12" s="44">
        <v>0</v>
      </c>
      <c r="BP12" s="41">
        <v>0</v>
      </c>
      <c r="BQ12" s="44">
        <v>0</v>
      </c>
      <c r="BR12" s="44">
        <v>0</v>
      </c>
      <c r="BS12" s="41">
        <v>0</v>
      </c>
      <c r="BT12" s="44">
        <v>0</v>
      </c>
      <c r="BU12" s="44">
        <v>1</v>
      </c>
      <c r="BV12" s="41">
        <v>3.7</v>
      </c>
      <c r="BW12" s="44">
        <v>1</v>
      </c>
      <c r="BX12" s="44">
        <v>0</v>
      </c>
      <c r="BY12" s="41">
        <v>0</v>
      </c>
      <c r="BZ12" s="44">
        <v>0</v>
      </c>
      <c r="CA12" s="44">
        <v>0</v>
      </c>
      <c r="CB12" s="41">
        <v>0</v>
      </c>
      <c r="CC12" s="44">
        <v>0</v>
      </c>
      <c r="CD12" s="44">
        <v>0</v>
      </c>
      <c r="CE12" s="41">
        <v>0</v>
      </c>
      <c r="CF12" s="44">
        <v>0</v>
      </c>
      <c r="CG12" s="44">
        <v>0</v>
      </c>
      <c r="CH12" s="41">
        <v>0</v>
      </c>
      <c r="CI12" s="44">
        <v>0</v>
      </c>
      <c r="CJ12" s="64" t="s">
        <v>110</v>
      </c>
      <c r="CK12" s="44">
        <v>0</v>
      </c>
      <c r="CL12" s="41">
        <v>0</v>
      </c>
      <c r="CM12" s="44">
        <v>0</v>
      </c>
      <c r="CN12" s="44">
        <v>2</v>
      </c>
      <c r="CO12" s="41">
        <v>7.41</v>
      </c>
      <c r="CP12" s="44">
        <v>2</v>
      </c>
      <c r="CQ12" s="44">
        <v>1</v>
      </c>
      <c r="CR12" s="41">
        <v>3.7</v>
      </c>
      <c r="CS12" s="44">
        <v>1</v>
      </c>
      <c r="CT12" s="44">
        <v>0</v>
      </c>
      <c r="CU12" s="41">
        <v>0</v>
      </c>
      <c r="CV12" s="44">
        <v>0</v>
      </c>
      <c r="CW12" s="44">
        <v>0</v>
      </c>
      <c r="CX12" s="41">
        <v>0</v>
      </c>
      <c r="CY12" s="44">
        <v>0</v>
      </c>
      <c r="CZ12" s="44">
        <v>0</v>
      </c>
      <c r="DA12" s="41">
        <v>0</v>
      </c>
      <c r="DB12" s="44">
        <v>0</v>
      </c>
      <c r="DC12" s="44">
        <v>0</v>
      </c>
      <c r="DD12" s="41">
        <v>0</v>
      </c>
      <c r="DE12" s="44">
        <v>0</v>
      </c>
      <c r="DF12" s="64" t="s">
        <v>110</v>
      </c>
      <c r="DG12" s="44">
        <v>0</v>
      </c>
      <c r="DH12" s="41">
        <v>0</v>
      </c>
      <c r="DI12" s="44">
        <v>0</v>
      </c>
      <c r="DJ12" s="44">
        <v>0</v>
      </c>
      <c r="DK12" s="41">
        <v>0</v>
      </c>
      <c r="DL12" s="44">
        <v>0</v>
      </c>
      <c r="DM12" s="44">
        <v>0</v>
      </c>
      <c r="DN12" s="41">
        <v>0</v>
      </c>
      <c r="DO12" s="44">
        <v>0</v>
      </c>
      <c r="DP12" s="44">
        <v>0</v>
      </c>
      <c r="DQ12" s="41">
        <v>0</v>
      </c>
      <c r="DR12" s="44">
        <v>0</v>
      </c>
      <c r="DS12" s="44">
        <v>0</v>
      </c>
      <c r="DT12" s="41">
        <v>0</v>
      </c>
      <c r="DU12" s="44">
        <v>0</v>
      </c>
      <c r="DV12" s="44">
        <v>0</v>
      </c>
      <c r="DW12" s="41">
        <v>0</v>
      </c>
      <c r="DX12" s="44">
        <v>0</v>
      </c>
      <c r="DY12" s="44">
        <v>0</v>
      </c>
      <c r="DZ12" s="41">
        <v>0</v>
      </c>
      <c r="EA12" s="44">
        <v>0</v>
      </c>
      <c r="EB12" s="64" t="s">
        <v>110</v>
      </c>
      <c r="EC12" s="44">
        <v>0</v>
      </c>
      <c r="ED12" s="41">
        <v>0</v>
      </c>
      <c r="EE12" s="44">
        <v>0</v>
      </c>
      <c r="EF12" s="44">
        <v>0</v>
      </c>
      <c r="EG12" s="41">
        <v>0</v>
      </c>
      <c r="EH12" s="44">
        <v>0</v>
      </c>
      <c r="EI12" s="44">
        <v>0</v>
      </c>
      <c r="EJ12" s="41">
        <v>0</v>
      </c>
      <c r="EK12" s="44">
        <v>0</v>
      </c>
      <c r="EL12" s="44">
        <v>3</v>
      </c>
      <c r="EM12" s="41">
        <v>11.11</v>
      </c>
      <c r="EN12" s="44">
        <v>3</v>
      </c>
      <c r="EO12" s="44">
        <v>0</v>
      </c>
      <c r="EP12" s="41">
        <v>0</v>
      </c>
      <c r="EQ12" s="44">
        <v>0</v>
      </c>
      <c r="ER12" s="44">
        <v>0</v>
      </c>
      <c r="ES12" s="41">
        <v>0</v>
      </c>
      <c r="ET12" s="44">
        <v>0</v>
      </c>
      <c r="EU12" s="64" t="s">
        <v>110</v>
      </c>
      <c r="EV12" s="44">
        <v>0</v>
      </c>
      <c r="EW12" s="41">
        <v>0</v>
      </c>
      <c r="EX12" s="44">
        <v>0</v>
      </c>
      <c r="EY12" s="44">
        <v>0</v>
      </c>
      <c r="EZ12" s="41">
        <v>0</v>
      </c>
      <c r="FA12" s="44">
        <v>0</v>
      </c>
      <c r="FB12" s="44">
        <v>0</v>
      </c>
      <c r="FC12" s="41">
        <v>0</v>
      </c>
      <c r="FD12" s="44">
        <v>0</v>
      </c>
      <c r="FE12" s="44">
        <v>0</v>
      </c>
      <c r="FF12" s="41">
        <v>0</v>
      </c>
      <c r="FG12" s="44">
        <v>0</v>
      </c>
      <c r="FH12" s="44">
        <v>0</v>
      </c>
      <c r="FI12" s="41">
        <v>0</v>
      </c>
      <c r="FJ12" s="44">
        <v>0</v>
      </c>
      <c r="FK12" s="64" t="s">
        <v>110</v>
      </c>
      <c r="FL12" s="44">
        <v>0</v>
      </c>
      <c r="FM12" s="41">
        <v>0</v>
      </c>
      <c r="FN12" s="44">
        <v>0</v>
      </c>
      <c r="FO12" s="44">
        <v>1</v>
      </c>
      <c r="FP12" s="41">
        <v>3.7</v>
      </c>
      <c r="FQ12" s="44">
        <v>1</v>
      </c>
      <c r="FR12" s="44">
        <v>0</v>
      </c>
      <c r="FS12" s="41">
        <v>0</v>
      </c>
      <c r="FT12" s="44">
        <v>0</v>
      </c>
      <c r="FU12" s="44">
        <v>0</v>
      </c>
      <c r="FV12" s="41">
        <v>0</v>
      </c>
      <c r="FW12" s="44">
        <v>0</v>
      </c>
      <c r="FX12" s="44">
        <v>0</v>
      </c>
      <c r="FY12" s="41">
        <v>0</v>
      </c>
      <c r="FZ12" s="44">
        <v>0</v>
      </c>
    </row>
    <row r="13" spans="1:182" ht="12" customHeight="1">
      <c r="A13" s="64" t="s">
        <v>111</v>
      </c>
      <c r="B13" s="71">
        <v>1282</v>
      </c>
      <c r="C13" s="71">
        <v>1157</v>
      </c>
      <c r="D13" s="71">
        <v>188</v>
      </c>
      <c r="E13" s="70">
        <v>14.66</v>
      </c>
      <c r="F13" s="71">
        <v>494</v>
      </c>
      <c r="G13" s="71">
        <v>43</v>
      </c>
      <c r="H13" s="70">
        <v>3.35</v>
      </c>
      <c r="I13" s="71">
        <v>46</v>
      </c>
      <c r="J13" s="71">
        <v>4</v>
      </c>
      <c r="K13" s="70">
        <v>0.31</v>
      </c>
      <c r="L13" s="71">
        <v>4</v>
      </c>
      <c r="M13" s="71">
        <v>0</v>
      </c>
      <c r="N13" s="70">
        <v>0</v>
      </c>
      <c r="O13" s="71">
        <v>0</v>
      </c>
      <c r="P13" s="71">
        <v>5</v>
      </c>
      <c r="Q13" s="70">
        <v>0.39</v>
      </c>
      <c r="R13" s="71">
        <v>5</v>
      </c>
      <c r="S13" s="71">
        <v>18</v>
      </c>
      <c r="T13" s="70">
        <v>1.4</v>
      </c>
      <c r="U13" s="71">
        <v>20</v>
      </c>
      <c r="V13" s="64" t="s">
        <v>111</v>
      </c>
      <c r="W13" s="71">
        <v>10</v>
      </c>
      <c r="X13" s="70">
        <v>0.78</v>
      </c>
      <c r="Y13" s="71">
        <v>10</v>
      </c>
      <c r="Z13" s="71">
        <v>0</v>
      </c>
      <c r="AA13" s="70">
        <v>0</v>
      </c>
      <c r="AB13" s="71">
        <v>0</v>
      </c>
      <c r="AC13" s="71">
        <v>5</v>
      </c>
      <c r="AD13" s="70">
        <v>0.39</v>
      </c>
      <c r="AE13" s="71">
        <v>7</v>
      </c>
      <c r="AF13" s="71">
        <v>19</v>
      </c>
      <c r="AG13" s="70">
        <v>1.48</v>
      </c>
      <c r="AH13" s="71">
        <v>21</v>
      </c>
      <c r="AI13" s="71">
        <v>18</v>
      </c>
      <c r="AJ13" s="70">
        <v>1.4</v>
      </c>
      <c r="AK13" s="71">
        <v>21</v>
      </c>
      <c r="AL13" s="71">
        <v>0</v>
      </c>
      <c r="AM13" s="70">
        <v>0</v>
      </c>
      <c r="AN13" s="71">
        <v>0</v>
      </c>
      <c r="AO13" s="71">
        <v>0</v>
      </c>
      <c r="AP13" s="70">
        <v>0</v>
      </c>
      <c r="AQ13" s="71">
        <v>0</v>
      </c>
      <c r="AR13" s="64" t="s">
        <v>111</v>
      </c>
      <c r="AS13" s="71">
        <v>0</v>
      </c>
      <c r="AT13" s="70">
        <v>0</v>
      </c>
      <c r="AU13" s="71">
        <v>0</v>
      </c>
      <c r="AV13" s="71">
        <v>24</v>
      </c>
      <c r="AW13" s="70">
        <v>1.87</v>
      </c>
      <c r="AX13" s="71">
        <v>32</v>
      </c>
      <c r="AY13" s="71">
        <v>8</v>
      </c>
      <c r="AZ13" s="70">
        <v>0.62</v>
      </c>
      <c r="BA13" s="71">
        <v>9</v>
      </c>
      <c r="BB13" s="71">
        <v>0</v>
      </c>
      <c r="BC13" s="70">
        <v>0</v>
      </c>
      <c r="BD13" s="71">
        <v>0</v>
      </c>
      <c r="BE13" s="71">
        <v>0</v>
      </c>
      <c r="BF13" s="70">
        <v>0</v>
      </c>
      <c r="BG13" s="71">
        <v>0</v>
      </c>
      <c r="BH13" s="71">
        <v>2</v>
      </c>
      <c r="BI13" s="70">
        <v>0.16</v>
      </c>
      <c r="BJ13" s="71">
        <v>2</v>
      </c>
      <c r="BK13" s="71">
        <v>0</v>
      </c>
      <c r="BL13" s="70">
        <v>0</v>
      </c>
      <c r="BM13" s="71">
        <v>0</v>
      </c>
      <c r="BN13" s="64" t="s">
        <v>111</v>
      </c>
      <c r="BO13" s="44">
        <v>0</v>
      </c>
      <c r="BP13" s="41">
        <v>0</v>
      </c>
      <c r="BQ13" s="44">
        <v>0</v>
      </c>
      <c r="BR13" s="44">
        <v>0</v>
      </c>
      <c r="BS13" s="41">
        <v>0</v>
      </c>
      <c r="BT13" s="44">
        <v>0</v>
      </c>
      <c r="BU13" s="44">
        <v>36</v>
      </c>
      <c r="BV13" s="41">
        <v>2.81</v>
      </c>
      <c r="BW13" s="44">
        <v>46</v>
      </c>
      <c r="BX13" s="44">
        <v>14</v>
      </c>
      <c r="BY13" s="41">
        <v>1.09</v>
      </c>
      <c r="BZ13" s="44">
        <v>14</v>
      </c>
      <c r="CA13" s="44">
        <v>0</v>
      </c>
      <c r="CB13" s="41">
        <v>0</v>
      </c>
      <c r="CC13" s="44">
        <v>0</v>
      </c>
      <c r="CD13" s="44">
        <v>0</v>
      </c>
      <c r="CE13" s="41">
        <v>0</v>
      </c>
      <c r="CF13" s="44">
        <v>0</v>
      </c>
      <c r="CG13" s="44">
        <v>0</v>
      </c>
      <c r="CH13" s="41">
        <v>0</v>
      </c>
      <c r="CI13" s="44">
        <v>0</v>
      </c>
      <c r="CJ13" s="64" t="s">
        <v>111</v>
      </c>
      <c r="CK13" s="44">
        <v>0</v>
      </c>
      <c r="CL13" s="41">
        <v>0</v>
      </c>
      <c r="CM13" s="44">
        <v>0</v>
      </c>
      <c r="CN13" s="44">
        <v>46</v>
      </c>
      <c r="CO13" s="41">
        <v>3.59</v>
      </c>
      <c r="CP13" s="44">
        <v>206</v>
      </c>
      <c r="CQ13" s="44">
        <v>41</v>
      </c>
      <c r="CR13" s="41">
        <v>3.2</v>
      </c>
      <c r="CS13" s="44">
        <v>51</v>
      </c>
      <c r="CT13" s="44">
        <v>0</v>
      </c>
      <c r="CU13" s="41">
        <v>0</v>
      </c>
      <c r="CV13" s="44">
        <v>0</v>
      </c>
      <c r="CW13" s="44">
        <v>0</v>
      </c>
      <c r="CX13" s="41">
        <v>0</v>
      </c>
      <c r="CY13" s="44">
        <v>0</v>
      </c>
      <c r="CZ13" s="44">
        <v>0</v>
      </c>
      <c r="DA13" s="41">
        <v>0</v>
      </c>
      <c r="DB13" s="44">
        <v>0</v>
      </c>
      <c r="DC13" s="44">
        <v>91</v>
      </c>
      <c r="DD13" s="41">
        <v>7.1</v>
      </c>
      <c r="DE13" s="44">
        <v>156</v>
      </c>
      <c r="DF13" s="64" t="s">
        <v>111</v>
      </c>
      <c r="DG13" s="44">
        <v>7</v>
      </c>
      <c r="DH13" s="41">
        <v>0.55</v>
      </c>
      <c r="DI13" s="44">
        <v>7</v>
      </c>
      <c r="DJ13" s="44">
        <v>3</v>
      </c>
      <c r="DK13" s="41">
        <v>0.23</v>
      </c>
      <c r="DL13" s="44">
        <v>3</v>
      </c>
      <c r="DM13" s="44">
        <v>0</v>
      </c>
      <c r="DN13" s="41">
        <v>0</v>
      </c>
      <c r="DO13" s="44">
        <v>0</v>
      </c>
      <c r="DP13" s="44">
        <v>3</v>
      </c>
      <c r="DQ13" s="41">
        <v>0.23</v>
      </c>
      <c r="DR13" s="44">
        <v>3</v>
      </c>
      <c r="DS13" s="44">
        <v>0</v>
      </c>
      <c r="DT13" s="41">
        <v>0</v>
      </c>
      <c r="DU13" s="44">
        <v>0</v>
      </c>
      <c r="DV13" s="44">
        <v>3</v>
      </c>
      <c r="DW13" s="41">
        <v>0.23</v>
      </c>
      <c r="DX13" s="44">
        <v>3</v>
      </c>
      <c r="DY13" s="44">
        <v>0</v>
      </c>
      <c r="DZ13" s="41">
        <v>0</v>
      </c>
      <c r="EA13" s="44">
        <v>0</v>
      </c>
      <c r="EB13" s="64" t="s">
        <v>111</v>
      </c>
      <c r="EC13" s="44">
        <v>24</v>
      </c>
      <c r="ED13" s="41">
        <v>1.87</v>
      </c>
      <c r="EE13" s="44">
        <v>25</v>
      </c>
      <c r="EF13" s="44">
        <v>5</v>
      </c>
      <c r="EG13" s="41">
        <v>0.39</v>
      </c>
      <c r="EH13" s="44">
        <v>5</v>
      </c>
      <c r="EI13" s="44">
        <v>26</v>
      </c>
      <c r="EJ13" s="41">
        <v>2.03</v>
      </c>
      <c r="EK13" s="44">
        <v>27</v>
      </c>
      <c r="EL13" s="44">
        <v>162</v>
      </c>
      <c r="EM13" s="41">
        <v>12.64</v>
      </c>
      <c r="EN13" s="44">
        <v>232</v>
      </c>
      <c r="EO13" s="44">
        <v>2</v>
      </c>
      <c r="EP13" s="41">
        <v>0.16</v>
      </c>
      <c r="EQ13" s="44">
        <v>2</v>
      </c>
      <c r="ER13" s="44">
        <v>1</v>
      </c>
      <c r="ES13" s="41">
        <v>0.08</v>
      </c>
      <c r="ET13" s="44">
        <v>1</v>
      </c>
      <c r="EU13" s="64" t="s">
        <v>111</v>
      </c>
      <c r="EV13" s="44">
        <v>0</v>
      </c>
      <c r="EW13" s="41">
        <v>0</v>
      </c>
      <c r="EX13" s="44">
        <v>0</v>
      </c>
      <c r="EY13" s="44">
        <v>0</v>
      </c>
      <c r="EZ13" s="41">
        <v>0</v>
      </c>
      <c r="FA13" s="44">
        <v>0</v>
      </c>
      <c r="FB13" s="44">
        <v>0</v>
      </c>
      <c r="FC13" s="41">
        <v>0</v>
      </c>
      <c r="FD13" s="44">
        <v>0</v>
      </c>
      <c r="FE13" s="44">
        <v>0</v>
      </c>
      <c r="FF13" s="41">
        <v>0</v>
      </c>
      <c r="FG13" s="44">
        <v>0</v>
      </c>
      <c r="FH13" s="44">
        <v>0</v>
      </c>
      <c r="FI13" s="41">
        <v>0</v>
      </c>
      <c r="FJ13" s="44">
        <v>0</v>
      </c>
      <c r="FK13" s="64" t="s">
        <v>111</v>
      </c>
      <c r="FL13" s="44">
        <v>0</v>
      </c>
      <c r="FM13" s="41">
        <v>0</v>
      </c>
      <c r="FN13" s="44">
        <v>0</v>
      </c>
      <c r="FO13" s="44">
        <v>132</v>
      </c>
      <c r="FP13" s="41">
        <v>10.3</v>
      </c>
      <c r="FQ13" s="44">
        <v>152</v>
      </c>
      <c r="FR13" s="44">
        <v>0</v>
      </c>
      <c r="FS13" s="41">
        <v>0</v>
      </c>
      <c r="FT13" s="44">
        <v>0</v>
      </c>
      <c r="FU13" s="44">
        <v>46</v>
      </c>
      <c r="FV13" s="41">
        <v>3.59</v>
      </c>
      <c r="FW13" s="44">
        <v>46</v>
      </c>
      <c r="FX13" s="44">
        <v>1</v>
      </c>
      <c r="FY13" s="41">
        <v>0.08</v>
      </c>
      <c r="FZ13" s="44">
        <v>1</v>
      </c>
    </row>
    <row r="14" spans="1:182" ht="12" customHeight="1">
      <c r="A14" s="64" t="s">
        <v>112</v>
      </c>
      <c r="B14" s="71">
        <v>258</v>
      </c>
      <c r="C14" s="71">
        <v>336</v>
      </c>
      <c r="D14" s="71">
        <v>44</v>
      </c>
      <c r="E14" s="70">
        <v>17.05</v>
      </c>
      <c r="F14" s="71">
        <v>182</v>
      </c>
      <c r="G14" s="71">
        <v>7</v>
      </c>
      <c r="H14" s="70">
        <v>2.71</v>
      </c>
      <c r="I14" s="71">
        <v>7</v>
      </c>
      <c r="J14" s="71">
        <v>1</v>
      </c>
      <c r="K14" s="70">
        <v>0.39</v>
      </c>
      <c r="L14" s="71">
        <v>1</v>
      </c>
      <c r="M14" s="71">
        <v>0</v>
      </c>
      <c r="N14" s="70">
        <v>0</v>
      </c>
      <c r="O14" s="71">
        <v>0</v>
      </c>
      <c r="P14" s="71">
        <v>3</v>
      </c>
      <c r="Q14" s="70">
        <v>1.16</v>
      </c>
      <c r="R14" s="71">
        <v>3</v>
      </c>
      <c r="S14" s="71">
        <v>3</v>
      </c>
      <c r="T14" s="70">
        <v>1.16</v>
      </c>
      <c r="U14" s="71">
        <v>4</v>
      </c>
      <c r="V14" s="64" t="s">
        <v>112</v>
      </c>
      <c r="W14" s="71">
        <v>3</v>
      </c>
      <c r="X14" s="70">
        <v>1.16</v>
      </c>
      <c r="Y14" s="71">
        <v>3</v>
      </c>
      <c r="Z14" s="71">
        <v>0</v>
      </c>
      <c r="AA14" s="70">
        <v>0</v>
      </c>
      <c r="AB14" s="71">
        <v>0</v>
      </c>
      <c r="AC14" s="71">
        <v>0</v>
      </c>
      <c r="AD14" s="70">
        <v>0</v>
      </c>
      <c r="AE14" s="71">
        <v>0</v>
      </c>
      <c r="AF14" s="71">
        <v>0</v>
      </c>
      <c r="AG14" s="70">
        <v>0</v>
      </c>
      <c r="AH14" s="71">
        <v>0</v>
      </c>
      <c r="AI14" s="71">
        <v>4</v>
      </c>
      <c r="AJ14" s="70">
        <v>1.55</v>
      </c>
      <c r="AK14" s="71">
        <v>5</v>
      </c>
      <c r="AL14" s="71">
        <v>0</v>
      </c>
      <c r="AM14" s="70">
        <v>0</v>
      </c>
      <c r="AN14" s="71">
        <v>0</v>
      </c>
      <c r="AO14" s="71">
        <v>0</v>
      </c>
      <c r="AP14" s="70">
        <v>0</v>
      </c>
      <c r="AQ14" s="71">
        <v>0</v>
      </c>
      <c r="AR14" s="64" t="s">
        <v>112</v>
      </c>
      <c r="AS14" s="71">
        <v>0</v>
      </c>
      <c r="AT14" s="70">
        <v>0</v>
      </c>
      <c r="AU14" s="71">
        <v>0</v>
      </c>
      <c r="AV14" s="71">
        <v>3</v>
      </c>
      <c r="AW14" s="70">
        <v>1.16</v>
      </c>
      <c r="AX14" s="71">
        <v>3</v>
      </c>
      <c r="AY14" s="71">
        <v>0</v>
      </c>
      <c r="AZ14" s="70">
        <v>0</v>
      </c>
      <c r="BA14" s="71">
        <v>0</v>
      </c>
      <c r="BB14" s="71">
        <v>0</v>
      </c>
      <c r="BC14" s="70">
        <v>0</v>
      </c>
      <c r="BD14" s="71">
        <v>0</v>
      </c>
      <c r="BE14" s="71">
        <v>0</v>
      </c>
      <c r="BF14" s="70">
        <v>0</v>
      </c>
      <c r="BG14" s="71">
        <v>0</v>
      </c>
      <c r="BH14" s="71">
        <v>1</v>
      </c>
      <c r="BI14" s="70">
        <v>0.39</v>
      </c>
      <c r="BJ14" s="71">
        <v>1</v>
      </c>
      <c r="BK14" s="71">
        <v>0</v>
      </c>
      <c r="BL14" s="70">
        <v>0</v>
      </c>
      <c r="BM14" s="71">
        <v>0</v>
      </c>
      <c r="BN14" s="64" t="s">
        <v>112</v>
      </c>
      <c r="BO14" s="44">
        <v>0</v>
      </c>
      <c r="BP14" s="41">
        <v>0</v>
      </c>
      <c r="BQ14" s="44">
        <v>0</v>
      </c>
      <c r="BR14" s="44">
        <v>0</v>
      </c>
      <c r="BS14" s="41">
        <v>0</v>
      </c>
      <c r="BT14" s="44">
        <v>0</v>
      </c>
      <c r="BU14" s="44">
        <v>5</v>
      </c>
      <c r="BV14" s="41">
        <v>1.94</v>
      </c>
      <c r="BW14" s="44">
        <v>5</v>
      </c>
      <c r="BX14" s="44">
        <v>2</v>
      </c>
      <c r="BY14" s="41">
        <v>0.78</v>
      </c>
      <c r="BZ14" s="44">
        <v>2</v>
      </c>
      <c r="CA14" s="44">
        <v>0</v>
      </c>
      <c r="CB14" s="41">
        <v>0</v>
      </c>
      <c r="CC14" s="44">
        <v>0</v>
      </c>
      <c r="CD14" s="44">
        <v>0</v>
      </c>
      <c r="CE14" s="41">
        <v>0</v>
      </c>
      <c r="CF14" s="44">
        <v>0</v>
      </c>
      <c r="CG14" s="44">
        <v>0</v>
      </c>
      <c r="CH14" s="41">
        <v>0</v>
      </c>
      <c r="CI14" s="44">
        <v>0</v>
      </c>
      <c r="CJ14" s="64" t="s">
        <v>112</v>
      </c>
      <c r="CK14" s="44">
        <v>0</v>
      </c>
      <c r="CL14" s="41">
        <v>0</v>
      </c>
      <c r="CM14" s="44">
        <v>0</v>
      </c>
      <c r="CN14" s="44">
        <v>24</v>
      </c>
      <c r="CO14" s="41">
        <v>9.3</v>
      </c>
      <c r="CP14" s="44">
        <v>139</v>
      </c>
      <c r="CQ14" s="44">
        <v>9</v>
      </c>
      <c r="CR14" s="41">
        <v>3.49</v>
      </c>
      <c r="CS14" s="44">
        <v>9</v>
      </c>
      <c r="CT14" s="44">
        <v>0</v>
      </c>
      <c r="CU14" s="41">
        <v>0</v>
      </c>
      <c r="CV14" s="44">
        <v>0</v>
      </c>
      <c r="CW14" s="44">
        <v>0</v>
      </c>
      <c r="CX14" s="41">
        <v>0</v>
      </c>
      <c r="CY14" s="44">
        <v>0</v>
      </c>
      <c r="CZ14" s="44">
        <v>0</v>
      </c>
      <c r="DA14" s="41">
        <v>0</v>
      </c>
      <c r="DB14" s="44">
        <v>0</v>
      </c>
      <c r="DC14" s="44">
        <v>9</v>
      </c>
      <c r="DD14" s="41">
        <v>3.49</v>
      </c>
      <c r="DE14" s="44">
        <v>14</v>
      </c>
      <c r="DF14" s="64" t="s">
        <v>112</v>
      </c>
      <c r="DG14" s="44">
        <v>0</v>
      </c>
      <c r="DH14" s="41">
        <v>0</v>
      </c>
      <c r="DI14" s="44">
        <v>0</v>
      </c>
      <c r="DJ14" s="44">
        <v>0</v>
      </c>
      <c r="DK14" s="41">
        <v>0</v>
      </c>
      <c r="DL14" s="44">
        <v>0</v>
      </c>
      <c r="DM14" s="44">
        <v>0</v>
      </c>
      <c r="DN14" s="41">
        <v>0</v>
      </c>
      <c r="DO14" s="44">
        <v>0</v>
      </c>
      <c r="DP14" s="44">
        <v>0</v>
      </c>
      <c r="DQ14" s="41">
        <v>0</v>
      </c>
      <c r="DR14" s="44">
        <v>0</v>
      </c>
      <c r="DS14" s="44">
        <v>0</v>
      </c>
      <c r="DT14" s="41">
        <v>0</v>
      </c>
      <c r="DU14" s="44">
        <v>0</v>
      </c>
      <c r="DV14" s="44">
        <v>0</v>
      </c>
      <c r="DW14" s="41">
        <v>0</v>
      </c>
      <c r="DX14" s="44">
        <v>0</v>
      </c>
      <c r="DY14" s="44">
        <v>0</v>
      </c>
      <c r="DZ14" s="41">
        <v>0</v>
      </c>
      <c r="EA14" s="44">
        <v>0</v>
      </c>
      <c r="EB14" s="64" t="s">
        <v>112</v>
      </c>
      <c r="EC14" s="44">
        <v>19</v>
      </c>
      <c r="ED14" s="41">
        <v>7.36</v>
      </c>
      <c r="EE14" s="44">
        <v>20</v>
      </c>
      <c r="EF14" s="44">
        <v>1</v>
      </c>
      <c r="EG14" s="41">
        <v>0.39</v>
      </c>
      <c r="EH14" s="44">
        <v>1</v>
      </c>
      <c r="EI14" s="44">
        <v>11</v>
      </c>
      <c r="EJ14" s="41">
        <v>4.26</v>
      </c>
      <c r="EK14" s="44">
        <v>11</v>
      </c>
      <c r="EL14" s="44">
        <v>32</v>
      </c>
      <c r="EM14" s="41">
        <v>12.4</v>
      </c>
      <c r="EN14" s="44">
        <v>55</v>
      </c>
      <c r="EO14" s="44">
        <v>0</v>
      </c>
      <c r="EP14" s="41">
        <v>0</v>
      </c>
      <c r="EQ14" s="44">
        <v>0</v>
      </c>
      <c r="ER14" s="44">
        <v>0</v>
      </c>
      <c r="ES14" s="41">
        <v>0</v>
      </c>
      <c r="ET14" s="44">
        <v>0</v>
      </c>
      <c r="EU14" s="64" t="s">
        <v>112</v>
      </c>
      <c r="EV14" s="44">
        <v>0</v>
      </c>
      <c r="EW14" s="41">
        <v>0</v>
      </c>
      <c r="EX14" s="44">
        <v>0</v>
      </c>
      <c r="EY14" s="44">
        <v>0</v>
      </c>
      <c r="EZ14" s="41">
        <v>0</v>
      </c>
      <c r="FA14" s="44">
        <v>0</v>
      </c>
      <c r="FB14" s="44">
        <v>0</v>
      </c>
      <c r="FC14" s="41">
        <v>0</v>
      </c>
      <c r="FD14" s="44">
        <v>0</v>
      </c>
      <c r="FE14" s="44">
        <v>0</v>
      </c>
      <c r="FF14" s="41">
        <v>0</v>
      </c>
      <c r="FG14" s="44">
        <v>0</v>
      </c>
      <c r="FH14" s="44">
        <v>0</v>
      </c>
      <c r="FI14" s="41">
        <v>0</v>
      </c>
      <c r="FJ14" s="44">
        <v>0</v>
      </c>
      <c r="FK14" s="64" t="s">
        <v>112</v>
      </c>
      <c r="FL14" s="44">
        <v>0</v>
      </c>
      <c r="FM14" s="41">
        <v>0</v>
      </c>
      <c r="FN14" s="44">
        <v>0</v>
      </c>
      <c r="FO14" s="44">
        <v>32</v>
      </c>
      <c r="FP14" s="41">
        <v>12.4</v>
      </c>
      <c r="FQ14" s="44">
        <v>36</v>
      </c>
      <c r="FR14" s="44">
        <v>0</v>
      </c>
      <c r="FS14" s="41">
        <v>0</v>
      </c>
      <c r="FT14" s="44">
        <v>0</v>
      </c>
      <c r="FU14" s="44">
        <v>17</v>
      </c>
      <c r="FV14" s="41">
        <v>6.59</v>
      </c>
      <c r="FW14" s="44">
        <v>17</v>
      </c>
      <c r="FX14" s="44">
        <v>0</v>
      </c>
      <c r="FY14" s="41">
        <v>0</v>
      </c>
      <c r="FZ14" s="44">
        <v>0</v>
      </c>
    </row>
    <row r="15" spans="1:182" ht="12" customHeight="1">
      <c r="A15" s="64" t="s">
        <v>113</v>
      </c>
      <c r="B15" s="71">
        <v>174</v>
      </c>
      <c r="C15" s="71">
        <v>217</v>
      </c>
      <c r="D15" s="71">
        <v>36</v>
      </c>
      <c r="E15" s="70">
        <v>20.69</v>
      </c>
      <c r="F15" s="71">
        <v>74</v>
      </c>
      <c r="G15" s="71">
        <v>6</v>
      </c>
      <c r="H15" s="70">
        <v>3.45</v>
      </c>
      <c r="I15" s="71">
        <v>7</v>
      </c>
      <c r="J15" s="71">
        <v>1</v>
      </c>
      <c r="K15" s="70">
        <v>0.57</v>
      </c>
      <c r="L15" s="71">
        <v>1</v>
      </c>
      <c r="M15" s="71">
        <v>0</v>
      </c>
      <c r="N15" s="70">
        <v>0</v>
      </c>
      <c r="O15" s="71">
        <v>0</v>
      </c>
      <c r="P15" s="71">
        <v>2</v>
      </c>
      <c r="Q15" s="70">
        <v>1.15</v>
      </c>
      <c r="R15" s="71">
        <v>2</v>
      </c>
      <c r="S15" s="71">
        <v>1</v>
      </c>
      <c r="T15" s="70">
        <v>0.57</v>
      </c>
      <c r="U15" s="71">
        <v>2</v>
      </c>
      <c r="V15" s="64" t="s">
        <v>113</v>
      </c>
      <c r="W15" s="71">
        <v>3</v>
      </c>
      <c r="X15" s="70">
        <v>1.72</v>
      </c>
      <c r="Y15" s="71">
        <v>3</v>
      </c>
      <c r="Z15" s="71">
        <v>1</v>
      </c>
      <c r="AA15" s="70">
        <v>0.57</v>
      </c>
      <c r="AB15" s="71">
        <v>1</v>
      </c>
      <c r="AC15" s="71">
        <v>0</v>
      </c>
      <c r="AD15" s="70">
        <v>0</v>
      </c>
      <c r="AE15" s="71">
        <v>0</v>
      </c>
      <c r="AF15" s="71">
        <v>0</v>
      </c>
      <c r="AG15" s="70">
        <v>0</v>
      </c>
      <c r="AH15" s="71">
        <v>0</v>
      </c>
      <c r="AI15" s="71">
        <v>4</v>
      </c>
      <c r="AJ15" s="70">
        <v>2.3</v>
      </c>
      <c r="AK15" s="71">
        <v>4</v>
      </c>
      <c r="AL15" s="71">
        <v>0</v>
      </c>
      <c r="AM15" s="70">
        <v>0</v>
      </c>
      <c r="AN15" s="71">
        <v>0</v>
      </c>
      <c r="AO15" s="71">
        <v>0</v>
      </c>
      <c r="AP15" s="70">
        <v>0</v>
      </c>
      <c r="AQ15" s="71">
        <v>0</v>
      </c>
      <c r="AR15" s="64" t="s">
        <v>113</v>
      </c>
      <c r="AS15" s="71">
        <v>0</v>
      </c>
      <c r="AT15" s="70">
        <v>0</v>
      </c>
      <c r="AU15" s="71">
        <v>0</v>
      </c>
      <c r="AV15" s="71">
        <v>10</v>
      </c>
      <c r="AW15" s="70">
        <v>5.75</v>
      </c>
      <c r="AX15" s="71">
        <v>13</v>
      </c>
      <c r="AY15" s="71">
        <v>3</v>
      </c>
      <c r="AZ15" s="70">
        <v>1.72</v>
      </c>
      <c r="BA15" s="71">
        <v>3</v>
      </c>
      <c r="BB15" s="71">
        <v>0</v>
      </c>
      <c r="BC15" s="70">
        <v>0</v>
      </c>
      <c r="BD15" s="71">
        <v>0</v>
      </c>
      <c r="BE15" s="71">
        <v>0</v>
      </c>
      <c r="BF15" s="70">
        <v>0</v>
      </c>
      <c r="BG15" s="71">
        <v>0</v>
      </c>
      <c r="BH15" s="71">
        <v>0</v>
      </c>
      <c r="BI15" s="70">
        <v>0</v>
      </c>
      <c r="BJ15" s="71">
        <v>0</v>
      </c>
      <c r="BK15" s="71">
        <v>0</v>
      </c>
      <c r="BL15" s="70">
        <v>0</v>
      </c>
      <c r="BM15" s="71">
        <v>0</v>
      </c>
      <c r="BN15" s="64" t="s">
        <v>113</v>
      </c>
      <c r="BO15" s="44">
        <v>0</v>
      </c>
      <c r="BP15" s="41">
        <v>0</v>
      </c>
      <c r="BQ15" s="44">
        <v>0</v>
      </c>
      <c r="BR15" s="44">
        <v>0</v>
      </c>
      <c r="BS15" s="41">
        <v>0</v>
      </c>
      <c r="BT15" s="44">
        <v>0</v>
      </c>
      <c r="BU15" s="44">
        <v>12</v>
      </c>
      <c r="BV15" s="41">
        <v>6.9</v>
      </c>
      <c r="BW15" s="44">
        <v>12</v>
      </c>
      <c r="BX15" s="44">
        <v>4</v>
      </c>
      <c r="BY15" s="41">
        <v>2.3</v>
      </c>
      <c r="BZ15" s="44">
        <v>4</v>
      </c>
      <c r="CA15" s="44">
        <v>0</v>
      </c>
      <c r="CB15" s="41">
        <v>0</v>
      </c>
      <c r="CC15" s="44">
        <v>0</v>
      </c>
      <c r="CD15" s="44">
        <v>0</v>
      </c>
      <c r="CE15" s="41">
        <v>0</v>
      </c>
      <c r="CF15" s="44">
        <v>0</v>
      </c>
      <c r="CG15" s="44">
        <v>0</v>
      </c>
      <c r="CH15" s="41">
        <v>0</v>
      </c>
      <c r="CI15" s="44">
        <v>0</v>
      </c>
      <c r="CJ15" s="64" t="s">
        <v>113</v>
      </c>
      <c r="CK15" s="44">
        <v>0</v>
      </c>
      <c r="CL15" s="41">
        <v>0</v>
      </c>
      <c r="CM15" s="44">
        <v>0</v>
      </c>
      <c r="CN15" s="44">
        <v>3</v>
      </c>
      <c r="CO15" s="41">
        <v>1.72</v>
      </c>
      <c r="CP15" s="44">
        <v>8</v>
      </c>
      <c r="CQ15" s="44">
        <v>11</v>
      </c>
      <c r="CR15" s="41">
        <v>6.32</v>
      </c>
      <c r="CS15" s="44">
        <v>14</v>
      </c>
      <c r="CT15" s="44">
        <v>0</v>
      </c>
      <c r="CU15" s="41">
        <v>0</v>
      </c>
      <c r="CV15" s="44">
        <v>0</v>
      </c>
      <c r="CW15" s="44">
        <v>0</v>
      </c>
      <c r="CX15" s="41">
        <v>0</v>
      </c>
      <c r="CY15" s="44">
        <v>0</v>
      </c>
      <c r="CZ15" s="44">
        <v>0</v>
      </c>
      <c r="DA15" s="41">
        <v>0</v>
      </c>
      <c r="DB15" s="44">
        <v>0</v>
      </c>
      <c r="DC15" s="44">
        <v>13</v>
      </c>
      <c r="DD15" s="41">
        <v>7.47</v>
      </c>
      <c r="DE15" s="44">
        <v>21</v>
      </c>
      <c r="DF15" s="64" t="s">
        <v>113</v>
      </c>
      <c r="DG15" s="44">
        <v>2</v>
      </c>
      <c r="DH15" s="41">
        <v>1.15</v>
      </c>
      <c r="DI15" s="44">
        <v>2</v>
      </c>
      <c r="DJ15" s="44">
        <v>2</v>
      </c>
      <c r="DK15" s="41">
        <v>1.15</v>
      </c>
      <c r="DL15" s="44">
        <v>2</v>
      </c>
      <c r="DM15" s="44">
        <v>0</v>
      </c>
      <c r="DN15" s="41">
        <v>0</v>
      </c>
      <c r="DO15" s="44">
        <v>0</v>
      </c>
      <c r="DP15" s="44">
        <v>1</v>
      </c>
      <c r="DQ15" s="41">
        <v>0.57</v>
      </c>
      <c r="DR15" s="44">
        <v>1</v>
      </c>
      <c r="DS15" s="44">
        <v>0</v>
      </c>
      <c r="DT15" s="41">
        <v>0</v>
      </c>
      <c r="DU15" s="44">
        <v>0</v>
      </c>
      <c r="DV15" s="44">
        <v>0</v>
      </c>
      <c r="DW15" s="41">
        <v>0</v>
      </c>
      <c r="DX15" s="44">
        <v>0</v>
      </c>
      <c r="DY15" s="44">
        <v>0</v>
      </c>
      <c r="DZ15" s="41">
        <v>0</v>
      </c>
      <c r="EA15" s="44">
        <v>0</v>
      </c>
      <c r="EB15" s="64" t="s">
        <v>113</v>
      </c>
      <c r="EC15" s="44">
        <v>10</v>
      </c>
      <c r="ED15" s="41">
        <v>5.75</v>
      </c>
      <c r="EE15" s="44">
        <v>10</v>
      </c>
      <c r="EF15" s="44">
        <v>1</v>
      </c>
      <c r="EG15" s="41">
        <v>0.57</v>
      </c>
      <c r="EH15" s="44">
        <v>1</v>
      </c>
      <c r="EI15" s="44">
        <v>3</v>
      </c>
      <c r="EJ15" s="41">
        <v>1.72</v>
      </c>
      <c r="EK15" s="44">
        <v>3</v>
      </c>
      <c r="EL15" s="44">
        <v>28</v>
      </c>
      <c r="EM15" s="41">
        <v>16.09</v>
      </c>
      <c r="EN15" s="44">
        <v>44</v>
      </c>
      <c r="EO15" s="44">
        <v>0</v>
      </c>
      <c r="EP15" s="41">
        <v>0</v>
      </c>
      <c r="EQ15" s="44">
        <v>0</v>
      </c>
      <c r="ER15" s="44">
        <v>0</v>
      </c>
      <c r="ES15" s="41">
        <v>0</v>
      </c>
      <c r="ET15" s="44">
        <v>0</v>
      </c>
      <c r="EU15" s="64" t="s">
        <v>113</v>
      </c>
      <c r="EV15" s="44">
        <v>0</v>
      </c>
      <c r="EW15" s="41">
        <v>0</v>
      </c>
      <c r="EX15" s="44">
        <v>0</v>
      </c>
      <c r="EY15" s="44">
        <v>0</v>
      </c>
      <c r="EZ15" s="41">
        <v>0</v>
      </c>
      <c r="FA15" s="44">
        <v>0</v>
      </c>
      <c r="FB15" s="44">
        <v>0</v>
      </c>
      <c r="FC15" s="41">
        <v>0</v>
      </c>
      <c r="FD15" s="44">
        <v>0</v>
      </c>
      <c r="FE15" s="44">
        <v>0</v>
      </c>
      <c r="FF15" s="41">
        <v>0</v>
      </c>
      <c r="FG15" s="44">
        <v>0</v>
      </c>
      <c r="FH15" s="44">
        <v>0</v>
      </c>
      <c r="FI15" s="41">
        <v>0</v>
      </c>
      <c r="FJ15" s="44">
        <v>0</v>
      </c>
      <c r="FK15" s="64" t="s">
        <v>113</v>
      </c>
      <c r="FL15" s="44">
        <v>0</v>
      </c>
      <c r="FM15" s="41">
        <v>0</v>
      </c>
      <c r="FN15" s="44">
        <v>0</v>
      </c>
      <c r="FO15" s="44">
        <v>31</v>
      </c>
      <c r="FP15" s="41">
        <v>17.82</v>
      </c>
      <c r="FQ15" s="44">
        <v>40</v>
      </c>
      <c r="FR15" s="44">
        <v>1</v>
      </c>
      <c r="FS15" s="41">
        <v>0.57</v>
      </c>
      <c r="FT15" s="44">
        <v>1</v>
      </c>
      <c r="FU15" s="44">
        <v>18</v>
      </c>
      <c r="FV15" s="41">
        <v>10.34</v>
      </c>
      <c r="FW15" s="44">
        <v>18</v>
      </c>
      <c r="FX15" s="44">
        <v>0</v>
      </c>
      <c r="FY15" s="41">
        <v>0</v>
      </c>
      <c r="FZ15" s="44">
        <v>0</v>
      </c>
    </row>
    <row r="16" spans="1:182" ht="12" customHeight="1">
      <c r="A16" s="64" t="s">
        <v>114</v>
      </c>
      <c r="B16" s="71">
        <v>237</v>
      </c>
      <c r="C16" s="71">
        <v>405</v>
      </c>
      <c r="D16" s="71">
        <v>74</v>
      </c>
      <c r="E16" s="70">
        <v>31.22</v>
      </c>
      <c r="F16" s="71">
        <v>197</v>
      </c>
      <c r="G16" s="71">
        <v>26</v>
      </c>
      <c r="H16" s="70">
        <v>10.97</v>
      </c>
      <c r="I16" s="71">
        <v>28</v>
      </c>
      <c r="J16" s="71">
        <v>10</v>
      </c>
      <c r="K16" s="70">
        <v>4.22</v>
      </c>
      <c r="L16" s="71">
        <v>11</v>
      </c>
      <c r="M16" s="71">
        <v>0</v>
      </c>
      <c r="N16" s="70">
        <v>0</v>
      </c>
      <c r="O16" s="71">
        <v>0</v>
      </c>
      <c r="P16" s="71">
        <v>4</v>
      </c>
      <c r="Q16" s="70">
        <v>1.69</v>
      </c>
      <c r="R16" s="71">
        <v>4</v>
      </c>
      <c r="S16" s="71">
        <v>5</v>
      </c>
      <c r="T16" s="70">
        <v>2.11</v>
      </c>
      <c r="U16" s="71">
        <v>6</v>
      </c>
      <c r="V16" s="64" t="s">
        <v>114</v>
      </c>
      <c r="W16" s="71">
        <v>5</v>
      </c>
      <c r="X16" s="70">
        <v>2.11</v>
      </c>
      <c r="Y16" s="71">
        <v>5</v>
      </c>
      <c r="Z16" s="71">
        <v>2</v>
      </c>
      <c r="AA16" s="70">
        <v>0.84</v>
      </c>
      <c r="AB16" s="71">
        <v>2</v>
      </c>
      <c r="AC16" s="71">
        <v>0</v>
      </c>
      <c r="AD16" s="70">
        <v>0</v>
      </c>
      <c r="AE16" s="71">
        <v>0</v>
      </c>
      <c r="AF16" s="71">
        <v>2</v>
      </c>
      <c r="AG16" s="70">
        <v>0.84</v>
      </c>
      <c r="AH16" s="71">
        <v>2</v>
      </c>
      <c r="AI16" s="71">
        <v>7</v>
      </c>
      <c r="AJ16" s="70">
        <v>2.95</v>
      </c>
      <c r="AK16" s="71">
        <v>8</v>
      </c>
      <c r="AL16" s="71">
        <v>0</v>
      </c>
      <c r="AM16" s="70">
        <v>0</v>
      </c>
      <c r="AN16" s="71">
        <v>0</v>
      </c>
      <c r="AO16" s="71">
        <v>0</v>
      </c>
      <c r="AP16" s="70">
        <v>0</v>
      </c>
      <c r="AQ16" s="71">
        <v>0</v>
      </c>
      <c r="AR16" s="64" t="s">
        <v>114</v>
      </c>
      <c r="AS16" s="71">
        <v>0</v>
      </c>
      <c r="AT16" s="70">
        <v>0</v>
      </c>
      <c r="AU16" s="71">
        <v>0</v>
      </c>
      <c r="AV16" s="71">
        <v>20</v>
      </c>
      <c r="AW16" s="70">
        <v>8.44</v>
      </c>
      <c r="AX16" s="71">
        <v>20</v>
      </c>
      <c r="AY16" s="71">
        <v>2</v>
      </c>
      <c r="AZ16" s="70">
        <v>0.84</v>
      </c>
      <c r="BA16" s="71">
        <v>2</v>
      </c>
      <c r="BB16" s="71">
        <v>0</v>
      </c>
      <c r="BC16" s="70">
        <v>0</v>
      </c>
      <c r="BD16" s="71">
        <v>0</v>
      </c>
      <c r="BE16" s="71">
        <v>0</v>
      </c>
      <c r="BF16" s="70">
        <v>0</v>
      </c>
      <c r="BG16" s="71">
        <v>0</v>
      </c>
      <c r="BH16" s="71">
        <v>1</v>
      </c>
      <c r="BI16" s="70">
        <v>0.42</v>
      </c>
      <c r="BJ16" s="71">
        <v>1</v>
      </c>
      <c r="BK16" s="71">
        <v>0</v>
      </c>
      <c r="BL16" s="70">
        <v>0</v>
      </c>
      <c r="BM16" s="71">
        <v>0</v>
      </c>
      <c r="BN16" s="64" t="s">
        <v>114</v>
      </c>
      <c r="BO16" s="44">
        <v>0</v>
      </c>
      <c r="BP16" s="41">
        <v>0</v>
      </c>
      <c r="BQ16" s="44">
        <v>0</v>
      </c>
      <c r="BR16" s="44">
        <v>0</v>
      </c>
      <c r="BS16" s="41">
        <v>0</v>
      </c>
      <c r="BT16" s="44">
        <v>0</v>
      </c>
      <c r="BU16" s="44">
        <v>20</v>
      </c>
      <c r="BV16" s="41">
        <v>8.44</v>
      </c>
      <c r="BW16" s="44">
        <v>24</v>
      </c>
      <c r="BX16" s="44">
        <v>6</v>
      </c>
      <c r="BY16" s="41">
        <v>2.53</v>
      </c>
      <c r="BZ16" s="44">
        <v>6</v>
      </c>
      <c r="CA16" s="44">
        <v>0</v>
      </c>
      <c r="CB16" s="41">
        <v>0</v>
      </c>
      <c r="CC16" s="44">
        <v>0</v>
      </c>
      <c r="CD16" s="44">
        <v>0</v>
      </c>
      <c r="CE16" s="41">
        <v>0</v>
      </c>
      <c r="CF16" s="44">
        <v>0</v>
      </c>
      <c r="CG16" s="44">
        <v>0</v>
      </c>
      <c r="CH16" s="41">
        <v>0</v>
      </c>
      <c r="CI16" s="44">
        <v>0</v>
      </c>
      <c r="CJ16" s="64" t="s">
        <v>114</v>
      </c>
      <c r="CK16" s="44">
        <v>0</v>
      </c>
      <c r="CL16" s="41">
        <v>0</v>
      </c>
      <c r="CM16" s="44">
        <v>0</v>
      </c>
      <c r="CN16" s="44">
        <v>7</v>
      </c>
      <c r="CO16" s="41">
        <v>2.95</v>
      </c>
      <c r="CP16" s="44">
        <v>27</v>
      </c>
      <c r="CQ16" s="44">
        <v>31</v>
      </c>
      <c r="CR16" s="41">
        <v>13.08</v>
      </c>
      <c r="CS16" s="44">
        <v>51</v>
      </c>
      <c r="CT16" s="44">
        <v>0</v>
      </c>
      <c r="CU16" s="41">
        <v>0</v>
      </c>
      <c r="CV16" s="44">
        <v>0</v>
      </c>
      <c r="CW16" s="44">
        <v>0</v>
      </c>
      <c r="CX16" s="41">
        <v>0</v>
      </c>
      <c r="CY16" s="44">
        <v>0</v>
      </c>
      <c r="CZ16" s="44">
        <v>0</v>
      </c>
      <c r="DA16" s="41">
        <v>0</v>
      </c>
      <c r="DB16" s="44">
        <v>0</v>
      </c>
      <c r="DC16" s="44">
        <v>14</v>
      </c>
      <c r="DD16" s="41">
        <v>5.91</v>
      </c>
      <c r="DE16" s="44">
        <v>19</v>
      </c>
      <c r="DF16" s="64" t="s">
        <v>114</v>
      </c>
      <c r="DG16" s="44">
        <v>0</v>
      </c>
      <c r="DH16" s="41">
        <v>0</v>
      </c>
      <c r="DI16" s="44">
        <v>0</v>
      </c>
      <c r="DJ16" s="44">
        <v>1</v>
      </c>
      <c r="DK16" s="41">
        <v>0.42</v>
      </c>
      <c r="DL16" s="44">
        <v>1</v>
      </c>
      <c r="DM16" s="44">
        <v>0</v>
      </c>
      <c r="DN16" s="41">
        <v>0</v>
      </c>
      <c r="DO16" s="44">
        <v>0</v>
      </c>
      <c r="DP16" s="44">
        <v>0</v>
      </c>
      <c r="DQ16" s="41">
        <v>0</v>
      </c>
      <c r="DR16" s="44">
        <v>0</v>
      </c>
      <c r="DS16" s="44">
        <v>0</v>
      </c>
      <c r="DT16" s="41">
        <v>0</v>
      </c>
      <c r="DU16" s="44">
        <v>0</v>
      </c>
      <c r="DV16" s="44">
        <v>2</v>
      </c>
      <c r="DW16" s="41">
        <v>0.84</v>
      </c>
      <c r="DX16" s="44">
        <v>2</v>
      </c>
      <c r="DY16" s="44">
        <v>0</v>
      </c>
      <c r="DZ16" s="41">
        <v>0</v>
      </c>
      <c r="EA16" s="44">
        <v>0</v>
      </c>
      <c r="EB16" s="64" t="s">
        <v>114</v>
      </c>
      <c r="EC16" s="44">
        <v>13</v>
      </c>
      <c r="ED16" s="41">
        <v>5.49</v>
      </c>
      <c r="EE16" s="44">
        <v>13</v>
      </c>
      <c r="EF16" s="44">
        <v>1</v>
      </c>
      <c r="EG16" s="41">
        <v>0.42</v>
      </c>
      <c r="EH16" s="44">
        <v>1</v>
      </c>
      <c r="EI16" s="44">
        <v>0</v>
      </c>
      <c r="EJ16" s="41">
        <v>0</v>
      </c>
      <c r="EK16" s="44">
        <v>0</v>
      </c>
      <c r="EL16" s="44">
        <v>52</v>
      </c>
      <c r="EM16" s="41">
        <v>21.94</v>
      </c>
      <c r="EN16" s="44">
        <v>83</v>
      </c>
      <c r="EO16" s="44">
        <v>0</v>
      </c>
      <c r="EP16" s="41">
        <v>0</v>
      </c>
      <c r="EQ16" s="44">
        <v>0</v>
      </c>
      <c r="ER16" s="44">
        <v>1</v>
      </c>
      <c r="ES16" s="41">
        <v>0.42</v>
      </c>
      <c r="ET16" s="44">
        <v>1</v>
      </c>
      <c r="EU16" s="64" t="s">
        <v>114</v>
      </c>
      <c r="EV16" s="44">
        <v>1</v>
      </c>
      <c r="EW16" s="41">
        <v>0.42</v>
      </c>
      <c r="EX16" s="44">
        <v>1</v>
      </c>
      <c r="EY16" s="44">
        <v>1</v>
      </c>
      <c r="EZ16" s="41">
        <v>0.42</v>
      </c>
      <c r="FA16" s="44">
        <v>4</v>
      </c>
      <c r="FB16" s="44">
        <v>0</v>
      </c>
      <c r="FC16" s="41">
        <v>0</v>
      </c>
      <c r="FD16" s="44">
        <v>0</v>
      </c>
      <c r="FE16" s="44">
        <v>0</v>
      </c>
      <c r="FF16" s="41">
        <v>0</v>
      </c>
      <c r="FG16" s="44">
        <v>0</v>
      </c>
      <c r="FH16" s="44">
        <v>0</v>
      </c>
      <c r="FI16" s="41">
        <v>0</v>
      </c>
      <c r="FJ16" s="44">
        <v>0</v>
      </c>
      <c r="FK16" s="64" t="s">
        <v>114</v>
      </c>
      <c r="FL16" s="44">
        <v>0</v>
      </c>
      <c r="FM16" s="41">
        <v>0</v>
      </c>
      <c r="FN16" s="44">
        <v>0</v>
      </c>
      <c r="FO16" s="44">
        <v>44</v>
      </c>
      <c r="FP16" s="41">
        <v>18.57</v>
      </c>
      <c r="FQ16" s="44">
        <v>55</v>
      </c>
      <c r="FR16" s="44">
        <v>0</v>
      </c>
      <c r="FS16" s="41">
        <v>0</v>
      </c>
      <c r="FT16" s="44">
        <v>0</v>
      </c>
      <c r="FU16" s="44">
        <v>28</v>
      </c>
      <c r="FV16" s="41">
        <v>11.81</v>
      </c>
      <c r="FW16" s="44">
        <v>28</v>
      </c>
      <c r="FX16" s="44">
        <v>0</v>
      </c>
      <c r="FY16" s="41">
        <v>0</v>
      </c>
      <c r="FZ16" s="44">
        <v>0</v>
      </c>
    </row>
    <row r="17" spans="1:182" ht="12" customHeight="1">
      <c r="A17" s="64" t="s">
        <v>115</v>
      </c>
      <c r="B17" s="71">
        <v>873</v>
      </c>
      <c r="C17" s="71">
        <v>1075</v>
      </c>
      <c r="D17" s="71">
        <v>201</v>
      </c>
      <c r="E17" s="70">
        <v>23.02</v>
      </c>
      <c r="F17" s="71">
        <v>524</v>
      </c>
      <c r="G17" s="71">
        <v>60</v>
      </c>
      <c r="H17" s="70">
        <v>6.87</v>
      </c>
      <c r="I17" s="71">
        <v>67</v>
      </c>
      <c r="J17" s="71">
        <v>6</v>
      </c>
      <c r="K17" s="70">
        <v>0.69</v>
      </c>
      <c r="L17" s="71">
        <v>7</v>
      </c>
      <c r="M17" s="71">
        <v>0</v>
      </c>
      <c r="N17" s="70">
        <v>0</v>
      </c>
      <c r="O17" s="71">
        <v>0</v>
      </c>
      <c r="P17" s="71">
        <v>13</v>
      </c>
      <c r="Q17" s="70">
        <v>1.49</v>
      </c>
      <c r="R17" s="71">
        <v>13</v>
      </c>
      <c r="S17" s="71">
        <v>19</v>
      </c>
      <c r="T17" s="70">
        <v>2.18</v>
      </c>
      <c r="U17" s="71">
        <v>21</v>
      </c>
      <c r="V17" s="64" t="s">
        <v>115</v>
      </c>
      <c r="W17" s="71">
        <v>19</v>
      </c>
      <c r="X17" s="70">
        <v>2.18</v>
      </c>
      <c r="Y17" s="71">
        <v>20</v>
      </c>
      <c r="Z17" s="71">
        <v>3</v>
      </c>
      <c r="AA17" s="70">
        <v>0.34</v>
      </c>
      <c r="AB17" s="71">
        <v>4</v>
      </c>
      <c r="AC17" s="71">
        <v>2</v>
      </c>
      <c r="AD17" s="70">
        <v>0.23</v>
      </c>
      <c r="AE17" s="71">
        <v>2</v>
      </c>
      <c r="AF17" s="71">
        <v>15</v>
      </c>
      <c r="AG17" s="70">
        <v>1.72</v>
      </c>
      <c r="AH17" s="71">
        <v>18</v>
      </c>
      <c r="AI17" s="71">
        <v>21</v>
      </c>
      <c r="AJ17" s="70">
        <v>2.41</v>
      </c>
      <c r="AK17" s="71">
        <v>25</v>
      </c>
      <c r="AL17" s="71">
        <v>0</v>
      </c>
      <c r="AM17" s="70">
        <v>0</v>
      </c>
      <c r="AN17" s="71">
        <v>0</v>
      </c>
      <c r="AO17" s="71">
        <v>0</v>
      </c>
      <c r="AP17" s="70">
        <v>0</v>
      </c>
      <c r="AQ17" s="71">
        <v>0</v>
      </c>
      <c r="AR17" s="64" t="s">
        <v>115</v>
      </c>
      <c r="AS17" s="71">
        <v>0</v>
      </c>
      <c r="AT17" s="70">
        <v>0</v>
      </c>
      <c r="AU17" s="71">
        <v>0</v>
      </c>
      <c r="AV17" s="71">
        <v>31</v>
      </c>
      <c r="AW17" s="70">
        <v>3.55</v>
      </c>
      <c r="AX17" s="71">
        <v>36</v>
      </c>
      <c r="AY17" s="71">
        <v>5</v>
      </c>
      <c r="AZ17" s="70">
        <v>0.57</v>
      </c>
      <c r="BA17" s="71">
        <v>5</v>
      </c>
      <c r="BB17" s="71">
        <v>0</v>
      </c>
      <c r="BC17" s="70">
        <v>0</v>
      </c>
      <c r="BD17" s="71">
        <v>0</v>
      </c>
      <c r="BE17" s="71">
        <v>1</v>
      </c>
      <c r="BF17" s="70">
        <v>0.11</v>
      </c>
      <c r="BG17" s="71">
        <v>1</v>
      </c>
      <c r="BH17" s="71">
        <v>1</v>
      </c>
      <c r="BI17" s="70">
        <v>0.11</v>
      </c>
      <c r="BJ17" s="71">
        <v>1</v>
      </c>
      <c r="BK17" s="71">
        <v>0</v>
      </c>
      <c r="BL17" s="70">
        <v>0</v>
      </c>
      <c r="BM17" s="71">
        <v>0</v>
      </c>
      <c r="BN17" s="64" t="s">
        <v>115</v>
      </c>
      <c r="BO17" s="44">
        <v>0</v>
      </c>
      <c r="BP17" s="41">
        <v>0</v>
      </c>
      <c r="BQ17" s="44">
        <v>0</v>
      </c>
      <c r="BR17" s="44">
        <v>0</v>
      </c>
      <c r="BS17" s="41">
        <v>0</v>
      </c>
      <c r="BT17" s="44">
        <v>0</v>
      </c>
      <c r="BU17" s="44">
        <v>54</v>
      </c>
      <c r="BV17" s="41">
        <v>6.19</v>
      </c>
      <c r="BW17" s="44">
        <v>67</v>
      </c>
      <c r="BX17" s="44">
        <v>13</v>
      </c>
      <c r="BY17" s="41">
        <v>1.49</v>
      </c>
      <c r="BZ17" s="44">
        <v>16</v>
      </c>
      <c r="CA17" s="44">
        <v>1</v>
      </c>
      <c r="CB17" s="41">
        <v>0.11</v>
      </c>
      <c r="CC17" s="44">
        <v>1</v>
      </c>
      <c r="CD17" s="44">
        <v>0</v>
      </c>
      <c r="CE17" s="41">
        <v>0</v>
      </c>
      <c r="CF17" s="44">
        <v>0</v>
      </c>
      <c r="CG17" s="44">
        <v>0</v>
      </c>
      <c r="CH17" s="41">
        <v>0</v>
      </c>
      <c r="CI17" s="44">
        <v>0</v>
      </c>
      <c r="CJ17" s="64" t="s">
        <v>115</v>
      </c>
      <c r="CK17" s="44">
        <v>0</v>
      </c>
      <c r="CL17" s="41">
        <v>0</v>
      </c>
      <c r="CM17" s="44">
        <v>0</v>
      </c>
      <c r="CN17" s="44">
        <v>26</v>
      </c>
      <c r="CO17" s="41">
        <v>2.98</v>
      </c>
      <c r="CP17" s="44">
        <v>133</v>
      </c>
      <c r="CQ17" s="44">
        <v>67</v>
      </c>
      <c r="CR17" s="41">
        <v>7.67</v>
      </c>
      <c r="CS17" s="44">
        <v>87</v>
      </c>
      <c r="CT17" s="44">
        <v>1</v>
      </c>
      <c r="CU17" s="41">
        <v>0.11</v>
      </c>
      <c r="CV17" s="44">
        <v>1</v>
      </c>
      <c r="CW17" s="44">
        <v>0</v>
      </c>
      <c r="CX17" s="41">
        <v>0</v>
      </c>
      <c r="CY17" s="44">
        <v>0</v>
      </c>
      <c r="CZ17" s="44">
        <v>0</v>
      </c>
      <c r="DA17" s="41">
        <v>0</v>
      </c>
      <c r="DB17" s="44">
        <v>0</v>
      </c>
      <c r="DC17" s="44">
        <v>77</v>
      </c>
      <c r="DD17" s="41">
        <v>8.82</v>
      </c>
      <c r="DE17" s="44">
        <v>112</v>
      </c>
      <c r="DF17" s="64" t="s">
        <v>115</v>
      </c>
      <c r="DG17" s="44">
        <v>16</v>
      </c>
      <c r="DH17" s="41">
        <v>1.83</v>
      </c>
      <c r="DI17" s="44">
        <v>16</v>
      </c>
      <c r="DJ17" s="44">
        <v>4</v>
      </c>
      <c r="DK17" s="41">
        <v>0.46</v>
      </c>
      <c r="DL17" s="44">
        <v>4</v>
      </c>
      <c r="DM17" s="44">
        <v>0</v>
      </c>
      <c r="DN17" s="41">
        <v>0</v>
      </c>
      <c r="DO17" s="44">
        <v>0</v>
      </c>
      <c r="DP17" s="44">
        <v>1</v>
      </c>
      <c r="DQ17" s="41">
        <v>0.11</v>
      </c>
      <c r="DR17" s="44">
        <v>1</v>
      </c>
      <c r="DS17" s="44">
        <v>0</v>
      </c>
      <c r="DT17" s="41">
        <v>0</v>
      </c>
      <c r="DU17" s="44">
        <v>0</v>
      </c>
      <c r="DV17" s="44">
        <v>2</v>
      </c>
      <c r="DW17" s="41">
        <v>0.23</v>
      </c>
      <c r="DX17" s="44">
        <v>2</v>
      </c>
      <c r="DY17" s="44">
        <v>0</v>
      </c>
      <c r="DZ17" s="41">
        <v>0</v>
      </c>
      <c r="EA17" s="44">
        <v>0</v>
      </c>
      <c r="EB17" s="64" t="s">
        <v>115</v>
      </c>
      <c r="EC17" s="44">
        <v>34</v>
      </c>
      <c r="ED17" s="41">
        <v>3.89</v>
      </c>
      <c r="EE17" s="44">
        <v>36</v>
      </c>
      <c r="EF17" s="44">
        <v>3</v>
      </c>
      <c r="EG17" s="41">
        <v>0.34</v>
      </c>
      <c r="EH17" s="44">
        <v>3</v>
      </c>
      <c r="EI17" s="44">
        <v>11</v>
      </c>
      <c r="EJ17" s="41">
        <v>1.26</v>
      </c>
      <c r="EK17" s="44">
        <v>12</v>
      </c>
      <c r="EL17" s="44">
        <v>133</v>
      </c>
      <c r="EM17" s="41">
        <v>15.23</v>
      </c>
      <c r="EN17" s="44">
        <v>194</v>
      </c>
      <c r="EO17" s="44">
        <v>0</v>
      </c>
      <c r="EP17" s="41">
        <v>0</v>
      </c>
      <c r="EQ17" s="44">
        <v>0</v>
      </c>
      <c r="ER17" s="44">
        <v>0</v>
      </c>
      <c r="ES17" s="41">
        <v>0</v>
      </c>
      <c r="ET17" s="44">
        <v>0</v>
      </c>
      <c r="EU17" s="64" t="s">
        <v>115</v>
      </c>
      <c r="EV17" s="44">
        <v>0</v>
      </c>
      <c r="EW17" s="41">
        <v>0</v>
      </c>
      <c r="EX17" s="44">
        <v>0</v>
      </c>
      <c r="EY17" s="44">
        <v>3</v>
      </c>
      <c r="EZ17" s="41">
        <v>0.34</v>
      </c>
      <c r="FA17" s="44">
        <v>7</v>
      </c>
      <c r="FB17" s="44">
        <v>0</v>
      </c>
      <c r="FC17" s="41">
        <v>0</v>
      </c>
      <c r="FD17" s="44">
        <v>0</v>
      </c>
      <c r="FE17" s="44">
        <v>0</v>
      </c>
      <c r="FF17" s="41">
        <v>0</v>
      </c>
      <c r="FG17" s="44">
        <v>0</v>
      </c>
      <c r="FH17" s="44">
        <v>0</v>
      </c>
      <c r="FI17" s="41">
        <v>0</v>
      </c>
      <c r="FJ17" s="44">
        <v>0</v>
      </c>
      <c r="FK17" s="64" t="s">
        <v>115</v>
      </c>
      <c r="FL17" s="44">
        <v>0</v>
      </c>
      <c r="FM17" s="41">
        <v>0</v>
      </c>
      <c r="FN17" s="44">
        <v>0</v>
      </c>
      <c r="FO17" s="44">
        <v>100</v>
      </c>
      <c r="FP17" s="41">
        <v>11.45</v>
      </c>
      <c r="FQ17" s="44">
        <v>118</v>
      </c>
      <c r="FR17" s="44">
        <v>0</v>
      </c>
      <c r="FS17" s="41">
        <v>0</v>
      </c>
      <c r="FT17" s="44">
        <v>0</v>
      </c>
      <c r="FU17" s="44">
        <v>45</v>
      </c>
      <c r="FV17" s="41">
        <v>5.15</v>
      </c>
      <c r="FW17" s="44">
        <v>45</v>
      </c>
      <c r="FX17" s="44">
        <v>0</v>
      </c>
      <c r="FY17" s="41">
        <v>0</v>
      </c>
      <c r="FZ17" s="44">
        <v>0</v>
      </c>
    </row>
    <row r="18" spans="1:182" ht="12" customHeight="1">
      <c r="A18" s="64" t="s">
        <v>116</v>
      </c>
      <c r="B18" s="71">
        <v>538</v>
      </c>
      <c r="C18" s="71">
        <v>836</v>
      </c>
      <c r="D18" s="71">
        <v>130</v>
      </c>
      <c r="E18" s="70">
        <v>24.16</v>
      </c>
      <c r="F18" s="71">
        <v>522</v>
      </c>
      <c r="G18" s="71">
        <v>10</v>
      </c>
      <c r="H18" s="70">
        <v>1.86</v>
      </c>
      <c r="I18" s="71">
        <v>10</v>
      </c>
      <c r="J18" s="71">
        <v>6</v>
      </c>
      <c r="K18" s="70">
        <v>1.12</v>
      </c>
      <c r="L18" s="71">
        <v>6</v>
      </c>
      <c r="M18" s="71">
        <v>0</v>
      </c>
      <c r="N18" s="70">
        <v>0</v>
      </c>
      <c r="O18" s="71">
        <v>0</v>
      </c>
      <c r="P18" s="71">
        <v>1</v>
      </c>
      <c r="Q18" s="70">
        <v>0.19</v>
      </c>
      <c r="R18" s="71">
        <v>1</v>
      </c>
      <c r="S18" s="71">
        <v>6</v>
      </c>
      <c r="T18" s="70">
        <v>1.12</v>
      </c>
      <c r="U18" s="71">
        <v>6</v>
      </c>
      <c r="V18" s="64" t="s">
        <v>116</v>
      </c>
      <c r="W18" s="71">
        <v>6</v>
      </c>
      <c r="X18" s="70">
        <v>1.12</v>
      </c>
      <c r="Y18" s="71">
        <v>6</v>
      </c>
      <c r="Z18" s="71">
        <v>0</v>
      </c>
      <c r="AA18" s="70">
        <v>0</v>
      </c>
      <c r="AB18" s="71">
        <v>0</v>
      </c>
      <c r="AC18" s="71">
        <v>0</v>
      </c>
      <c r="AD18" s="70">
        <v>0</v>
      </c>
      <c r="AE18" s="71">
        <v>0</v>
      </c>
      <c r="AF18" s="71">
        <v>5</v>
      </c>
      <c r="AG18" s="70">
        <v>0.93</v>
      </c>
      <c r="AH18" s="71">
        <v>5</v>
      </c>
      <c r="AI18" s="71">
        <v>4</v>
      </c>
      <c r="AJ18" s="70">
        <v>0.74</v>
      </c>
      <c r="AK18" s="71">
        <v>5</v>
      </c>
      <c r="AL18" s="71">
        <v>0</v>
      </c>
      <c r="AM18" s="70">
        <v>0</v>
      </c>
      <c r="AN18" s="71">
        <v>0</v>
      </c>
      <c r="AO18" s="71">
        <v>0</v>
      </c>
      <c r="AP18" s="70">
        <v>0</v>
      </c>
      <c r="AQ18" s="71">
        <v>0</v>
      </c>
      <c r="AR18" s="64" t="s">
        <v>116</v>
      </c>
      <c r="AS18" s="71">
        <v>0</v>
      </c>
      <c r="AT18" s="70">
        <v>0</v>
      </c>
      <c r="AU18" s="71">
        <v>0</v>
      </c>
      <c r="AV18" s="71">
        <v>20</v>
      </c>
      <c r="AW18" s="70">
        <v>3.72</v>
      </c>
      <c r="AX18" s="71">
        <v>20</v>
      </c>
      <c r="AY18" s="71">
        <v>5</v>
      </c>
      <c r="AZ18" s="70">
        <v>0.93</v>
      </c>
      <c r="BA18" s="71">
        <v>5</v>
      </c>
      <c r="BB18" s="71">
        <v>0</v>
      </c>
      <c r="BC18" s="70">
        <v>0</v>
      </c>
      <c r="BD18" s="71">
        <v>0</v>
      </c>
      <c r="BE18" s="71">
        <v>0</v>
      </c>
      <c r="BF18" s="70">
        <v>0</v>
      </c>
      <c r="BG18" s="71">
        <v>0</v>
      </c>
      <c r="BH18" s="71">
        <v>0</v>
      </c>
      <c r="BI18" s="70">
        <v>0</v>
      </c>
      <c r="BJ18" s="71">
        <v>0</v>
      </c>
      <c r="BK18" s="71">
        <v>0</v>
      </c>
      <c r="BL18" s="70">
        <v>0</v>
      </c>
      <c r="BM18" s="71">
        <v>0</v>
      </c>
      <c r="BN18" s="64" t="s">
        <v>116</v>
      </c>
      <c r="BO18" s="44">
        <v>0</v>
      </c>
      <c r="BP18" s="41">
        <v>0</v>
      </c>
      <c r="BQ18" s="44">
        <v>0</v>
      </c>
      <c r="BR18" s="44">
        <v>0</v>
      </c>
      <c r="BS18" s="41">
        <v>0</v>
      </c>
      <c r="BT18" s="44">
        <v>0</v>
      </c>
      <c r="BU18" s="44">
        <v>8</v>
      </c>
      <c r="BV18" s="41">
        <v>1.49</v>
      </c>
      <c r="BW18" s="44">
        <v>8</v>
      </c>
      <c r="BX18" s="44">
        <v>2</v>
      </c>
      <c r="BY18" s="41">
        <v>0.37</v>
      </c>
      <c r="BZ18" s="44">
        <v>2</v>
      </c>
      <c r="CA18" s="44">
        <v>0</v>
      </c>
      <c r="CB18" s="41">
        <v>0</v>
      </c>
      <c r="CC18" s="44">
        <v>0</v>
      </c>
      <c r="CD18" s="44">
        <v>0</v>
      </c>
      <c r="CE18" s="41">
        <v>0</v>
      </c>
      <c r="CF18" s="44">
        <v>0</v>
      </c>
      <c r="CG18" s="44">
        <v>0</v>
      </c>
      <c r="CH18" s="41">
        <v>0</v>
      </c>
      <c r="CI18" s="44">
        <v>0</v>
      </c>
      <c r="CJ18" s="64" t="s">
        <v>116</v>
      </c>
      <c r="CK18" s="44">
        <v>0</v>
      </c>
      <c r="CL18" s="41">
        <v>0</v>
      </c>
      <c r="CM18" s="44">
        <v>0</v>
      </c>
      <c r="CN18" s="44">
        <v>77</v>
      </c>
      <c r="CO18" s="41">
        <v>14.31</v>
      </c>
      <c r="CP18" s="44">
        <v>419</v>
      </c>
      <c r="CQ18" s="44">
        <v>22</v>
      </c>
      <c r="CR18" s="41">
        <v>4.09</v>
      </c>
      <c r="CS18" s="44">
        <v>29</v>
      </c>
      <c r="CT18" s="44">
        <v>0</v>
      </c>
      <c r="CU18" s="41">
        <v>0</v>
      </c>
      <c r="CV18" s="44">
        <v>0</v>
      </c>
      <c r="CW18" s="44">
        <v>0</v>
      </c>
      <c r="CX18" s="41">
        <v>0</v>
      </c>
      <c r="CY18" s="44">
        <v>0</v>
      </c>
      <c r="CZ18" s="44">
        <v>0</v>
      </c>
      <c r="DA18" s="41">
        <v>0</v>
      </c>
      <c r="DB18" s="44">
        <v>0</v>
      </c>
      <c r="DC18" s="44">
        <v>73</v>
      </c>
      <c r="DD18" s="41">
        <v>13.57</v>
      </c>
      <c r="DE18" s="44">
        <v>102</v>
      </c>
      <c r="DF18" s="64" t="s">
        <v>116</v>
      </c>
      <c r="DG18" s="44">
        <v>1</v>
      </c>
      <c r="DH18" s="41">
        <v>0.19</v>
      </c>
      <c r="DI18" s="44">
        <v>1</v>
      </c>
      <c r="DJ18" s="44">
        <v>6</v>
      </c>
      <c r="DK18" s="41">
        <v>1.12</v>
      </c>
      <c r="DL18" s="44">
        <v>6</v>
      </c>
      <c r="DM18" s="44">
        <v>0</v>
      </c>
      <c r="DN18" s="41">
        <v>0</v>
      </c>
      <c r="DO18" s="44">
        <v>0</v>
      </c>
      <c r="DP18" s="44">
        <v>0</v>
      </c>
      <c r="DQ18" s="41">
        <v>0</v>
      </c>
      <c r="DR18" s="44">
        <v>0</v>
      </c>
      <c r="DS18" s="44">
        <v>0</v>
      </c>
      <c r="DT18" s="41">
        <v>0</v>
      </c>
      <c r="DU18" s="44">
        <v>0</v>
      </c>
      <c r="DV18" s="44">
        <v>0</v>
      </c>
      <c r="DW18" s="41">
        <v>0</v>
      </c>
      <c r="DX18" s="44">
        <v>0</v>
      </c>
      <c r="DY18" s="44">
        <v>0</v>
      </c>
      <c r="DZ18" s="41">
        <v>0</v>
      </c>
      <c r="EA18" s="44">
        <v>0</v>
      </c>
      <c r="EB18" s="64" t="s">
        <v>116</v>
      </c>
      <c r="EC18" s="44">
        <v>18</v>
      </c>
      <c r="ED18" s="41">
        <v>3.35</v>
      </c>
      <c r="EE18" s="44">
        <v>20</v>
      </c>
      <c r="EF18" s="44">
        <v>0</v>
      </c>
      <c r="EG18" s="41">
        <v>0</v>
      </c>
      <c r="EH18" s="44">
        <v>0</v>
      </c>
      <c r="EI18" s="44">
        <v>8</v>
      </c>
      <c r="EJ18" s="41">
        <v>1.49</v>
      </c>
      <c r="EK18" s="44">
        <v>8</v>
      </c>
      <c r="EL18" s="44">
        <v>61</v>
      </c>
      <c r="EM18" s="41">
        <v>11.34</v>
      </c>
      <c r="EN18" s="44">
        <v>85</v>
      </c>
      <c r="EO18" s="44">
        <v>0</v>
      </c>
      <c r="EP18" s="41">
        <v>0</v>
      </c>
      <c r="EQ18" s="44">
        <v>0</v>
      </c>
      <c r="ER18" s="44">
        <v>0</v>
      </c>
      <c r="ES18" s="41">
        <v>0</v>
      </c>
      <c r="ET18" s="44">
        <v>0</v>
      </c>
      <c r="EU18" s="64" t="s">
        <v>116</v>
      </c>
      <c r="EV18" s="44">
        <v>0</v>
      </c>
      <c r="EW18" s="41">
        <v>0</v>
      </c>
      <c r="EX18" s="44">
        <v>0</v>
      </c>
      <c r="EY18" s="44">
        <v>0</v>
      </c>
      <c r="EZ18" s="41">
        <v>0</v>
      </c>
      <c r="FA18" s="44">
        <v>0</v>
      </c>
      <c r="FB18" s="44">
        <v>0</v>
      </c>
      <c r="FC18" s="41">
        <v>0</v>
      </c>
      <c r="FD18" s="44">
        <v>0</v>
      </c>
      <c r="FE18" s="44">
        <v>0</v>
      </c>
      <c r="FF18" s="41">
        <v>0</v>
      </c>
      <c r="FG18" s="44">
        <v>0</v>
      </c>
      <c r="FH18" s="44">
        <v>0</v>
      </c>
      <c r="FI18" s="41">
        <v>0</v>
      </c>
      <c r="FJ18" s="44">
        <v>0</v>
      </c>
      <c r="FK18" s="64" t="s">
        <v>116</v>
      </c>
      <c r="FL18" s="44">
        <v>0</v>
      </c>
      <c r="FM18" s="41">
        <v>0</v>
      </c>
      <c r="FN18" s="44">
        <v>0</v>
      </c>
      <c r="FO18" s="44">
        <v>45</v>
      </c>
      <c r="FP18" s="41">
        <v>8.36</v>
      </c>
      <c r="FQ18" s="44">
        <v>50</v>
      </c>
      <c r="FR18" s="44">
        <v>0</v>
      </c>
      <c r="FS18" s="41">
        <v>0</v>
      </c>
      <c r="FT18" s="44">
        <v>0</v>
      </c>
      <c r="FU18" s="44">
        <v>42</v>
      </c>
      <c r="FV18" s="41">
        <v>7.81</v>
      </c>
      <c r="FW18" s="44">
        <v>42</v>
      </c>
      <c r="FX18" s="44">
        <v>0</v>
      </c>
      <c r="FY18" s="41">
        <v>0</v>
      </c>
      <c r="FZ18" s="44">
        <v>0</v>
      </c>
    </row>
    <row r="19" spans="1:182" ht="12" customHeight="1">
      <c r="A19" s="64" t="s">
        <v>117</v>
      </c>
      <c r="B19" s="71">
        <v>257</v>
      </c>
      <c r="C19" s="71">
        <v>170</v>
      </c>
      <c r="D19" s="71">
        <v>59</v>
      </c>
      <c r="E19" s="70">
        <v>22.96</v>
      </c>
      <c r="F19" s="71">
        <v>90</v>
      </c>
      <c r="G19" s="71">
        <v>4</v>
      </c>
      <c r="H19" s="70">
        <v>1.56</v>
      </c>
      <c r="I19" s="71">
        <v>4</v>
      </c>
      <c r="J19" s="71">
        <v>0</v>
      </c>
      <c r="K19" s="70">
        <v>0</v>
      </c>
      <c r="L19" s="71">
        <v>0</v>
      </c>
      <c r="M19" s="71">
        <v>0</v>
      </c>
      <c r="N19" s="70">
        <v>0</v>
      </c>
      <c r="O19" s="71">
        <v>0</v>
      </c>
      <c r="P19" s="71">
        <v>1</v>
      </c>
      <c r="Q19" s="70">
        <v>0.39</v>
      </c>
      <c r="R19" s="71">
        <v>1</v>
      </c>
      <c r="S19" s="71">
        <v>10</v>
      </c>
      <c r="T19" s="70">
        <v>3.89</v>
      </c>
      <c r="U19" s="71">
        <v>13</v>
      </c>
      <c r="V19" s="64" t="s">
        <v>117</v>
      </c>
      <c r="W19" s="71">
        <v>4</v>
      </c>
      <c r="X19" s="70">
        <v>1.56</v>
      </c>
      <c r="Y19" s="71">
        <v>5</v>
      </c>
      <c r="Z19" s="71">
        <v>0</v>
      </c>
      <c r="AA19" s="70">
        <v>0</v>
      </c>
      <c r="AB19" s="71">
        <v>0</v>
      </c>
      <c r="AC19" s="71">
        <v>0</v>
      </c>
      <c r="AD19" s="70">
        <v>0</v>
      </c>
      <c r="AE19" s="71">
        <v>0</v>
      </c>
      <c r="AF19" s="71">
        <v>6</v>
      </c>
      <c r="AG19" s="70">
        <v>2.33</v>
      </c>
      <c r="AH19" s="71">
        <v>6</v>
      </c>
      <c r="AI19" s="71">
        <v>6</v>
      </c>
      <c r="AJ19" s="70">
        <v>2.33</v>
      </c>
      <c r="AK19" s="71">
        <v>7</v>
      </c>
      <c r="AL19" s="71">
        <v>0</v>
      </c>
      <c r="AM19" s="70">
        <v>0</v>
      </c>
      <c r="AN19" s="71">
        <v>0</v>
      </c>
      <c r="AO19" s="71">
        <v>0</v>
      </c>
      <c r="AP19" s="70">
        <v>0</v>
      </c>
      <c r="AQ19" s="71">
        <v>0</v>
      </c>
      <c r="AR19" s="64" t="s">
        <v>117</v>
      </c>
      <c r="AS19" s="71">
        <v>0</v>
      </c>
      <c r="AT19" s="70">
        <v>0</v>
      </c>
      <c r="AU19" s="71">
        <v>0</v>
      </c>
      <c r="AV19" s="71">
        <v>6</v>
      </c>
      <c r="AW19" s="70">
        <v>2.33</v>
      </c>
      <c r="AX19" s="71">
        <v>6</v>
      </c>
      <c r="AY19" s="71">
        <v>1</v>
      </c>
      <c r="AZ19" s="70">
        <v>0.39</v>
      </c>
      <c r="BA19" s="71">
        <v>1</v>
      </c>
      <c r="BB19" s="71">
        <v>0</v>
      </c>
      <c r="BC19" s="70">
        <v>0</v>
      </c>
      <c r="BD19" s="71">
        <v>0</v>
      </c>
      <c r="BE19" s="71">
        <v>0</v>
      </c>
      <c r="BF19" s="70">
        <v>0</v>
      </c>
      <c r="BG19" s="71">
        <v>0</v>
      </c>
      <c r="BH19" s="71">
        <v>0</v>
      </c>
      <c r="BI19" s="70">
        <v>0</v>
      </c>
      <c r="BJ19" s="71">
        <v>0</v>
      </c>
      <c r="BK19" s="71">
        <v>0</v>
      </c>
      <c r="BL19" s="70">
        <v>0</v>
      </c>
      <c r="BM19" s="71">
        <v>0</v>
      </c>
      <c r="BN19" s="64" t="s">
        <v>117</v>
      </c>
      <c r="BO19" s="44">
        <v>0</v>
      </c>
      <c r="BP19" s="41">
        <v>0</v>
      </c>
      <c r="BQ19" s="44">
        <v>0</v>
      </c>
      <c r="BR19" s="44">
        <v>0</v>
      </c>
      <c r="BS19" s="41">
        <v>0</v>
      </c>
      <c r="BT19" s="44">
        <v>0</v>
      </c>
      <c r="BU19" s="44">
        <v>4</v>
      </c>
      <c r="BV19" s="41">
        <v>1.56</v>
      </c>
      <c r="BW19" s="44">
        <v>4</v>
      </c>
      <c r="BX19" s="44">
        <v>16</v>
      </c>
      <c r="BY19" s="41">
        <v>6.23</v>
      </c>
      <c r="BZ19" s="44">
        <v>16</v>
      </c>
      <c r="CA19" s="44">
        <v>0</v>
      </c>
      <c r="CB19" s="41">
        <v>0</v>
      </c>
      <c r="CC19" s="44">
        <v>0</v>
      </c>
      <c r="CD19" s="44">
        <v>0</v>
      </c>
      <c r="CE19" s="41">
        <v>0</v>
      </c>
      <c r="CF19" s="44">
        <v>0</v>
      </c>
      <c r="CG19" s="44">
        <v>0</v>
      </c>
      <c r="CH19" s="41">
        <v>0</v>
      </c>
      <c r="CI19" s="44">
        <v>0</v>
      </c>
      <c r="CJ19" s="64" t="s">
        <v>117</v>
      </c>
      <c r="CK19" s="44">
        <v>0</v>
      </c>
      <c r="CL19" s="41">
        <v>0</v>
      </c>
      <c r="CM19" s="44">
        <v>0</v>
      </c>
      <c r="CN19" s="44">
        <v>4</v>
      </c>
      <c r="CO19" s="41">
        <v>1.56</v>
      </c>
      <c r="CP19" s="44">
        <v>4</v>
      </c>
      <c r="CQ19" s="44">
        <v>23</v>
      </c>
      <c r="CR19" s="41">
        <v>8.95</v>
      </c>
      <c r="CS19" s="44">
        <v>23</v>
      </c>
      <c r="CT19" s="44">
        <v>0</v>
      </c>
      <c r="CU19" s="41">
        <v>0</v>
      </c>
      <c r="CV19" s="44">
        <v>0</v>
      </c>
      <c r="CW19" s="44">
        <v>0</v>
      </c>
      <c r="CX19" s="41">
        <v>0</v>
      </c>
      <c r="CY19" s="44">
        <v>0</v>
      </c>
      <c r="CZ19" s="44">
        <v>0</v>
      </c>
      <c r="DA19" s="41">
        <v>0</v>
      </c>
      <c r="DB19" s="44">
        <v>0</v>
      </c>
      <c r="DC19" s="44">
        <v>21</v>
      </c>
      <c r="DD19" s="41">
        <v>8.17</v>
      </c>
      <c r="DE19" s="44">
        <v>27</v>
      </c>
      <c r="DF19" s="64" t="s">
        <v>117</v>
      </c>
      <c r="DG19" s="44">
        <v>1</v>
      </c>
      <c r="DH19" s="41">
        <v>0.39</v>
      </c>
      <c r="DI19" s="44">
        <v>1</v>
      </c>
      <c r="DJ19" s="44">
        <v>0</v>
      </c>
      <c r="DK19" s="41">
        <v>0</v>
      </c>
      <c r="DL19" s="44">
        <v>0</v>
      </c>
      <c r="DM19" s="44">
        <v>0</v>
      </c>
      <c r="DN19" s="41">
        <v>0</v>
      </c>
      <c r="DO19" s="44">
        <v>0</v>
      </c>
      <c r="DP19" s="44">
        <v>0</v>
      </c>
      <c r="DQ19" s="41">
        <v>0</v>
      </c>
      <c r="DR19" s="44">
        <v>0</v>
      </c>
      <c r="DS19" s="44">
        <v>0</v>
      </c>
      <c r="DT19" s="41">
        <v>0</v>
      </c>
      <c r="DU19" s="44">
        <v>0</v>
      </c>
      <c r="DV19" s="44">
        <v>0</v>
      </c>
      <c r="DW19" s="41">
        <v>0</v>
      </c>
      <c r="DX19" s="44">
        <v>0</v>
      </c>
      <c r="DY19" s="44">
        <v>0</v>
      </c>
      <c r="DZ19" s="41">
        <v>0</v>
      </c>
      <c r="EA19" s="44">
        <v>0</v>
      </c>
      <c r="EB19" s="64" t="s">
        <v>117</v>
      </c>
      <c r="EC19" s="44">
        <v>0</v>
      </c>
      <c r="ED19" s="41">
        <v>0</v>
      </c>
      <c r="EE19" s="44">
        <v>0</v>
      </c>
      <c r="EF19" s="44">
        <v>0</v>
      </c>
      <c r="EG19" s="41">
        <v>0</v>
      </c>
      <c r="EH19" s="44">
        <v>0</v>
      </c>
      <c r="EI19" s="44">
        <v>0</v>
      </c>
      <c r="EJ19" s="41">
        <v>0</v>
      </c>
      <c r="EK19" s="44">
        <v>0</v>
      </c>
      <c r="EL19" s="44">
        <v>27</v>
      </c>
      <c r="EM19" s="41">
        <v>10.51</v>
      </c>
      <c r="EN19" s="44">
        <v>37</v>
      </c>
      <c r="EO19" s="44">
        <v>0</v>
      </c>
      <c r="EP19" s="41">
        <v>0</v>
      </c>
      <c r="EQ19" s="44">
        <v>0</v>
      </c>
      <c r="ER19" s="44">
        <v>0</v>
      </c>
      <c r="ES19" s="41">
        <v>0</v>
      </c>
      <c r="ET19" s="44">
        <v>0</v>
      </c>
      <c r="EU19" s="64" t="s">
        <v>117</v>
      </c>
      <c r="EV19" s="44">
        <v>0</v>
      </c>
      <c r="EW19" s="41">
        <v>0</v>
      </c>
      <c r="EX19" s="44">
        <v>0</v>
      </c>
      <c r="EY19" s="44">
        <v>0</v>
      </c>
      <c r="EZ19" s="41">
        <v>0</v>
      </c>
      <c r="FA19" s="44">
        <v>0</v>
      </c>
      <c r="FB19" s="44">
        <v>0</v>
      </c>
      <c r="FC19" s="41">
        <v>0</v>
      </c>
      <c r="FD19" s="44">
        <v>0</v>
      </c>
      <c r="FE19" s="44">
        <v>0</v>
      </c>
      <c r="FF19" s="41">
        <v>0</v>
      </c>
      <c r="FG19" s="44">
        <v>0</v>
      </c>
      <c r="FH19" s="44">
        <v>0</v>
      </c>
      <c r="FI19" s="41">
        <v>0</v>
      </c>
      <c r="FJ19" s="44">
        <v>0</v>
      </c>
      <c r="FK19" s="64" t="s">
        <v>117</v>
      </c>
      <c r="FL19" s="44">
        <v>0</v>
      </c>
      <c r="FM19" s="41">
        <v>0</v>
      </c>
      <c r="FN19" s="44">
        <v>0</v>
      </c>
      <c r="FO19" s="44">
        <v>9</v>
      </c>
      <c r="FP19" s="41">
        <v>3.5</v>
      </c>
      <c r="FQ19" s="44">
        <v>10</v>
      </c>
      <c r="FR19" s="44">
        <v>0</v>
      </c>
      <c r="FS19" s="41">
        <v>0</v>
      </c>
      <c r="FT19" s="44">
        <v>0</v>
      </c>
      <c r="FU19" s="44">
        <v>5</v>
      </c>
      <c r="FV19" s="41">
        <v>1.95</v>
      </c>
      <c r="FW19" s="44">
        <v>5</v>
      </c>
      <c r="FX19" s="44">
        <v>0</v>
      </c>
      <c r="FY19" s="41">
        <v>0</v>
      </c>
      <c r="FZ19" s="44">
        <v>0</v>
      </c>
    </row>
    <row r="20" spans="1:182" s="14" customFormat="1" ht="24.75" customHeight="1">
      <c r="A20" s="63" t="s">
        <v>352</v>
      </c>
      <c r="B20" s="71">
        <v>2691</v>
      </c>
      <c r="C20" s="71">
        <v>1594</v>
      </c>
      <c r="D20" s="71">
        <v>406</v>
      </c>
      <c r="E20" s="70">
        <v>15.09</v>
      </c>
      <c r="F20" s="71">
        <v>709</v>
      </c>
      <c r="G20" s="71">
        <v>25</v>
      </c>
      <c r="H20" s="70">
        <v>0.93</v>
      </c>
      <c r="I20" s="71">
        <v>27</v>
      </c>
      <c r="J20" s="71">
        <v>1</v>
      </c>
      <c r="K20" s="70">
        <v>0.04</v>
      </c>
      <c r="L20" s="71">
        <v>1</v>
      </c>
      <c r="M20" s="71">
        <v>0</v>
      </c>
      <c r="N20" s="70">
        <v>0</v>
      </c>
      <c r="O20" s="71">
        <v>0</v>
      </c>
      <c r="P20" s="71">
        <v>7</v>
      </c>
      <c r="Q20" s="70">
        <v>0.26</v>
      </c>
      <c r="R20" s="71">
        <v>7</v>
      </c>
      <c r="S20" s="71">
        <v>48</v>
      </c>
      <c r="T20" s="70">
        <v>1.78</v>
      </c>
      <c r="U20" s="71">
        <v>55</v>
      </c>
      <c r="V20" s="63" t="s">
        <v>352</v>
      </c>
      <c r="W20" s="71">
        <v>21</v>
      </c>
      <c r="X20" s="70">
        <v>0.78</v>
      </c>
      <c r="Y20" s="71">
        <v>22</v>
      </c>
      <c r="Z20" s="71">
        <v>2</v>
      </c>
      <c r="AA20" s="70">
        <v>0.07</v>
      </c>
      <c r="AB20" s="71">
        <v>2</v>
      </c>
      <c r="AC20" s="71">
        <v>11</v>
      </c>
      <c r="AD20" s="70">
        <v>0.41</v>
      </c>
      <c r="AE20" s="71">
        <v>15</v>
      </c>
      <c r="AF20" s="71">
        <v>71</v>
      </c>
      <c r="AG20" s="70">
        <v>2.64</v>
      </c>
      <c r="AH20" s="71">
        <v>83</v>
      </c>
      <c r="AI20" s="71">
        <v>38</v>
      </c>
      <c r="AJ20" s="70">
        <v>1.41</v>
      </c>
      <c r="AK20" s="71">
        <v>43</v>
      </c>
      <c r="AL20" s="71">
        <v>0</v>
      </c>
      <c r="AM20" s="70">
        <v>0</v>
      </c>
      <c r="AN20" s="71">
        <v>0</v>
      </c>
      <c r="AO20" s="71">
        <v>0</v>
      </c>
      <c r="AP20" s="70">
        <v>0</v>
      </c>
      <c r="AQ20" s="71">
        <v>0</v>
      </c>
      <c r="AR20" s="63" t="s">
        <v>352</v>
      </c>
      <c r="AS20" s="71">
        <v>0</v>
      </c>
      <c r="AT20" s="70">
        <v>0</v>
      </c>
      <c r="AU20" s="71">
        <v>0</v>
      </c>
      <c r="AV20" s="71">
        <v>47</v>
      </c>
      <c r="AW20" s="70">
        <v>1.75</v>
      </c>
      <c r="AX20" s="71">
        <v>51</v>
      </c>
      <c r="AY20" s="71">
        <v>10</v>
      </c>
      <c r="AZ20" s="70">
        <v>0.37</v>
      </c>
      <c r="BA20" s="71">
        <v>10</v>
      </c>
      <c r="BB20" s="71">
        <v>1</v>
      </c>
      <c r="BC20" s="70">
        <v>0.04</v>
      </c>
      <c r="BD20" s="71">
        <v>1</v>
      </c>
      <c r="BE20" s="71">
        <v>0</v>
      </c>
      <c r="BF20" s="70">
        <v>0</v>
      </c>
      <c r="BG20" s="71">
        <v>0</v>
      </c>
      <c r="BH20" s="71">
        <v>2</v>
      </c>
      <c r="BI20" s="70">
        <v>0.07</v>
      </c>
      <c r="BJ20" s="71">
        <v>2</v>
      </c>
      <c r="BK20" s="71">
        <v>0</v>
      </c>
      <c r="BL20" s="70">
        <v>0</v>
      </c>
      <c r="BM20" s="71">
        <v>0</v>
      </c>
      <c r="BN20" s="63" t="s">
        <v>352</v>
      </c>
      <c r="BO20" s="44">
        <v>0</v>
      </c>
      <c r="BP20" s="41">
        <v>0</v>
      </c>
      <c r="BQ20" s="44">
        <v>0</v>
      </c>
      <c r="BR20" s="44">
        <v>0</v>
      </c>
      <c r="BS20" s="41">
        <v>0</v>
      </c>
      <c r="BT20" s="44">
        <v>0</v>
      </c>
      <c r="BU20" s="44">
        <v>66</v>
      </c>
      <c r="BV20" s="41">
        <v>2.45</v>
      </c>
      <c r="BW20" s="44">
        <v>83</v>
      </c>
      <c r="BX20" s="44">
        <v>59</v>
      </c>
      <c r="BY20" s="41">
        <v>2.19</v>
      </c>
      <c r="BZ20" s="44">
        <v>65</v>
      </c>
      <c r="CA20" s="44">
        <v>0</v>
      </c>
      <c r="CB20" s="41">
        <v>0</v>
      </c>
      <c r="CC20" s="44">
        <v>0</v>
      </c>
      <c r="CD20" s="44">
        <v>1</v>
      </c>
      <c r="CE20" s="41">
        <v>0.04</v>
      </c>
      <c r="CF20" s="44">
        <v>1</v>
      </c>
      <c r="CG20" s="44">
        <v>0</v>
      </c>
      <c r="CH20" s="41">
        <v>0</v>
      </c>
      <c r="CI20" s="44">
        <v>0</v>
      </c>
      <c r="CJ20" s="63" t="s">
        <v>352</v>
      </c>
      <c r="CK20" s="44">
        <v>0</v>
      </c>
      <c r="CL20" s="41">
        <v>0</v>
      </c>
      <c r="CM20" s="44">
        <v>0</v>
      </c>
      <c r="CN20" s="44">
        <v>21</v>
      </c>
      <c r="CO20" s="41">
        <v>0.78</v>
      </c>
      <c r="CP20" s="44">
        <v>60</v>
      </c>
      <c r="CQ20" s="44">
        <v>139</v>
      </c>
      <c r="CR20" s="41">
        <v>5.17</v>
      </c>
      <c r="CS20" s="44">
        <v>181</v>
      </c>
      <c r="CT20" s="44">
        <v>0</v>
      </c>
      <c r="CU20" s="41">
        <v>0</v>
      </c>
      <c r="CV20" s="44">
        <v>0</v>
      </c>
      <c r="CW20" s="44">
        <v>1</v>
      </c>
      <c r="CX20" s="41">
        <v>0.04</v>
      </c>
      <c r="CY20" s="44">
        <v>1</v>
      </c>
      <c r="CZ20" s="44">
        <v>0</v>
      </c>
      <c r="DA20" s="41">
        <v>0</v>
      </c>
      <c r="DB20" s="44">
        <v>0</v>
      </c>
      <c r="DC20" s="44">
        <v>184</v>
      </c>
      <c r="DD20" s="41">
        <v>6.84</v>
      </c>
      <c r="DE20" s="44">
        <v>246</v>
      </c>
      <c r="DF20" s="63" t="s">
        <v>352</v>
      </c>
      <c r="DG20" s="44">
        <v>26</v>
      </c>
      <c r="DH20" s="41">
        <v>0.97</v>
      </c>
      <c r="DI20" s="44">
        <v>27</v>
      </c>
      <c r="DJ20" s="44">
        <v>16</v>
      </c>
      <c r="DK20" s="41">
        <v>0.59</v>
      </c>
      <c r="DL20" s="44">
        <v>18</v>
      </c>
      <c r="DM20" s="44">
        <v>0</v>
      </c>
      <c r="DN20" s="41">
        <v>0</v>
      </c>
      <c r="DO20" s="44">
        <v>0</v>
      </c>
      <c r="DP20" s="44">
        <v>1</v>
      </c>
      <c r="DQ20" s="41">
        <v>0.04</v>
      </c>
      <c r="DR20" s="44">
        <v>1</v>
      </c>
      <c r="DS20" s="44">
        <v>1</v>
      </c>
      <c r="DT20" s="41">
        <v>0.04</v>
      </c>
      <c r="DU20" s="44">
        <v>1</v>
      </c>
      <c r="DV20" s="44">
        <v>2</v>
      </c>
      <c r="DW20" s="41">
        <v>0.07</v>
      </c>
      <c r="DX20" s="44">
        <v>2</v>
      </c>
      <c r="DY20" s="44">
        <v>0</v>
      </c>
      <c r="DZ20" s="41">
        <v>0</v>
      </c>
      <c r="EA20" s="44">
        <v>0</v>
      </c>
      <c r="EB20" s="63" t="s">
        <v>352</v>
      </c>
      <c r="EC20" s="44">
        <v>23</v>
      </c>
      <c r="ED20" s="41">
        <v>0.85</v>
      </c>
      <c r="EE20" s="44">
        <v>27</v>
      </c>
      <c r="EF20" s="44">
        <v>7</v>
      </c>
      <c r="EG20" s="41">
        <v>0.26</v>
      </c>
      <c r="EH20" s="44">
        <v>7</v>
      </c>
      <c r="EI20" s="44">
        <v>6</v>
      </c>
      <c r="EJ20" s="41">
        <v>0.22</v>
      </c>
      <c r="EK20" s="44">
        <v>7</v>
      </c>
      <c r="EL20" s="44">
        <v>265</v>
      </c>
      <c r="EM20" s="41">
        <v>9.85</v>
      </c>
      <c r="EN20" s="44">
        <v>349</v>
      </c>
      <c r="EO20" s="44">
        <v>1</v>
      </c>
      <c r="EP20" s="41">
        <v>0.04</v>
      </c>
      <c r="EQ20" s="44">
        <v>1</v>
      </c>
      <c r="ER20" s="44">
        <v>2</v>
      </c>
      <c r="ES20" s="41">
        <v>0.07</v>
      </c>
      <c r="ET20" s="44">
        <v>2</v>
      </c>
      <c r="EU20" s="63" t="s">
        <v>352</v>
      </c>
      <c r="EV20" s="44">
        <v>0</v>
      </c>
      <c r="EW20" s="41">
        <v>0</v>
      </c>
      <c r="EX20" s="44">
        <v>0</v>
      </c>
      <c r="EY20" s="44">
        <v>2</v>
      </c>
      <c r="EZ20" s="41">
        <v>0.07</v>
      </c>
      <c r="FA20" s="44">
        <v>4</v>
      </c>
      <c r="FB20" s="44">
        <v>0</v>
      </c>
      <c r="FC20" s="41">
        <v>0</v>
      </c>
      <c r="FD20" s="44">
        <v>0</v>
      </c>
      <c r="FE20" s="44">
        <v>0</v>
      </c>
      <c r="FF20" s="41">
        <v>0</v>
      </c>
      <c r="FG20" s="44">
        <v>0</v>
      </c>
      <c r="FH20" s="44">
        <v>0</v>
      </c>
      <c r="FI20" s="41">
        <v>0</v>
      </c>
      <c r="FJ20" s="44">
        <v>0</v>
      </c>
      <c r="FK20" s="63" t="s">
        <v>352</v>
      </c>
      <c r="FL20" s="44">
        <v>0</v>
      </c>
      <c r="FM20" s="41">
        <v>0</v>
      </c>
      <c r="FN20" s="44">
        <v>0</v>
      </c>
      <c r="FO20" s="44">
        <v>128</v>
      </c>
      <c r="FP20" s="41">
        <v>4.76</v>
      </c>
      <c r="FQ20" s="44">
        <v>156</v>
      </c>
      <c r="FR20" s="44">
        <v>0</v>
      </c>
      <c r="FS20" s="41">
        <v>0</v>
      </c>
      <c r="FT20" s="44">
        <v>0</v>
      </c>
      <c r="FU20" s="44">
        <v>36</v>
      </c>
      <c r="FV20" s="41">
        <v>1.34</v>
      </c>
      <c r="FW20" s="44">
        <v>36</v>
      </c>
      <c r="FX20" s="44">
        <v>0</v>
      </c>
      <c r="FY20" s="41">
        <v>0</v>
      </c>
      <c r="FZ20" s="44">
        <v>0</v>
      </c>
    </row>
    <row r="21" spans="1:182" ht="12" customHeight="1">
      <c r="A21" s="64" t="s">
        <v>118</v>
      </c>
      <c r="B21" s="71">
        <v>3260</v>
      </c>
      <c r="C21" s="71">
        <v>2546</v>
      </c>
      <c r="D21" s="71">
        <v>504</v>
      </c>
      <c r="E21" s="70">
        <v>15.46</v>
      </c>
      <c r="F21" s="71">
        <v>965</v>
      </c>
      <c r="G21" s="71">
        <v>23</v>
      </c>
      <c r="H21" s="70">
        <v>0.71</v>
      </c>
      <c r="I21" s="71">
        <v>23</v>
      </c>
      <c r="J21" s="71">
        <v>1</v>
      </c>
      <c r="K21" s="70">
        <v>0.03</v>
      </c>
      <c r="L21" s="71">
        <v>1</v>
      </c>
      <c r="M21" s="71">
        <v>0</v>
      </c>
      <c r="N21" s="70">
        <v>0</v>
      </c>
      <c r="O21" s="71">
        <v>0</v>
      </c>
      <c r="P21" s="71">
        <v>22</v>
      </c>
      <c r="Q21" s="70">
        <v>0.67</v>
      </c>
      <c r="R21" s="71">
        <v>23</v>
      </c>
      <c r="S21" s="71">
        <v>50</v>
      </c>
      <c r="T21" s="70">
        <v>1.53</v>
      </c>
      <c r="U21" s="71">
        <v>59</v>
      </c>
      <c r="V21" s="64" t="s">
        <v>118</v>
      </c>
      <c r="W21" s="71">
        <v>33</v>
      </c>
      <c r="X21" s="70">
        <v>1.01</v>
      </c>
      <c r="Y21" s="71">
        <v>37</v>
      </c>
      <c r="Z21" s="71">
        <v>6</v>
      </c>
      <c r="AA21" s="70">
        <v>0.18</v>
      </c>
      <c r="AB21" s="71">
        <v>8</v>
      </c>
      <c r="AC21" s="71">
        <v>7</v>
      </c>
      <c r="AD21" s="70">
        <v>0.21</v>
      </c>
      <c r="AE21" s="71">
        <v>12</v>
      </c>
      <c r="AF21" s="71">
        <v>63</v>
      </c>
      <c r="AG21" s="70">
        <v>1.93</v>
      </c>
      <c r="AH21" s="71">
        <v>68</v>
      </c>
      <c r="AI21" s="71">
        <v>42</v>
      </c>
      <c r="AJ21" s="70">
        <v>1.29</v>
      </c>
      <c r="AK21" s="71">
        <v>44</v>
      </c>
      <c r="AL21" s="71">
        <v>1</v>
      </c>
      <c r="AM21" s="70">
        <v>0.03</v>
      </c>
      <c r="AN21" s="71">
        <v>2</v>
      </c>
      <c r="AO21" s="71">
        <v>0</v>
      </c>
      <c r="AP21" s="70">
        <v>0</v>
      </c>
      <c r="AQ21" s="71">
        <v>0</v>
      </c>
      <c r="AR21" s="64" t="s">
        <v>118</v>
      </c>
      <c r="AS21" s="71">
        <v>0</v>
      </c>
      <c r="AT21" s="70">
        <v>0</v>
      </c>
      <c r="AU21" s="71">
        <v>0</v>
      </c>
      <c r="AV21" s="71">
        <v>63</v>
      </c>
      <c r="AW21" s="70">
        <v>1.93</v>
      </c>
      <c r="AX21" s="71">
        <v>68</v>
      </c>
      <c r="AY21" s="71">
        <v>18</v>
      </c>
      <c r="AZ21" s="70">
        <v>0.55</v>
      </c>
      <c r="BA21" s="71">
        <v>18</v>
      </c>
      <c r="BB21" s="71">
        <v>1</v>
      </c>
      <c r="BC21" s="70">
        <v>0.03</v>
      </c>
      <c r="BD21" s="71">
        <v>1</v>
      </c>
      <c r="BE21" s="71">
        <v>2</v>
      </c>
      <c r="BF21" s="70">
        <v>0.06</v>
      </c>
      <c r="BG21" s="71">
        <v>2</v>
      </c>
      <c r="BH21" s="71">
        <v>0</v>
      </c>
      <c r="BI21" s="70">
        <v>0</v>
      </c>
      <c r="BJ21" s="71">
        <v>0</v>
      </c>
      <c r="BK21" s="71">
        <v>0</v>
      </c>
      <c r="BL21" s="70">
        <v>0</v>
      </c>
      <c r="BM21" s="71">
        <v>0</v>
      </c>
      <c r="BN21" s="64" t="s">
        <v>118</v>
      </c>
      <c r="BO21" s="44">
        <v>0</v>
      </c>
      <c r="BP21" s="41">
        <v>0</v>
      </c>
      <c r="BQ21" s="44">
        <v>0</v>
      </c>
      <c r="BR21" s="44">
        <v>0</v>
      </c>
      <c r="BS21" s="41">
        <v>0</v>
      </c>
      <c r="BT21" s="44">
        <v>0</v>
      </c>
      <c r="BU21" s="44">
        <v>92</v>
      </c>
      <c r="BV21" s="41">
        <v>2.82</v>
      </c>
      <c r="BW21" s="44">
        <v>98</v>
      </c>
      <c r="BX21" s="44">
        <v>60</v>
      </c>
      <c r="BY21" s="41">
        <v>1.84</v>
      </c>
      <c r="BZ21" s="44">
        <v>69</v>
      </c>
      <c r="CA21" s="44">
        <v>0</v>
      </c>
      <c r="CB21" s="41">
        <v>0</v>
      </c>
      <c r="CC21" s="44">
        <v>0</v>
      </c>
      <c r="CD21" s="44">
        <v>0</v>
      </c>
      <c r="CE21" s="41">
        <v>0</v>
      </c>
      <c r="CF21" s="44">
        <v>0</v>
      </c>
      <c r="CG21" s="44">
        <v>0</v>
      </c>
      <c r="CH21" s="41">
        <v>0</v>
      </c>
      <c r="CI21" s="44">
        <v>0</v>
      </c>
      <c r="CJ21" s="64" t="s">
        <v>118</v>
      </c>
      <c r="CK21" s="44">
        <v>0</v>
      </c>
      <c r="CL21" s="41">
        <v>0</v>
      </c>
      <c r="CM21" s="44">
        <v>0</v>
      </c>
      <c r="CN21" s="44">
        <v>52</v>
      </c>
      <c r="CO21" s="41">
        <v>1.6</v>
      </c>
      <c r="CP21" s="44">
        <v>230</v>
      </c>
      <c r="CQ21" s="44">
        <v>177</v>
      </c>
      <c r="CR21" s="41">
        <v>5.43</v>
      </c>
      <c r="CS21" s="44">
        <v>202</v>
      </c>
      <c r="CT21" s="44">
        <v>0</v>
      </c>
      <c r="CU21" s="41">
        <v>0</v>
      </c>
      <c r="CV21" s="44">
        <v>0</v>
      </c>
      <c r="CW21" s="44">
        <v>1</v>
      </c>
      <c r="CX21" s="41">
        <v>0.03</v>
      </c>
      <c r="CY21" s="44">
        <v>1</v>
      </c>
      <c r="CZ21" s="44">
        <v>0</v>
      </c>
      <c r="DA21" s="41">
        <v>0</v>
      </c>
      <c r="DB21" s="44">
        <v>0</v>
      </c>
      <c r="DC21" s="44">
        <v>402</v>
      </c>
      <c r="DD21" s="41">
        <v>12.33</v>
      </c>
      <c r="DE21" s="44">
        <v>546</v>
      </c>
      <c r="DF21" s="64" t="s">
        <v>118</v>
      </c>
      <c r="DG21" s="44">
        <v>42</v>
      </c>
      <c r="DH21" s="41">
        <v>1.29</v>
      </c>
      <c r="DI21" s="44">
        <v>42</v>
      </c>
      <c r="DJ21" s="44">
        <v>41</v>
      </c>
      <c r="DK21" s="41">
        <v>1.26</v>
      </c>
      <c r="DL21" s="44">
        <v>44</v>
      </c>
      <c r="DM21" s="44">
        <v>0</v>
      </c>
      <c r="DN21" s="41">
        <v>0</v>
      </c>
      <c r="DO21" s="44">
        <v>0</v>
      </c>
      <c r="DP21" s="44">
        <v>10</v>
      </c>
      <c r="DQ21" s="41">
        <v>0.31</v>
      </c>
      <c r="DR21" s="44">
        <v>10</v>
      </c>
      <c r="DS21" s="44">
        <v>0</v>
      </c>
      <c r="DT21" s="41">
        <v>0</v>
      </c>
      <c r="DU21" s="44">
        <v>0</v>
      </c>
      <c r="DV21" s="44">
        <v>1</v>
      </c>
      <c r="DW21" s="41">
        <v>0.03</v>
      </c>
      <c r="DX21" s="44">
        <v>1</v>
      </c>
      <c r="DY21" s="44">
        <v>0</v>
      </c>
      <c r="DZ21" s="41">
        <v>0</v>
      </c>
      <c r="EA21" s="44">
        <v>0</v>
      </c>
      <c r="EB21" s="64" t="s">
        <v>118</v>
      </c>
      <c r="EC21" s="44">
        <v>59</v>
      </c>
      <c r="ED21" s="41">
        <v>1.81</v>
      </c>
      <c r="EE21" s="44">
        <v>61</v>
      </c>
      <c r="EF21" s="44">
        <v>15</v>
      </c>
      <c r="EG21" s="41">
        <v>0.46</v>
      </c>
      <c r="EH21" s="44">
        <v>16</v>
      </c>
      <c r="EI21" s="44">
        <v>12</v>
      </c>
      <c r="EJ21" s="41">
        <v>0.37</v>
      </c>
      <c r="EK21" s="44">
        <v>13</v>
      </c>
      <c r="EL21" s="44">
        <v>373</v>
      </c>
      <c r="EM21" s="41">
        <v>11.44</v>
      </c>
      <c r="EN21" s="44">
        <v>480</v>
      </c>
      <c r="EO21" s="44">
        <v>0</v>
      </c>
      <c r="EP21" s="41">
        <v>0</v>
      </c>
      <c r="EQ21" s="44">
        <v>0</v>
      </c>
      <c r="ER21" s="44">
        <v>2</v>
      </c>
      <c r="ES21" s="41">
        <v>0.06</v>
      </c>
      <c r="ET21" s="44">
        <v>2</v>
      </c>
      <c r="EU21" s="64" t="s">
        <v>118</v>
      </c>
      <c r="EV21" s="44">
        <v>2</v>
      </c>
      <c r="EW21" s="41">
        <v>0.06</v>
      </c>
      <c r="EX21" s="44">
        <v>2</v>
      </c>
      <c r="EY21" s="44">
        <v>3</v>
      </c>
      <c r="EZ21" s="41">
        <v>0.09</v>
      </c>
      <c r="FA21" s="44">
        <v>7</v>
      </c>
      <c r="FB21" s="44">
        <v>0</v>
      </c>
      <c r="FC21" s="41">
        <v>0</v>
      </c>
      <c r="FD21" s="44">
        <v>0</v>
      </c>
      <c r="FE21" s="44">
        <v>0</v>
      </c>
      <c r="FF21" s="41">
        <v>0</v>
      </c>
      <c r="FG21" s="44">
        <v>0</v>
      </c>
      <c r="FH21" s="44">
        <v>0</v>
      </c>
      <c r="FI21" s="41">
        <v>0</v>
      </c>
      <c r="FJ21" s="44">
        <v>0</v>
      </c>
      <c r="FK21" s="64" t="s">
        <v>118</v>
      </c>
      <c r="FL21" s="44">
        <v>1</v>
      </c>
      <c r="FM21" s="41">
        <v>0.03</v>
      </c>
      <c r="FN21" s="44">
        <v>1</v>
      </c>
      <c r="FO21" s="44">
        <v>230</v>
      </c>
      <c r="FP21" s="41">
        <v>7.06</v>
      </c>
      <c r="FQ21" s="44">
        <v>276</v>
      </c>
      <c r="FR21" s="44">
        <v>0</v>
      </c>
      <c r="FS21" s="41">
        <v>0</v>
      </c>
      <c r="FT21" s="44">
        <v>0</v>
      </c>
      <c r="FU21" s="44">
        <v>78</v>
      </c>
      <c r="FV21" s="41">
        <v>2.39</v>
      </c>
      <c r="FW21" s="44">
        <v>78</v>
      </c>
      <c r="FX21" s="44">
        <v>1</v>
      </c>
      <c r="FY21" s="41">
        <v>0.03</v>
      </c>
      <c r="FZ21" s="44">
        <v>1</v>
      </c>
    </row>
    <row r="22" spans="1:182" ht="12" customHeight="1">
      <c r="A22" s="64" t="s">
        <v>119</v>
      </c>
      <c r="B22" s="71">
        <v>595</v>
      </c>
      <c r="C22" s="71">
        <v>331</v>
      </c>
      <c r="D22" s="71">
        <v>49</v>
      </c>
      <c r="E22" s="70">
        <v>8.24</v>
      </c>
      <c r="F22" s="71">
        <v>92</v>
      </c>
      <c r="G22" s="71">
        <v>5</v>
      </c>
      <c r="H22" s="70">
        <v>0.84</v>
      </c>
      <c r="I22" s="71">
        <v>5</v>
      </c>
      <c r="J22" s="71">
        <v>1</v>
      </c>
      <c r="K22" s="70">
        <v>0.17</v>
      </c>
      <c r="L22" s="71">
        <v>1</v>
      </c>
      <c r="M22" s="71">
        <v>0</v>
      </c>
      <c r="N22" s="70">
        <v>0</v>
      </c>
      <c r="O22" s="71">
        <v>0</v>
      </c>
      <c r="P22" s="71">
        <v>1</v>
      </c>
      <c r="Q22" s="70">
        <v>0.17</v>
      </c>
      <c r="R22" s="71">
        <v>1</v>
      </c>
      <c r="S22" s="71">
        <v>5</v>
      </c>
      <c r="T22" s="70">
        <v>0.84</v>
      </c>
      <c r="U22" s="71">
        <v>6</v>
      </c>
      <c r="V22" s="64" t="s">
        <v>119</v>
      </c>
      <c r="W22" s="71">
        <v>6</v>
      </c>
      <c r="X22" s="70">
        <v>1.01</v>
      </c>
      <c r="Y22" s="71">
        <v>6</v>
      </c>
      <c r="Z22" s="71">
        <v>0</v>
      </c>
      <c r="AA22" s="70">
        <v>0</v>
      </c>
      <c r="AB22" s="71">
        <v>0</v>
      </c>
      <c r="AC22" s="71">
        <v>1</v>
      </c>
      <c r="AD22" s="70">
        <v>0.17</v>
      </c>
      <c r="AE22" s="71">
        <v>1</v>
      </c>
      <c r="AF22" s="71">
        <v>4</v>
      </c>
      <c r="AG22" s="70">
        <v>0.67</v>
      </c>
      <c r="AH22" s="71">
        <v>6</v>
      </c>
      <c r="AI22" s="71">
        <v>4</v>
      </c>
      <c r="AJ22" s="70">
        <v>0.67</v>
      </c>
      <c r="AK22" s="71">
        <v>6</v>
      </c>
      <c r="AL22" s="71">
        <v>0</v>
      </c>
      <c r="AM22" s="70">
        <v>0</v>
      </c>
      <c r="AN22" s="71">
        <v>0</v>
      </c>
      <c r="AO22" s="71">
        <v>0</v>
      </c>
      <c r="AP22" s="70">
        <v>0</v>
      </c>
      <c r="AQ22" s="71">
        <v>0</v>
      </c>
      <c r="AR22" s="64" t="s">
        <v>119</v>
      </c>
      <c r="AS22" s="71">
        <v>0</v>
      </c>
      <c r="AT22" s="70">
        <v>0</v>
      </c>
      <c r="AU22" s="71">
        <v>0</v>
      </c>
      <c r="AV22" s="71">
        <v>10</v>
      </c>
      <c r="AW22" s="70">
        <v>1.68</v>
      </c>
      <c r="AX22" s="71">
        <v>13</v>
      </c>
      <c r="AY22" s="71">
        <v>1</v>
      </c>
      <c r="AZ22" s="70">
        <v>0.17</v>
      </c>
      <c r="BA22" s="71">
        <v>1</v>
      </c>
      <c r="BB22" s="71">
        <v>0</v>
      </c>
      <c r="BC22" s="70">
        <v>0</v>
      </c>
      <c r="BD22" s="71">
        <v>0</v>
      </c>
      <c r="BE22" s="71">
        <v>1</v>
      </c>
      <c r="BF22" s="70">
        <v>0.17</v>
      </c>
      <c r="BG22" s="71">
        <v>1</v>
      </c>
      <c r="BH22" s="71">
        <v>0</v>
      </c>
      <c r="BI22" s="70">
        <v>0</v>
      </c>
      <c r="BJ22" s="71">
        <v>0</v>
      </c>
      <c r="BK22" s="71">
        <v>0</v>
      </c>
      <c r="BL22" s="70">
        <v>0</v>
      </c>
      <c r="BM22" s="71">
        <v>0</v>
      </c>
      <c r="BN22" s="64" t="s">
        <v>119</v>
      </c>
      <c r="BO22" s="44">
        <v>0</v>
      </c>
      <c r="BP22" s="41">
        <v>0</v>
      </c>
      <c r="BQ22" s="44">
        <v>0</v>
      </c>
      <c r="BR22" s="44">
        <v>0</v>
      </c>
      <c r="BS22" s="41">
        <v>0</v>
      </c>
      <c r="BT22" s="44">
        <v>0</v>
      </c>
      <c r="BU22" s="44">
        <v>2</v>
      </c>
      <c r="BV22" s="41">
        <v>0.34</v>
      </c>
      <c r="BW22" s="44">
        <v>2</v>
      </c>
      <c r="BX22" s="44">
        <v>7</v>
      </c>
      <c r="BY22" s="41">
        <v>1.18</v>
      </c>
      <c r="BZ22" s="44">
        <v>7</v>
      </c>
      <c r="CA22" s="44">
        <v>0</v>
      </c>
      <c r="CB22" s="41">
        <v>0</v>
      </c>
      <c r="CC22" s="44">
        <v>0</v>
      </c>
      <c r="CD22" s="44">
        <v>0</v>
      </c>
      <c r="CE22" s="41">
        <v>0</v>
      </c>
      <c r="CF22" s="44">
        <v>0</v>
      </c>
      <c r="CG22" s="44">
        <v>0</v>
      </c>
      <c r="CH22" s="41">
        <v>0</v>
      </c>
      <c r="CI22" s="44">
        <v>0</v>
      </c>
      <c r="CJ22" s="64" t="s">
        <v>119</v>
      </c>
      <c r="CK22" s="44">
        <v>0</v>
      </c>
      <c r="CL22" s="41">
        <v>0</v>
      </c>
      <c r="CM22" s="44">
        <v>0</v>
      </c>
      <c r="CN22" s="44">
        <v>11</v>
      </c>
      <c r="CO22" s="41">
        <v>1.85</v>
      </c>
      <c r="CP22" s="44">
        <v>19</v>
      </c>
      <c r="CQ22" s="44">
        <v>14</v>
      </c>
      <c r="CR22" s="41">
        <v>2.35</v>
      </c>
      <c r="CS22" s="44">
        <v>17</v>
      </c>
      <c r="CT22" s="44">
        <v>0</v>
      </c>
      <c r="CU22" s="41">
        <v>0</v>
      </c>
      <c r="CV22" s="44">
        <v>0</v>
      </c>
      <c r="CW22" s="44">
        <v>0</v>
      </c>
      <c r="CX22" s="41">
        <v>0</v>
      </c>
      <c r="CY22" s="44">
        <v>0</v>
      </c>
      <c r="CZ22" s="44">
        <v>0</v>
      </c>
      <c r="DA22" s="41">
        <v>0</v>
      </c>
      <c r="DB22" s="44">
        <v>0</v>
      </c>
      <c r="DC22" s="44">
        <v>47</v>
      </c>
      <c r="DD22" s="41">
        <v>7.9</v>
      </c>
      <c r="DE22" s="44">
        <v>56</v>
      </c>
      <c r="DF22" s="64" t="s">
        <v>119</v>
      </c>
      <c r="DG22" s="44">
        <v>3</v>
      </c>
      <c r="DH22" s="41">
        <v>0.5</v>
      </c>
      <c r="DI22" s="44">
        <v>3</v>
      </c>
      <c r="DJ22" s="44">
        <v>8</v>
      </c>
      <c r="DK22" s="41">
        <v>1.34</v>
      </c>
      <c r="DL22" s="44">
        <v>10</v>
      </c>
      <c r="DM22" s="44">
        <v>0</v>
      </c>
      <c r="DN22" s="41">
        <v>0</v>
      </c>
      <c r="DO22" s="44">
        <v>0</v>
      </c>
      <c r="DP22" s="44">
        <v>4</v>
      </c>
      <c r="DQ22" s="41">
        <v>0.67</v>
      </c>
      <c r="DR22" s="44">
        <v>4</v>
      </c>
      <c r="DS22" s="44">
        <v>0</v>
      </c>
      <c r="DT22" s="41">
        <v>0</v>
      </c>
      <c r="DU22" s="44">
        <v>0</v>
      </c>
      <c r="DV22" s="44">
        <v>0</v>
      </c>
      <c r="DW22" s="41">
        <v>0</v>
      </c>
      <c r="DX22" s="44">
        <v>0</v>
      </c>
      <c r="DY22" s="44">
        <v>0</v>
      </c>
      <c r="DZ22" s="41">
        <v>0</v>
      </c>
      <c r="EA22" s="44">
        <v>0</v>
      </c>
      <c r="EB22" s="64" t="s">
        <v>119</v>
      </c>
      <c r="EC22" s="44">
        <v>13</v>
      </c>
      <c r="ED22" s="41">
        <v>2.18</v>
      </c>
      <c r="EE22" s="44">
        <v>13</v>
      </c>
      <c r="EF22" s="44">
        <v>6</v>
      </c>
      <c r="EG22" s="41">
        <v>1.01</v>
      </c>
      <c r="EH22" s="44">
        <v>6</v>
      </c>
      <c r="EI22" s="44">
        <v>10</v>
      </c>
      <c r="EJ22" s="41">
        <v>1.68</v>
      </c>
      <c r="EK22" s="44">
        <v>10</v>
      </c>
      <c r="EL22" s="44">
        <v>63</v>
      </c>
      <c r="EM22" s="41">
        <v>10.59</v>
      </c>
      <c r="EN22" s="44">
        <v>87</v>
      </c>
      <c r="EO22" s="44">
        <v>2</v>
      </c>
      <c r="EP22" s="41">
        <v>0.34</v>
      </c>
      <c r="EQ22" s="44">
        <v>2</v>
      </c>
      <c r="ER22" s="44">
        <v>1</v>
      </c>
      <c r="ES22" s="41">
        <v>0.17</v>
      </c>
      <c r="ET22" s="44">
        <v>1</v>
      </c>
      <c r="EU22" s="64" t="s">
        <v>119</v>
      </c>
      <c r="EV22" s="44">
        <v>2</v>
      </c>
      <c r="EW22" s="41">
        <v>0.34</v>
      </c>
      <c r="EX22" s="44">
        <v>2</v>
      </c>
      <c r="EY22" s="44">
        <v>1</v>
      </c>
      <c r="EZ22" s="41">
        <v>0.17</v>
      </c>
      <c r="FA22" s="44">
        <v>4</v>
      </c>
      <c r="FB22" s="44">
        <v>0</v>
      </c>
      <c r="FC22" s="41">
        <v>0</v>
      </c>
      <c r="FD22" s="44">
        <v>0</v>
      </c>
      <c r="FE22" s="44">
        <v>0</v>
      </c>
      <c r="FF22" s="41">
        <v>0</v>
      </c>
      <c r="FG22" s="44">
        <v>0</v>
      </c>
      <c r="FH22" s="44">
        <v>0</v>
      </c>
      <c r="FI22" s="41">
        <v>0</v>
      </c>
      <c r="FJ22" s="44">
        <v>0</v>
      </c>
      <c r="FK22" s="64" t="s">
        <v>119</v>
      </c>
      <c r="FL22" s="44">
        <v>0</v>
      </c>
      <c r="FM22" s="41">
        <v>0</v>
      </c>
      <c r="FN22" s="44">
        <v>0</v>
      </c>
      <c r="FO22" s="44">
        <v>32</v>
      </c>
      <c r="FP22" s="41">
        <v>5.38</v>
      </c>
      <c r="FQ22" s="44">
        <v>36</v>
      </c>
      <c r="FR22" s="44">
        <v>0</v>
      </c>
      <c r="FS22" s="41">
        <v>0</v>
      </c>
      <c r="FT22" s="44">
        <v>0</v>
      </c>
      <c r="FU22" s="44">
        <v>5</v>
      </c>
      <c r="FV22" s="41">
        <v>0.84</v>
      </c>
      <c r="FW22" s="44">
        <v>5</v>
      </c>
      <c r="FX22" s="44">
        <v>0</v>
      </c>
      <c r="FY22" s="41">
        <v>0</v>
      </c>
      <c r="FZ22" s="44">
        <v>0</v>
      </c>
    </row>
    <row r="23" spans="1:182" ht="12" customHeight="1">
      <c r="A23" s="64" t="s">
        <v>120</v>
      </c>
      <c r="B23" s="71">
        <v>794</v>
      </c>
      <c r="C23" s="71">
        <v>840</v>
      </c>
      <c r="D23" s="71">
        <v>150</v>
      </c>
      <c r="E23" s="70">
        <v>18.89</v>
      </c>
      <c r="F23" s="71">
        <v>396</v>
      </c>
      <c r="G23" s="71">
        <v>29</v>
      </c>
      <c r="H23" s="70">
        <v>3.65</v>
      </c>
      <c r="I23" s="71">
        <v>34</v>
      </c>
      <c r="J23" s="71">
        <v>7</v>
      </c>
      <c r="K23" s="70">
        <v>0.88</v>
      </c>
      <c r="L23" s="71">
        <v>7</v>
      </c>
      <c r="M23" s="71">
        <v>0</v>
      </c>
      <c r="N23" s="70">
        <v>0</v>
      </c>
      <c r="O23" s="71">
        <v>0</v>
      </c>
      <c r="P23" s="71">
        <v>18</v>
      </c>
      <c r="Q23" s="70">
        <v>2.27</v>
      </c>
      <c r="R23" s="71">
        <v>19</v>
      </c>
      <c r="S23" s="71">
        <v>17</v>
      </c>
      <c r="T23" s="70">
        <v>2.14</v>
      </c>
      <c r="U23" s="71">
        <v>21</v>
      </c>
      <c r="V23" s="64" t="s">
        <v>120</v>
      </c>
      <c r="W23" s="71">
        <v>9</v>
      </c>
      <c r="X23" s="70">
        <v>1.13</v>
      </c>
      <c r="Y23" s="71">
        <v>10</v>
      </c>
      <c r="Z23" s="71">
        <v>3</v>
      </c>
      <c r="AA23" s="70">
        <v>0.38</v>
      </c>
      <c r="AB23" s="71">
        <v>3</v>
      </c>
      <c r="AC23" s="71">
        <v>2</v>
      </c>
      <c r="AD23" s="70">
        <v>0.25</v>
      </c>
      <c r="AE23" s="71">
        <v>2</v>
      </c>
      <c r="AF23" s="71">
        <v>10</v>
      </c>
      <c r="AG23" s="70">
        <v>1.26</v>
      </c>
      <c r="AH23" s="71">
        <v>11</v>
      </c>
      <c r="AI23" s="71">
        <v>8</v>
      </c>
      <c r="AJ23" s="70">
        <v>1.01</v>
      </c>
      <c r="AK23" s="71">
        <v>9</v>
      </c>
      <c r="AL23" s="71">
        <v>0</v>
      </c>
      <c r="AM23" s="70">
        <v>0</v>
      </c>
      <c r="AN23" s="71">
        <v>0</v>
      </c>
      <c r="AO23" s="71">
        <v>0</v>
      </c>
      <c r="AP23" s="70">
        <v>0</v>
      </c>
      <c r="AQ23" s="71">
        <v>0</v>
      </c>
      <c r="AR23" s="64" t="s">
        <v>120</v>
      </c>
      <c r="AS23" s="71">
        <v>0</v>
      </c>
      <c r="AT23" s="70">
        <v>0</v>
      </c>
      <c r="AU23" s="71">
        <v>0</v>
      </c>
      <c r="AV23" s="71">
        <v>22</v>
      </c>
      <c r="AW23" s="70">
        <v>2.77</v>
      </c>
      <c r="AX23" s="71">
        <v>25</v>
      </c>
      <c r="AY23" s="71">
        <v>11</v>
      </c>
      <c r="AZ23" s="70">
        <v>1.39</v>
      </c>
      <c r="BA23" s="71">
        <v>12</v>
      </c>
      <c r="BB23" s="71">
        <v>1</v>
      </c>
      <c r="BC23" s="70">
        <v>0.13</v>
      </c>
      <c r="BD23" s="71">
        <v>1</v>
      </c>
      <c r="BE23" s="71">
        <v>0</v>
      </c>
      <c r="BF23" s="70">
        <v>0</v>
      </c>
      <c r="BG23" s="71">
        <v>0</v>
      </c>
      <c r="BH23" s="71">
        <v>0</v>
      </c>
      <c r="BI23" s="70">
        <v>0</v>
      </c>
      <c r="BJ23" s="71">
        <v>0</v>
      </c>
      <c r="BK23" s="71">
        <v>0</v>
      </c>
      <c r="BL23" s="70">
        <v>0</v>
      </c>
      <c r="BM23" s="71">
        <v>0</v>
      </c>
      <c r="BN23" s="64" t="s">
        <v>120</v>
      </c>
      <c r="BO23" s="44">
        <v>0</v>
      </c>
      <c r="BP23" s="41">
        <v>0</v>
      </c>
      <c r="BQ23" s="44">
        <v>0</v>
      </c>
      <c r="BR23" s="44">
        <v>0</v>
      </c>
      <c r="BS23" s="41">
        <v>0</v>
      </c>
      <c r="BT23" s="44">
        <v>0</v>
      </c>
      <c r="BU23" s="44">
        <v>20</v>
      </c>
      <c r="BV23" s="41">
        <v>2.52</v>
      </c>
      <c r="BW23" s="44">
        <v>21</v>
      </c>
      <c r="BX23" s="44">
        <v>16</v>
      </c>
      <c r="BY23" s="41">
        <v>2.02</v>
      </c>
      <c r="BZ23" s="44">
        <v>17</v>
      </c>
      <c r="CA23" s="44">
        <v>0</v>
      </c>
      <c r="CB23" s="41">
        <v>0</v>
      </c>
      <c r="CC23" s="44">
        <v>0</v>
      </c>
      <c r="CD23" s="44">
        <v>0</v>
      </c>
      <c r="CE23" s="41">
        <v>0</v>
      </c>
      <c r="CF23" s="44">
        <v>0</v>
      </c>
      <c r="CG23" s="44">
        <v>0</v>
      </c>
      <c r="CH23" s="41">
        <v>0</v>
      </c>
      <c r="CI23" s="44">
        <v>0</v>
      </c>
      <c r="CJ23" s="64" t="s">
        <v>120</v>
      </c>
      <c r="CK23" s="44">
        <v>0</v>
      </c>
      <c r="CL23" s="41">
        <v>0</v>
      </c>
      <c r="CM23" s="44">
        <v>0</v>
      </c>
      <c r="CN23" s="44">
        <v>24</v>
      </c>
      <c r="CO23" s="41">
        <v>3.02</v>
      </c>
      <c r="CP23" s="44">
        <v>139</v>
      </c>
      <c r="CQ23" s="44">
        <v>47</v>
      </c>
      <c r="CR23" s="41">
        <v>5.92</v>
      </c>
      <c r="CS23" s="44">
        <v>65</v>
      </c>
      <c r="CT23" s="44">
        <v>0</v>
      </c>
      <c r="CU23" s="41">
        <v>0</v>
      </c>
      <c r="CV23" s="44">
        <v>0</v>
      </c>
      <c r="CW23" s="44">
        <v>0</v>
      </c>
      <c r="CX23" s="41">
        <v>0</v>
      </c>
      <c r="CY23" s="44">
        <v>0</v>
      </c>
      <c r="CZ23" s="44">
        <v>0</v>
      </c>
      <c r="DA23" s="41">
        <v>0</v>
      </c>
      <c r="DB23" s="44">
        <v>0</v>
      </c>
      <c r="DC23" s="44">
        <v>60</v>
      </c>
      <c r="DD23" s="41">
        <v>7.56</v>
      </c>
      <c r="DE23" s="44">
        <v>79</v>
      </c>
      <c r="DF23" s="64" t="s">
        <v>120</v>
      </c>
      <c r="DG23" s="44">
        <v>6</v>
      </c>
      <c r="DH23" s="41">
        <v>0.76</v>
      </c>
      <c r="DI23" s="44">
        <v>6</v>
      </c>
      <c r="DJ23" s="44">
        <v>4</v>
      </c>
      <c r="DK23" s="41">
        <v>0.5</v>
      </c>
      <c r="DL23" s="44">
        <v>4</v>
      </c>
      <c r="DM23" s="44">
        <v>0</v>
      </c>
      <c r="DN23" s="41">
        <v>0</v>
      </c>
      <c r="DO23" s="44">
        <v>0</v>
      </c>
      <c r="DP23" s="44">
        <v>0</v>
      </c>
      <c r="DQ23" s="41">
        <v>0</v>
      </c>
      <c r="DR23" s="44">
        <v>0</v>
      </c>
      <c r="DS23" s="44">
        <v>0</v>
      </c>
      <c r="DT23" s="41">
        <v>0</v>
      </c>
      <c r="DU23" s="44">
        <v>0</v>
      </c>
      <c r="DV23" s="44">
        <v>4</v>
      </c>
      <c r="DW23" s="41">
        <v>0.5</v>
      </c>
      <c r="DX23" s="44">
        <v>4</v>
      </c>
      <c r="DY23" s="44">
        <v>0</v>
      </c>
      <c r="DZ23" s="41">
        <v>0</v>
      </c>
      <c r="EA23" s="44">
        <v>0</v>
      </c>
      <c r="EB23" s="64" t="s">
        <v>120</v>
      </c>
      <c r="EC23" s="44">
        <v>25</v>
      </c>
      <c r="ED23" s="41">
        <v>3.15</v>
      </c>
      <c r="EE23" s="44">
        <v>25</v>
      </c>
      <c r="EF23" s="44">
        <v>6</v>
      </c>
      <c r="EG23" s="41">
        <v>0.76</v>
      </c>
      <c r="EH23" s="44">
        <v>6</v>
      </c>
      <c r="EI23" s="44">
        <v>13</v>
      </c>
      <c r="EJ23" s="41">
        <v>1.64</v>
      </c>
      <c r="EK23" s="44">
        <v>13</v>
      </c>
      <c r="EL23" s="44">
        <v>106</v>
      </c>
      <c r="EM23" s="41">
        <v>13.35</v>
      </c>
      <c r="EN23" s="44">
        <v>140</v>
      </c>
      <c r="EO23" s="44">
        <v>0</v>
      </c>
      <c r="EP23" s="41">
        <v>0</v>
      </c>
      <c r="EQ23" s="44">
        <v>0</v>
      </c>
      <c r="ER23" s="44">
        <v>5</v>
      </c>
      <c r="ES23" s="41">
        <v>0.63</v>
      </c>
      <c r="ET23" s="44">
        <v>5</v>
      </c>
      <c r="EU23" s="64" t="s">
        <v>120</v>
      </c>
      <c r="EV23" s="44">
        <v>0</v>
      </c>
      <c r="EW23" s="41">
        <v>0</v>
      </c>
      <c r="EX23" s="44">
        <v>0</v>
      </c>
      <c r="EY23" s="44">
        <v>2</v>
      </c>
      <c r="EZ23" s="41">
        <v>0.25</v>
      </c>
      <c r="FA23" s="44">
        <v>7</v>
      </c>
      <c r="FB23" s="44">
        <v>0</v>
      </c>
      <c r="FC23" s="41">
        <v>0</v>
      </c>
      <c r="FD23" s="44">
        <v>0</v>
      </c>
      <c r="FE23" s="44">
        <v>0</v>
      </c>
      <c r="FF23" s="41">
        <v>0</v>
      </c>
      <c r="FG23" s="44">
        <v>0</v>
      </c>
      <c r="FH23" s="44">
        <v>0</v>
      </c>
      <c r="FI23" s="41">
        <v>0</v>
      </c>
      <c r="FJ23" s="44">
        <v>0</v>
      </c>
      <c r="FK23" s="64" t="s">
        <v>120</v>
      </c>
      <c r="FL23" s="44">
        <v>0</v>
      </c>
      <c r="FM23" s="41">
        <v>0</v>
      </c>
      <c r="FN23" s="44">
        <v>0</v>
      </c>
      <c r="FO23" s="44">
        <v>101</v>
      </c>
      <c r="FP23" s="41">
        <v>12.72</v>
      </c>
      <c r="FQ23" s="44">
        <v>124</v>
      </c>
      <c r="FR23" s="44">
        <v>0</v>
      </c>
      <c r="FS23" s="41">
        <v>0</v>
      </c>
      <c r="FT23" s="44">
        <v>0</v>
      </c>
      <c r="FU23" s="44">
        <v>30</v>
      </c>
      <c r="FV23" s="41">
        <v>3.78</v>
      </c>
      <c r="FW23" s="44">
        <v>30</v>
      </c>
      <c r="FX23" s="44">
        <v>1</v>
      </c>
      <c r="FY23" s="41">
        <v>0.13</v>
      </c>
      <c r="FZ23" s="44">
        <v>1</v>
      </c>
    </row>
    <row r="24" spans="1:182" ht="12" customHeight="1">
      <c r="A24" s="64" t="s">
        <v>121</v>
      </c>
      <c r="B24" s="71">
        <v>3171</v>
      </c>
      <c r="C24" s="71">
        <v>3890</v>
      </c>
      <c r="D24" s="71">
        <v>646</v>
      </c>
      <c r="E24" s="70">
        <v>20.37</v>
      </c>
      <c r="F24" s="71">
        <v>1867</v>
      </c>
      <c r="G24" s="71">
        <v>113</v>
      </c>
      <c r="H24" s="70">
        <v>3.56</v>
      </c>
      <c r="I24" s="71">
        <v>123</v>
      </c>
      <c r="J24" s="71">
        <v>25</v>
      </c>
      <c r="K24" s="70">
        <v>0.79</v>
      </c>
      <c r="L24" s="71">
        <v>25</v>
      </c>
      <c r="M24" s="71">
        <v>0</v>
      </c>
      <c r="N24" s="70">
        <v>0</v>
      </c>
      <c r="O24" s="71">
        <v>0</v>
      </c>
      <c r="P24" s="71">
        <v>45</v>
      </c>
      <c r="Q24" s="70">
        <v>1.42</v>
      </c>
      <c r="R24" s="71">
        <v>46</v>
      </c>
      <c r="S24" s="71">
        <v>88</v>
      </c>
      <c r="T24" s="70">
        <v>2.78</v>
      </c>
      <c r="U24" s="71">
        <v>113</v>
      </c>
      <c r="V24" s="64" t="s">
        <v>121</v>
      </c>
      <c r="W24" s="71">
        <v>37</v>
      </c>
      <c r="X24" s="70">
        <v>1.17</v>
      </c>
      <c r="Y24" s="71">
        <v>38</v>
      </c>
      <c r="Z24" s="71">
        <v>7</v>
      </c>
      <c r="AA24" s="70">
        <v>0.22</v>
      </c>
      <c r="AB24" s="71">
        <v>8</v>
      </c>
      <c r="AC24" s="71">
        <v>4</v>
      </c>
      <c r="AD24" s="70">
        <v>0.13</v>
      </c>
      <c r="AE24" s="71">
        <v>4</v>
      </c>
      <c r="AF24" s="71">
        <v>24</v>
      </c>
      <c r="AG24" s="70">
        <v>0.76</v>
      </c>
      <c r="AH24" s="71">
        <v>26</v>
      </c>
      <c r="AI24" s="71">
        <v>59</v>
      </c>
      <c r="AJ24" s="70">
        <v>1.86</v>
      </c>
      <c r="AK24" s="71">
        <v>64</v>
      </c>
      <c r="AL24" s="71">
        <v>0</v>
      </c>
      <c r="AM24" s="70">
        <v>0</v>
      </c>
      <c r="AN24" s="71">
        <v>0</v>
      </c>
      <c r="AO24" s="71">
        <v>0</v>
      </c>
      <c r="AP24" s="70">
        <v>0</v>
      </c>
      <c r="AQ24" s="71">
        <v>0</v>
      </c>
      <c r="AR24" s="64" t="s">
        <v>121</v>
      </c>
      <c r="AS24" s="71">
        <v>0</v>
      </c>
      <c r="AT24" s="70">
        <v>0</v>
      </c>
      <c r="AU24" s="71">
        <v>0</v>
      </c>
      <c r="AV24" s="71">
        <v>137</v>
      </c>
      <c r="AW24" s="70">
        <v>4.32</v>
      </c>
      <c r="AX24" s="71">
        <v>171</v>
      </c>
      <c r="AY24" s="71">
        <v>9</v>
      </c>
      <c r="AZ24" s="70">
        <v>0.28</v>
      </c>
      <c r="BA24" s="71">
        <v>9</v>
      </c>
      <c r="BB24" s="71">
        <v>0</v>
      </c>
      <c r="BC24" s="70">
        <v>0</v>
      </c>
      <c r="BD24" s="71">
        <v>0</v>
      </c>
      <c r="BE24" s="71">
        <v>1</v>
      </c>
      <c r="BF24" s="70">
        <v>0.03</v>
      </c>
      <c r="BG24" s="71">
        <v>1</v>
      </c>
      <c r="BH24" s="71">
        <v>4</v>
      </c>
      <c r="BI24" s="70">
        <v>0.13</v>
      </c>
      <c r="BJ24" s="71">
        <v>5</v>
      </c>
      <c r="BK24" s="71">
        <v>0</v>
      </c>
      <c r="BL24" s="70">
        <v>0</v>
      </c>
      <c r="BM24" s="71">
        <v>0</v>
      </c>
      <c r="BN24" s="64" t="s">
        <v>121</v>
      </c>
      <c r="BO24" s="44">
        <v>0</v>
      </c>
      <c r="BP24" s="41">
        <v>0</v>
      </c>
      <c r="BQ24" s="44">
        <v>0</v>
      </c>
      <c r="BR24" s="44">
        <v>0</v>
      </c>
      <c r="BS24" s="41">
        <v>0</v>
      </c>
      <c r="BT24" s="44">
        <v>0</v>
      </c>
      <c r="BU24" s="44">
        <v>130</v>
      </c>
      <c r="BV24" s="41">
        <v>4.1</v>
      </c>
      <c r="BW24" s="44">
        <v>157</v>
      </c>
      <c r="BX24" s="44">
        <v>44</v>
      </c>
      <c r="BY24" s="41">
        <v>1.39</v>
      </c>
      <c r="BZ24" s="44">
        <v>45</v>
      </c>
      <c r="CA24" s="44">
        <v>0</v>
      </c>
      <c r="CB24" s="41">
        <v>0</v>
      </c>
      <c r="CC24" s="44">
        <v>0</v>
      </c>
      <c r="CD24" s="44">
        <v>0</v>
      </c>
      <c r="CE24" s="41">
        <v>0</v>
      </c>
      <c r="CF24" s="44">
        <v>0</v>
      </c>
      <c r="CG24" s="44">
        <v>0</v>
      </c>
      <c r="CH24" s="41">
        <v>0</v>
      </c>
      <c r="CI24" s="44">
        <v>0</v>
      </c>
      <c r="CJ24" s="64" t="s">
        <v>121</v>
      </c>
      <c r="CK24" s="44">
        <v>0</v>
      </c>
      <c r="CL24" s="41">
        <v>0</v>
      </c>
      <c r="CM24" s="44">
        <v>0</v>
      </c>
      <c r="CN24" s="44">
        <v>163</v>
      </c>
      <c r="CO24" s="41">
        <v>5.14</v>
      </c>
      <c r="CP24" s="44">
        <v>736</v>
      </c>
      <c r="CQ24" s="44">
        <v>217</v>
      </c>
      <c r="CR24" s="41">
        <v>6.84</v>
      </c>
      <c r="CS24" s="44">
        <v>296</v>
      </c>
      <c r="CT24" s="44">
        <v>1</v>
      </c>
      <c r="CU24" s="41">
        <v>0.03</v>
      </c>
      <c r="CV24" s="44">
        <v>1</v>
      </c>
      <c r="CW24" s="44">
        <v>1</v>
      </c>
      <c r="CX24" s="41">
        <v>0.03</v>
      </c>
      <c r="CY24" s="44">
        <v>1</v>
      </c>
      <c r="CZ24" s="44">
        <v>0</v>
      </c>
      <c r="DA24" s="41">
        <v>0</v>
      </c>
      <c r="DB24" s="44">
        <v>0</v>
      </c>
      <c r="DC24" s="44">
        <v>220</v>
      </c>
      <c r="DD24" s="41">
        <v>6.94</v>
      </c>
      <c r="DE24" s="44">
        <v>324</v>
      </c>
      <c r="DF24" s="64" t="s">
        <v>121</v>
      </c>
      <c r="DG24" s="44">
        <v>15</v>
      </c>
      <c r="DH24" s="41">
        <v>0.47</v>
      </c>
      <c r="DI24" s="44">
        <v>15</v>
      </c>
      <c r="DJ24" s="44">
        <v>24</v>
      </c>
      <c r="DK24" s="41">
        <v>0.76</v>
      </c>
      <c r="DL24" s="44">
        <v>24</v>
      </c>
      <c r="DM24" s="44">
        <v>0</v>
      </c>
      <c r="DN24" s="41">
        <v>0</v>
      </c>
      <c r="DO24" s="44">
        <v>0</v>
      </c>
      <c r="DP24" s="44">
        <v>1</v>
      </c>
      <c r="DQ24" s="41">
        <v>0.03</v>
      </c>
      <c r="DR24" s="44">
        <v>1</v>
      </c>
      <c r="DS24" s="44">
        <v>0</v>
      </c>
      <c r="DT24" s="41">
        <v>0</v>
      </c>
      <c r="DU24" s="44">
        <v>0</v>
      </c>
      <c r="DV24" s="44">
        <v>5</v>
      </c>
      <c r="DW24" s="41">
        <v>0.16</v>
      </c>
      <c r="DX24" s="44">
        <v>5</v>
      </c>
      <c r="DY24" s="44">
        <v>0</v>
      </c>
      <c r="DZ24" s="41">
        <v>0</v>
      </c>
      <c r="EA24" s="44">
        <v>0</v>
      </c>
      <c r="EB24" s="64" t="s">
        <v>121</v>
      </c>
      <c r="EC24" s="44">
        <v>112</v>
      </c>
      <c r="ED24" s="41">
        <v>3.53</v>
      </c>
      <c r="EE24" s="44">
        <v>120</v>
      </c>
      <c r="EF24" s="44">
        <v>20</v>
      </c>
      <c r="EG24" s="41">
        <v>0.63</v>
      </c>
      <c r="EH24" s="44">
        <v>20</v>
      </c>
      <c r="EI24" s="44">
        <v>35</v>
      </c>
      <c r="EJ24" s="41">
        <v>1.1</v>
      </c>
      <c r="EK24" s="44">
        <v>37</v>
      </c>
      <c r="EL24" s="44">
        <v>549</v>
      </c>
      <c r="EM24" s="41">
        <v>17.31</v>
      </c>
      <c r="EN24" s="44">
        <v>809</v>
      </c>
      <c r="EO24" s="44">
        <v>2</v>
      </c>
      <c r="EP24" s="41">
        <v>0.06</v>
      </c>
      <c r="EQ24" s="44">
        <v>2</v>
      </c>
      <c r="ER24" s="44">
        <v>3</v>
      </c>
      <c r="ES24" s="41">
        <v>0.09</v>
      </c>
      <c r="ET24" s="44">
        <v>3</v>
      </c>
      <c r="EU24" s="64" t="s">
        <v>121</v>
      </c>
      <c r="EV24" s="44">
        <v>1</v>
      </c>
      <c r="EW24" s="41">
        <v>0.03</v>
      </c>
      <c r="EX24" s="44">
        <v>1</v>
      </c>
      <c r="EY24" s="44">
        <v>0</v>
      </c>
      <c r="EZ24" s="41">
        <v>0</v>
      </c>
      <c r="FA24" s="44">
        <v>0</v>
      </c>
      <c r="FB24" s="44">
        <v>0</v>
      </c>
      <c r="FC24" s="41">
        <v>0</v>
      </c>
      <c r="FD24" s="44">
        <v>0</v>
      </c>
      <c r="FE24" s="44">
        <v>0</v>
      </c>
      <c r="FF24" s="41">
        <v>0</v>
      </c>
      <c r="FG24" s="44">
        <v>0</v>
      </c>
      <c r="FH24" s="44">
        <v>0</v>
      </c>
      <c r="FI24" s="41">
        <v>0</v>
      </c>
      <c r="FJ24" s="44">
        <v>0</v>
      </c>
      <c r="FK24" s="64" t="s">
        <v>121</v>
      </c>
      <c r="FL24" s="44">
        <v>0</v>
      </c>
      <c r="FM24" s="41">
        <v>0</v>
      </c>
      <c r="FN24" s="44">
        <v>0</v>
      </c>
      <c r="FO24" s="44">
        <v>439</v>
      </c>
      <c r="FP24" s="41">
        <v>13.84</v>
      </c>
      <c r="FQ24" s="44">
        <v>529</v>
      </c>
      <c r="FR24" s="44">
        <v>0</v>
      </c>
      <c r="FS24" s="41">
        <v>0</v>
      </c>
      <c r="FT24" s="44">
        <v>0</v>
      </c>
      <c r="FU24" s="44">
        <v>131</v>
      </c>
      <c r="FV24" s="41">
        <v>4.13</v>
      </c>
      <c r="FW24" s="44">
        <v>131</v>
      </c>
      <c r="FX24" s="44">
        <v>0</v>
      </c>
      <c r="FY24" s="41">
        <v>0</v>
      </c>
      <c r="FZ24" s="44">
        <v>0</v>
      </c>
    </row>
    <row r="25" spans="1:182" ht="12" customHeight="1">
      <c r="A25" s="64" t="s">
        <v>122</v>
      </c>
      <c r="B25" s="71">
        <v>1704</v>
      </c>
      <c r="C25" s="71">
        <v>2415</v>
      </c>
      <c r="D25" s="71">
        <v>429</v>
      </c>
      <c r="E25" s="70">
        <v>25.18</v>
      </c>
      <c r="F25" s="71">
        <v>1163</v>
      </c>
      <c r="G25" s="71">
        <v>111</v>
      </c>
      <c r="H25" s="70">
        <v>6.51</v>
      </c>
      <c r="I25" s="71">
        <v>137</v>
      </c>
      <c r="J25" s="71">
        <v>7</v>
      </c>
      <c r="K25" s="70">
        <v>0.41</v>
      </c>
      <c r="L25" s="71">
        <v>7</v>
      </c>
      <c r="M25" s="71">
        <v>0</v>
      </c>
      <c r="N25" s="70">
        <v>0</v>
      </c>
      <c r="O25" s="71">
        <v>0</v>
      </c>
      <c r="P25" s="71">
        <v>13</v>
      </c>
      <c r="Q25" s="70">
        <v>0.76</v>
      </c>
      <c r="R25" s="71">
        <v>13</v>
      </c>
      <c r="S25" s="71">
        <v>114</v>
      </c>
      <c r="T25" s="70">
        <v>6.69</v>
      </c>
      <c r="U25" s="71">
        <v>156</v>
      </c>
      <c r="V25" s="64" t="s">
        <v>122</v>
      </c>
      <c r="W25" s="71">
        <v>23</v>
      </c>
      <c r="X25" s="70">
        <v>1.35</v>
      </c>
      <c r="Y25" s="71">
        <v>23</v>
      </c>
      <c r="Z25" s="71">
        <v>12</v>
      </c>
      <c r="AA25" s="70">
        <v>0.7</v>
      </c>
      <c r="AB25" s="71">
        <v>13</v>
      </c>
      <c r="AC25" s="71">
        <v>1</v>
      </c>
      <c r="AD25" s="70">
        <v>0.06</v>
      </c>
      <c r="AE25" s="71">
        <v>1</v>
      </c>
      <c r="AF25" s="71">
        <v>33</v>
      </c>
      <c r="AG25" s="70">
        <v>1.94</v>
      </c>
      <c r="AH25" s="71">
        <v>33</v>
      </c>
      <c r="AI25" s="71">
        <v>80</v>
      </c>
      <c r="AJ25" s="70">
        <v>4.69</v>
      </c>
      <c r="AK25" s="71">
        <v>92</v>
      </c>
      <c r="AL25" s="71">
        <v>3</v>
      </c>
      <c r="AM25" s="70">
        <v>0.18</v>
      </c>
      <c r="AN25" s="71">
        <v>3</v>
      </c>
      <c r="AO25" s="71">
        <v>0</v>
      </c>
      <c r="AP25" s="70">
        <v>0</v>
      </c>
      <c r="AQ25" s="71">
        <v>0</v>
      </c>
      <c r="AR25" s="64" t="s">
        <v>122</v>
      </c>
      <c r="AS25" s="71">
        <v>1</v>
      </c>
      <c r="AT25" s="70">
        <v>0.06</v>
      </c>
      <c r="AU25" s="71">
        <v>1</v>
      </c>
      <c r="AV25" s="71">
        <v>68</v>
      </c>
      <c r="AW25" s="70">
        <v>3.99</v>
      </c>
      <c r="AX25" s="71">
        <v>91</v>
      </c>
      <c r="AY25" s="71">
        <v>14</v>
      </c>
      <c r="AZ25" s="70">
        <v>0.82</v>
      </c>
      <c r="BA25" s="71">
        <v>17</v>
      </c>
      <c r="BB25" s="71">
        <v>0</v>
      </c>
      <c r="BC25" s="70">
        <v>0</v>
      </c>
      <c r="BD25" s="71">
        <v>0</v>
      </c>
      <c r="BE25" s="71">
        <v>1</v>
      </c>
      <c r="BF25" s="70">
        <v>0.06</v>
      </c>
      <c r="BG25" s="71">
        <v>1</v>
      </c>
      <c r="BH25" s="71">
        <v>2</v>
      </c>
      <c r="BI25" s="70">
        <v>0.12</v>
      </c>
      <c r="BJ25" s="71">
        <v>2</v>
      </c>
      <c r="BK25" s="71">
        <v>0</v>
      </c>
      <c r="BL25" s="70">
        <v>0</v>
      </c>
      <c r="BM25" s="71">
        <v>0</v>
      </c>
      <c r="BN25" s="64" t="s">
        <v>122</v>
      </c>
      <c r="BO25" s="44">
        <v>0</v>
      </c>
      <c r="BP25" s="41">
        <v>0</v>
      </c>
      <c r="BQ25" s="44">
        <v>0</v>
      </c>
      <c r="BR25" s="44">
        <v>0</v>
      </c>
      <c r="BS25" s="41">
        <v>0</v>
      </c>
      <c r="BT25" s="44">
        <v>0</v>
      </c>
      <c r="BU25" s="44">
        <v>88</v>
      </c>
      <c r="BV25" s="41">
        <v>5.16</v>
      </c>
      <c r="BW25" s="44">
        <v>103</v>
      </c>
      <c r="BX25" s="44">
        <v>66</v>
      </c>
      <c r="BY25" s="41">
        <v>3.87</v>
      </c>
      <c r="BZ25" s="44">
        <v>74</v>
      </c>
      <c r="CA25" s="44">
        <v>0</v>
      </c>
      <c r="CB25" s="41">
        <v>0</v>
      </c>
      <c r="CC25" s="44">
        <v>0</v>
      </c>
      <c r="CD25" s="44">
        <v>1</v>
      </c>
      <c r="CE25" s="41">
        <v>0.06</v>
      </c>
      <c r="CF25" s="44">
        <v>1</v>
      </c>
      <c r="CG25" s="44">
        <v>0</v>
      </c>
      <c r="CH25" s="41">
        <v>0</v>
      </c>
      <c r="CI25" s="44">
        <v>0</v>
      </c>
      <c r="CJ25" s="64" t="s">
        <v>122</v>
      </c>
      <c r="CK25" s="44">
        <v>0</v>
      </c>
      <c r="CL25" s="41">
        <v>0</v>
      </c>
      <c r="CM25" s="44">
        <v>0</v>
      </c>
      <c r="CN25" s="44">
        <v>53</v>
      </c>
      <c r="CO25" s="41">
        <v>3.11</v>
      </c>
      <c r="CP25" s="44">
        <v>160</v>
      </c>
      <c r="CQ25" s="44">
        <v>154</v>
      </c>
      <c r="CR25" s="41">
        <v>9.04</v>
      </c>
      <c r="CS25" s="44">
        <v>235</v>
      </c>
      <c r="CT25" s="44">
        <v>0</v>
      </c>
      <c r="CU25" s="41">
        <v>0</v>
      </c>
      <c r="CV25" s="44">
        <v>0</v>
      </c>
      <c r="CW25" s="44">
        <v>0</v>
      </c>
      <c r="CX25" s="41">
        <v>0</v>
      </c>
      <c r="CY25" s="44">
        <v>0</v>
      </c>
      <c r="CZ25" s="44">
        <v>0</v>
      </c>
      <c r="DA25" s="41">
        <v>0</v>
      </c>
      <c r="DB25" s="44">
        <v>0</v>
      </c>
      <c r="DC25" s="44">
        <v>107</v>
      </c>
      <c r="DD25" s="41">
        <v>6.28</v>
      </c>
      <c r="DE25" s="44">
        <v>158</v>
      </c>
      <c r="DF25" s="64" t="s">
        <v>122</v>
      </c>
      <c r="DG25" s="44">
        <v>14</v>
      </c>
      <c r="DH25" s="41">
        <v>0.82</v>
      </c>
      <c r="DI25" s="44">
        <v>14</v>
      </c>
      <c r="DJ25" s="44">
        <v>34</v>
      </c>
      <c r="DK25" s="41">
        <v>2</v>
      </c>
      <c r="DL25" s="44">
        <v>36</v>
      </c>
      <c r="DM25" s="44">
        <v>0</v>
      </c>
      <c r="DN25" s="41">
        <v>0</v>
      </c>
      <c r="DO25" s="44">
        <v>0</v>
      </c>
      <c r="DP25" s="44">
        <v>0</v>
      </c>
      <c r="DQ25" s="41">
        <v>0</v>
      </c>
      <c r="DR25" s="44">
        <v>0</v>
      </c>
      <c r="DS25" s="44">
        <v>0</v>
      </c>
      <c r="DT25" s="41">
        <v>0</v>
      </c>
      <c r="DU25" s="44">
        <v>0</v>
      </c>
      <c r="DV25" s="44">
        <v>3</v>
      </c>
      <c r="DW25" s="41">
        <v>0.18</v>
      </c>
      <c r="DX25" s="44">
        <v>3</v>
      </c>
      <c r="DY25" s="44">
        <v>0</v>
      </c>
      <c r="DZ25" s="41">
        <v>0</v>
      </c>
      <c r="EA25" s="44">
        <v>0</v>
      </c>
      <c r="EB25" s="64" t="s">
        <v>122</v>
      </c>
      <c r="EC25" s="44">
        <v>84</v>
      </c>
      <c r="ED25" s="41">
        <v>4.93</v>
      </c>
      <c r="EE25" s="44">
        <v>101</v>
      </c>
      <c r="EF25" s="44">
        <v>6</v>
      </c>
      <c r="EG25" s="41">
        <v>0.35</v>
      </c>
      <c r="EH25" s="44">
        <v>6</v>
      </c>
      <c r="EI25" s="44">
        <v>9</v>
      </c>
      <c r="EJ25" s="41">
        <v>0.53</v>
      </c>
      <c r="EK25" s="44">
        <v>9</v>
      </c>
      <c r="EL25" s="44">
        <v>287</v>
      </c>
      <c r="EM25" s="41">
        <v>16.84</v>
      </c>
      <c r="EN25" s="44">
        <v>501</v>
      </c>
      <c r="EO25" s="44">
        <v>2</v>
      </c>
      <c r="EP25" s="41">
        <v>0.12</v>
      </c>
      <c r="EQ25" s="44">
        <v>2</v>
      </c>
      <c r="ER25" s="44">
        <v>6</v>
      </c>
      <c r="ES25" s="41">
        <v>0.35</v>
      </c>
      <c r="ET25" s="44">
        <v>6</v>
      </c>
      <c r="EU25" s="64" t="s">
        <v>122</v>
      </c>
      <c r="EV25" s="44">
        <v>5</v>
      </c>
      <c r="EW25" s="41">
        <v>0.29</v>
      </c>
      <c r="EX25" s="44">
        <v>5</v>
      </c>
      <c r="EY25" s="44">
        <v>7</v>
      </c>
      <c r="EZ25" s="41">
        <v>0.41</v>
      </c>
      <c r="FA25" s="44">
        <v>23</v>
      </c>
      <c r="FB25" s="44">
        <v>0</v>
      </c>
      <c r="FC25" s="41">
        <v>0</v>
      </c>
      <c r="FD25" s="44">
        <v>0</v>
      </c>
      <c r="FE25" s="44">
        <v>0</v>
      </c>
      <c r="FF25" s="41">
        <v>0</v>
      </c>
      <c r="FG25" s="44">
        <v>0</v>
      </c>
      <c r="FH25" s="44">
        <v>0</v>
      </c>
      <c r="FI25" s="41">
        <v>0</v>
      </c>
      <c r="FJ25" s="44">
        <v>0</v>
      </c>
      <c r="FK25" s="64" t="s">
        <v>122</v>
      </c>
      <c r="FL25" s="44">
        <v>1</v>
      </c>
      <c r="FM25" s="41">
        <v>0.06</v>
      </c>
      <c r="FN25" s="44">
        <v>1</v>
      </c>
      <c r="FO25" s="44">
        <v>237</v>
      </c>
      <c r="FP25" s="41">
        <v>13.91</v>
      </c>
      <c r="FQ25" s="44">
        <v>313</v>
      </c>
      <c r="FR25" s="44">
        <v>1</v>
      </c>
      <c r="FS25" s="41">
        <v>0.06</v>
      </c>
      <c r="FT25" s="44">
        <v>1</v>
      </c>
      <c r="FU25" s="44">
        <v>70</v>
      </c>
      <c r="FV25" s="41">
        <v>4.11</v>
      </c>
      <c r="FW25" s="44">
        <v>70</v>
      </c>
      <c r="FX25" s="44">
        <v>3</v>
      </c>
      <c r="FY25" s="41">
        <v>0.18</v>
      </c>
      <c r="FZ25" s="44">
        <v>3</v>
      </c>
    </row>
    <row r="26" spans="1:182" ht="12" customHeight="1">
      <c r="A26" s="64" t="s">
        <v>123</v>
      </c>
      <c r="B26" s="71">
        <v>2434</v>
      </c>
      <c r="C26" s="71">
        <v>2311</v>
      </c>
      <c r="D26" s="71">
        <v>400</v>
      </c>
      <c r="E26" s="70">
        <v>16.43</v>
      </c>
      <c r="F26" s="71">
        <v>1084</v>
      </c>
      <c r="G26" s="71">
        <v>75</v>
      </c>
      <c r="H26" s="70">
        <v>3.08</v>
      </c>
      <c r="I26" s="71">
        <v>81</v>
      </c>
      <c r="J26" s="71">
        <v>13</v>
      </c>
      <c r="K26" s="70">
        <v>0.53</v>
      </c>
      <c r="L26" s="71">
        <v>13</v>
      </c>
      <c r="M26" s="71">
        <v>1</v>
      </c>
      <c r="N26" s="70">
        <v>0.04</v>
      </c>
      <c r="O26" s="71">
        <v>1</v>
      </c>
      <c r="P26" s="71">
        <v>19</v>
      </c>
      <c r="Q26" s="70">
        <v>0.78</v>
      </c>
      <c r="R26" s="71">
        <v>19</v>
      </c>
      <c r="S26" s="71">
        <v>89</v>
      </c>
      <c r="T26" s="70">
        <v>3.66</v>
      </c>
      <c r="U26" s="71">
        <v>109</v>
      </c>
      <c r="V26" s="64" t="s">
        <v>123</v>
      </c>
      <c r="W26" s="71">
        <v>16</v>
      </c>
      <c r="X26" s="70">
        <v>0.66</v>
      </c>
      <c r="Y26" s="71">
        <v>17</v>
      </c>
      <c r="Z26" s="71">
        <v>18</v>
      </c>
      <c r="AA26" s="70">
        <v>0.74</v>
      </c>
      <c r="AB26" s="71">
        <v>26</v>
      </c>
      <c r="AC26" s="71">
        <v>3</v>
      </c>
      <c r="AD26" s="70">
        <v>0.12</v>
      </c>
      <c r="AE26" s="71">
        <v>3</v>
      </c>
      <c r="AF26" s="71">
        <v>24</v>
      </c>
      <c r="AG26" s="70">
        <v>0.99</v>
      </c>
      <c r="AH26" s="71">
        <v>27</v>
      </c>
      <c r="AI26" s="71">
        <v>32</v>
      </c>
      <c r="AJ26" s="70">
        <v>1.31</v>
      </c>
      <c r="AK26" s="71">
        <v>35</v>
      </c>
      <c r="AL26" s="71">
        <v>1</v>
      </c>
      <c r="AM26" s="70">
        <v>0.04</v>
      </c>
      <c r="AN26" s="71">
        <v>1</v>
      </c>
      <c r="AO26" s="71">
        <v>0</v>
      </c>
      <c r="AP26" s="70">
        <v>0</v>
      </c>
      <c r="AQ26" s="71">
        <v>0</v>
      </c>
      <c r="AR26" s="64" t="s">
        <v>123</v>
      </c>
      <c r="AS26" s="71">
        <v>0</v>
      </c>
      <c r="AT26" s="70">
        <v>0</v>
      </c>
      <c r="AU26" s="71">
        <v>0</v>
      </c>
      <c r="AV26" s="71">
        <v>60</v>
      </c>
      <c r="AW26" s="70">
        <v>2.47</v>
      </c>
      <c r="AX26" s="71">
        <v>71</v>
      </c>
      <c r="AY26" s="71">
        <v>27</v>
      </c>
      <c r="AZ26" s="70">
        <v>1.11</v>
      </c>
      <c r="BA26" s="71">
        <v>32</v>
      </c>
      <c r="BB26" s="71">
        <v>0</v>
      </c>
      <c r="BC26" s="70">
        <v>0</v>
      </c>
      <c r="BD26" s="71">
        <v>0</v>
      </c>
      <c r="BE26" s="71">
        <v>3</v>
      </c>
      <c r="BF26" s="70">
        <v>0.12</v>
      </c>
      <c r="BG26" s="71">
        <v>3</v>
      </c>
      <c r="BH26" s="71">
        <v>7</v>
      </c>
      <c r="BI26" s="70">
        <v>0.29</v>
      </c>
      <c r="BJ26" s="71">
        <v>8</v>
      </c>
      <c r="BK26" s="71">
        <v>0</v>
      </c>
      <c r="BL26" s="70">
        <v>0</v>
      </c>
      <c r="BM26" s="71">
        <v>0</v>
      </c>
      <c r="BN26" s="64" t="s">
        <v>123</v>
      </c>
      <c r="BO26" s="44">
        <v>0</v>
      </c>
      <c r="BP26" s="41">
        <v>0</v>
      </c>
      <c r="BQ26" s="44">
        <v>0</v>
      </c>
      <c r="BR26" s="44">
        <v>0</v>
      </c>
      <c r="BS26" s="41">
        <v>0</v>
      </c>
      <c r="BT26" s="44">
        <v>0</v>
      </c>
      <c r="BU26" s="44">
        <v>67</v>
      </c>
      <c r="BV26" s="41">
        <v>2.75</v>
      </c>
      <c r="BW26" s="44">
        <v>79</v>
      </c>
      <c r="BX26" s="44">
        <v>31</v>
      </c>
      <c r="BY26" s="41">
        <v>1.27</v>
      </c>
      <c r="BZ26" s="44">
        <v>36</v>
      </c>
      <c r="CA26" s="44">
        <v>1</v>
      </c>
      <c r="CB26" s="41">
        <v>0.04</v>
      </c>
      <c r="CC26" s="44">
        <v>1</v>
      </c>
      <c r="CD26" s="44">
        <v>0</v>
      </c>
      <c r="CE26" s="41">
        <v>0</v>
      </c>
      <c r="CF26" s="44">
        <v>0</v>
      </c>
      <c r="CG26" s="44">
        <v>0</v>
      </c>
      <c r="CH26" s="41">
        <v>0</v>
      </c>
      <c r="CI26" s="44">
        <v>0</v>
      </c>
      <c r="CJ26" s="64" t="s">
        <v>123</v>
      </c>
      <c r="CK26" s="44">
        <v>0</v>
      </c>
      <c r="CL26" s="41">
        <v>0</v>
      </c>
      <c r="CM26" s="44">
        <v>0</v>
      </c>
      <c r="CN26" s="44">
        <v>65</v>
      </c>
      <c r="CO26" s="41">
        <v>2.67</v>
      </c>
      <c r="CP26" s="44">
        <v>324</v>
      </c>
      <c r="CQ26" s="44">
        <v>136</v>
      </c>
      <c r="CR26" s="41">
        <v>5.59</v>
      </c>
      <c r="CS26" s="44">
        <v>198</v>
      </c>
      <c r="CT26" s="44">
        <v>0</v>
      </c>
      <c r="CU26" s="41">
        <v>0</v>
      </c>
      <c r="CV26" s="44">
        <v>0</v>
      </c>
      <c r="CW26" s="44">
        <v>5</v>
      </c>
      <c r="CX26" s="41">
        <v>0.21</v>
      </c>
      <c r="CY26" s="44">
        <v>5</v>
      </c>
      <c r="CZ26" s="44">
        <v>0</v>
      </c>
      <c r="DA26" s="41">
        <v>0</v>
      </c>
      <c r="DB26" s="44">
        <v>0</v>
      </c>
      <c r="DC26" s="44">
        <v>122</v>
      </c>
      <c r="DD26" s="41">
        <v>5.01</v>
      </c>
      <c r="DE26" s="44">
        <v>171</v>
      </c>
      <c r="DF26" s="64" t="s">
        <v>123</v>
      </c>
      <c r="DG26" s="44">
        <v>13</v>
      </c>
      <c r="DH26" s="41">
        <v>0.53</v>
      </c>
      <c r="DI26" s="44">
        <v>13</v>
      </c>
      <c r="DJ26" s="44">
        <v>14</v>
      </c>
      <c r="DK26" s="41">
        <v>0.58</v>
      </c>
      <c r="DL26" s="44">
        <v>16</v>
      </c>
      <c r="DM26" s="44">
        <v>0</v>
      </c>
      <c r="DN26" s="41">
        <v>0</v>
      </c>
      <c r="DO26" s="44">
        <v>0</v>
      </c>
      <c r="DP26" s="44">
        <v>1</v>
      </c>
      <c r="DQ26" s="41">
        <v>0.04</v>
      </c>
      <c r="DR26" s="44">
        <v>1</v>
      </c>
      <c r="DS26" s="44">
        <v>0</v>
      </c>
      <c r="DT26" s="41">
        <v>0</v>
      </c>
      <c r="DU26" s="44">
        <v>0</v>
      </c>
      <c r="DV26" s="44">
        <v>11</v>
      </c>
      <c r="DW26" s="41">
        <v>0.45</v>
      </c>
      <c r="DX26" s="44">
        <v>11</v>
      </c>
      <c r="DY26" s="44">
        <v>0</v>
      </c>
      <c r="DZ26" s="41">
        <v>0</v>
      </c>
      <c r="EA26" s="44">
        <v>0</v>
      </c>
      <c r="EB26" s="64" t="s">
        <v>123</v>
      </c>
      <c r="EC26" s="44">
        <v>65</v>
      </c>
      <c r="ED26" s="41">
        <v>2.67</v>
      </c>
      <c r="EE26" s="44">
        <v>71</v>
      </c>
      <c r="EF26" s="44">
        <v>11</v>
      </c>
      <c r="EG26" s="41">
        <v>0.45</v>
      </c>
      <c r="EH26" s="44">
        <v>12</v>
      </c>
      <c r="EI26" s="44">
        <v>15</v>
      </c>
      <c r="EJ26" s="41">
        <v>0.62</v>
      </c>
      <c r="EK26" s="44">
        <v>15</v>
      </c>
      <c r="EL26" s="44">
        <v>351</v>
      </c>
      <c r="EM26" s="41">
        <v>14.42</v>
      </c>
      <c r="EN26" s="44">
        <v>527</v>
      </c>
      <c r="EO26" s="44">
        <v>5</v>
      </c>
      <c r="EP26" s="41">
        <v>0.21</v>
      </c>
      <c r="EQ26" s="44">
        <v>5</v>
      </c>
      <c r="ER26" s="44">
        <v>6</v>
      </c>
      <c r="ES26" s="41">
        <v>0.25</v>
      </c>
      <c r="ET26" s="44">
        <v>6</v>
      </c>
      <c r="EU26" s="64" t="s">
        <v>123</v>
      </c>
      <c r="EV26" s="44">
        <v>4</v>
      </c>
      <c r="EW26" s="41">
        <v>0.16</v>
      </c>
      <c r="EX26" s="44">
        <v>4</v>
      </c>
      <c r="EY26" s="44">
        <v>8</v>
      </c>
      <c r="EZ26" s="41">
        <v>0.33</v>
      </c>
      <c r="FA26" s="44">
        <v>20</v>
      </c>
      <c r="FB26" s="44">
        <v>0</v>
      </c>
      <c r="FC26" s="41">
        <v>0</v>
      </c>
      <c r="FD26" s="44">
        <v>0</v>
      </c>
      <c r="FE26" s="44">
        <v>0</v>
      </c>
      <c r="FF26" s="41">
        <v>0</v>
      </c>
      <c r="FG26" s="44">
        <v>0</v>
      </c>
      <c r="FH26" s="44">
        <v>0</v>
      </c>
      <c r="FI26" s="41">
        <v>0</v>
      </c>
      <c r="FJ26" s="44">
        <v>0</v>
      </c>
      <c r="FK26" s="64" t="s">
        <v>123</v>
      </c>
      <c r="FL26" s="44">
        <v>0</v>
      </c>
      <c r="FM26" s="41">
        <v>0</v>
      </c>
      <c r="FN26" s="44">
        <v>0</v>
      </c>
      <c r="FO26" s="44">
        <v>239</v>
      </c>
      <c r="FP26" s="41">
        <v>9.82</v>
      </c>
      <c r="FQ26" s="44">
        <v>288</v>
      </c>
      <c r="FR26" s="44">
        <v>0</v>
      </c>
      <c r="FS26" s="41">
        <v>0</v>
      </c>
      <c r="FT26" s="44">
        <v>0</v>
      </c>
      <c r="FU26" s="44">
        <v>61</v>
      </c>
      <c r="FV26" s="41">
        <v>2.51</v>
      </c>
      <c r="FW26" s="44">
        <v>61</v>
      </c>
      <c r="FX26" s="44">
        <v>1</v>
      </c>
      <c r="FY26" s="41">
        <v>0.04</v>
      </c>
      <c r="FZ26" s="44">
        <v>1</v>
      </c>
    </row>
    <row r="27" spans="1:182" ht="12" customHeight="1">
      <c r="A27" s="64" t="s">
        <v>124</v>
      </c>
      <c r="B27" s="71">
        <v>9415</v>
      </c>
      <c r="C27" s="71">
        <v>10326</v>
      </c>
      <c r="D27" s="71">
        <v>1865</v>
      </c>
      <c r="E27" s="70">
        <v>19.81</v>
      </c>
      <c r="F27" s="71">
        <v>5238</v>
      </c>
      <c r="G27" s="71">
        <v>392</v>
      </c>
      <c r="H27" s="70">
        <v>4.16</v>
      </c>
      <c r="I27" s="71">
        <v>429</v>
      </c>
      <c r="J27" s="71">
        <v>80</v>
      </c>
      <c r="K27" s="70">
        <v>0.85</v>
      </c>
      <c r="L27" s="71">
        <v>82</v>
      </c>
      <c r="M27" s="71">
        <v>9</v>
      </c>
      <c r="N27" s="70">
        <v>0.1</v>
      </c>
      <c r="O27" s="71">
        <v>12</v>
      </c>
      <c r="P27" s="71">
        <v>69</v>
      </c>
      <c r="Q27" s="70">
        <v>0.73</v>
      </c>
      <c r="R27" s="71">
        <v>70</v>
      </c>
      <c r="S27" s="71">
        <v>337</v>
      </c>
      <c r="T27" s="70">
        <v>3.58</v>
      </c>
      <c r="U27" s="71">
        <v>406</v>
      </c>
      <c r="V27" s="64" t="s">
        <v>124</v>
      </c>
      <c r="W27" s="71">
        <v>81</v>
      </c>
      <c r="X27" s="70">
        <v>0.86</v>
      </c>
      <c r="Y27" s="71">
        <v>81</v>
      </c>
      <c r="Z27" s="71">
        <v>78</v>
      </c>
      <c r="AA27" s="70">
        <v>0.83</v>
      </c>
      <c r="AB27" s="71">
        <v>89</v>
      </c>
      <c r="AC27" s="71">
        <v>8</v>
      </c>
      <c r="AD27" s="70">
        <v>0.08</v>
      </c>
      <c r="AE27" s="71">
        <v>8</v>
      </c>
      <c r="AF27" s="71">
        <v>67</v>
      </c>
      <c r="AG27" s="70">
        <v>0.71</v>
      </c>
      <c r="AH27" s="71">
        <v>73</v>
      </c>
      <c r="AI27" s="71">
        <v>173</v>
      </c>
      <c r="AJ27" s="70">
        <v>1.84</v>
      </c>
      <c r="AK27" s="71">
        <v>204</v>
      </c>
      <c r="AL27" s="71">
        <v>6</v>
      </c>
      <c r="AM27" s="70">
        <v>0.06</v>
      </c>
      <c r="AN27" s="71">
        <v>6</v>
      </c>
      <c r="AO27" s="71">
        <v>0</v>
      </c>
      <c r="AP27" s="70">
        <v>0</v>
      </c>
      <c r="AQ27" s="71">
        <v>0</v>
      </c>
      <c r="AR27" s="64" t="s">
        <v>124</v>
      </c>
      <c r="AS27" s="71">
        <v>0</v>
      </c>
      <c r="AT27" s="70">
        <v>0</v>
      </c>
      <c r="AU27" s="71">
        <v>0</v>
      </c>
      <c r="AV27" s="71">
        <v>350</v>
      </c>
      <c r="AW27" s="70">
        <v>3.72</v>
      </c>
      <c r="AX27" s="71">
        <v>445</v>
      </c>
      <c r="AY27" s="71">
        <v>94</v>
      </c>
      <c r="AZ27" s="70">
        <v>1</v>
      </c>
      <c r="BA27" s="71">
        <v>100</v>
      </c>
      <c r="BB27" s="71">
        <v>0</v>
      </c>
      <c r="BC27" s="70">
        <v>0</v>
      </c>
      <c r="BD27" s="71">
        <v>0</v>
      </c>
      <c r="BE27" s="71">
        <v>3</v>
      </c>
      <c r="BF27" s="70">
        <v>0.03</v>
      </c>
      <c r="BG27" s="71">
        <v>3</v>
      </c>
      <c r="BH27" s="71">
        <v>18</v>
      </c>
      <c r="BI27" s="70">
        <v>0.19</v>
      </c>
      <c r="BJ27" s="71">
        <v>18</v>
      </c>
      <c r="BK27" s="71">
        <v>0</v>
      </c>
      <c r="BL27" s="70">
        <v>0</v>
      </c>
      <c r="BM27" s="71">
        <v>0</v>
      </c>
      <c r="BN27" s="64" t="s">
        <v>124</v>
      </c>
      <c r="BO27" s="44">
        <v>0</v>
      </c>
      <c r="BP27" s="41">
        <v>0</v>
      </c>
      <c r="BQ27" s="44">
        <v>0</v>
      </c>
      <c r="BR27" s="44">
        <v>0</v>
      </c>
      <c r="BS27" s="41">
        <v>0</v>
      </c>
      <c r="BT27" s="44">
        <v>0</v>
      </c>
      <c r="BU27" s="44">
        <v>232</v>
      </c>
      <c r="BV27" s="41">
        <v>2.46</v>
      </c>
      <c r="BW27" s="44">
        <v>264</v>
      </c>
      <c r="BX27" s="44">
        <v>94</v>
      </c>
      <c r="BY27" s="41">
        <v>1</v>
      </c>
      <c r="BZ27" s="44">
        <v>97</v>
      </c>
      <c r="CA27" s="44">
        <v>0</v>
      </c>
      <c r="CB27" s="41">
        <v>0</v>
      </c>
      <c r="CC27" s="44">
        <v>0</v>
      </c>
      <c r="CD27" s="44">
        <v>0</v>
      </c>
      <c r="CE27" s="41">
        <v>0</v>
      </c>
      <c r="CF27" s="44">
        <v>0</v>
      </c>
      <c r="CG27" s="44">
        <v>1</v>
      </c>
      <c r="CH27" s="41">
        <v>0.01</v>
      </c>
      <c r="CI27" s="44">
        <v>1</v>
      </c>
      <c r="CJ27" s="64" t="s">
        <v>124</v>
      </c>
      <c r="CK27" s="44">
        <v>0</v>
      </c>
      <c r="CL27" s="41">
        <v>0</v>
      </c>
      <c r="CM27" s="44">
        <v>0</v>
      </c>
      <c r="CN27" s="44">
        <v>343</v>
      </c>
      <c r="CO27" s="41">
        <v>3.64</v>
      </c>
      <c r="CP27" s="44">
        <v>1556</v>
      </c>
      <c r="CQ27" s="44">
        <v>846</v>
      </c>
      <c r="CR27" s="41">
        <v>8.99</v>
      </c>
      <c r="CS27" s="44">
        <v>1294</v>
      </c>
      <c r="CT27" s="44">
        <v>10</v>
      </c>
      <c r="CU27" s="41">
        <v>0.11</v>
      </c>
      <c r="CV27" s="44">
        <v>10</v>
      </c>
      <c r="CW27" s="44">
        <v>1</v>
      </c>
      <c r="CX27" s="41">
        <v>0.01</v>
      </c>
      <c r="CY27" s="44">
        <v>1</v>
      </c>
      <c r="CZ27" s="44">
        <v>0</v>
      </c>
      <c r="DA27" s="41">
        <v>0</v>
      </c>
      <c r="DB27" s="44">
        <v>0</v>
      </c>
      <c r="DC27" s="44">
        <v>481</v>
      </c>
      <c r="DD27" s="41">
        <v>5.11</v>
      </c>
      <c r="DE27" s="44">
        <v>639</v>
      </c>
      <c r="DF27" s="64" t="s">
        <v>124</v>
      </c>
      <c r="DG27" s="44">
        <v>41</v>
      </c>
      <c r="DH27" s="41">
        <v>0.44</v>
      </c>
      <c r="DI27" s="44">
        <v>41</v>
      </c>
      <c r="DJ27" s="44">
        <v>75</v>
      </c>
      <c r="DK27" s="41">
        <v>0.8</v>
      </c>
      <c r="DL27" s="44">
        <v>78</v>
      </c>
      <c r="DM27" s="44">
        <v>0</v>
      </c>
      <c r="DN27" s="41">
        <v>0</v>
      </c>
      <c r="DO27" s="44">
        <v>0</v>
      </c>
      <c r="DP27" s="44">
        <v>3</v>
      </c>
      <c r="DQ27" s="41">
        <v>0.03</v>
      </c>
      <c r="DR27" s="44">
        <v>3</v>
      </c>
      <c r="DS27" s="44">
        <v>0</v>
      </c>
      <c r="DT27" s="41">
        <v>0</v>
      </c>
      <c r="DU27" s="44">
        <v>0</v>
      </c>
      <c r="DV27" s="44">
        <v>34</v>
      </c>
      <c r="DW27" s="41">
        <v>0.36</v>
      </c>
      <c r="DX27" s="44">
        <v>34</v>
      </c>
      <c r="DY27" s="44">
        <v>0</v>
      </c>
      <c r="DZ27" s="41">
        <v>0</v>
      </c>
      <c r="EA27" s="44">
        <v>0</v>
      </c>
      <c r="EB27" s="64" t="s">
        <v>124</v>
      </c>
      <c r="EC27" s="44">
        <v>274</v>
      </c>
      <c r="ED27" s="41">
        <v>2.91</v>
      </c>
      <c r="EE27" s="44">
        <v>296</v>
      </c>
      <c r="EF27" s="44">
        <v>36</v>
      </c>
      <c r="EG27" s="41">
        <v>0.38</v>
      </c>
      <c r="EH27" s="44">
        <v>36</v>
      </c>
      <c r="EI27" s="44">
        <v>62</v>
      </c>
      <c r="EJ27" s="41">
        <v>0.66</v>
      </c>
      <c r="EK27" s="44">
        <v>64</v>
      </c>
      <c r="EL27" s="44">
        <v>1358</v>
      </c>
      <c r="EM27" s="41">
        <v>14.42</v>
      </c>
      <c r="EN27" s="44">
        <v>2004</v>
      </c>
      <c r="EO27" s="44">
        <v>3</v>
      </c>
      <c r="EP27" s="41">
        <v>0.03</v>
      </c>
      <c r="EQ27" s="44">
        <v>4</v>
      </c>
      <c r="ER27" s="44">
        <v>30</v>
      </c>
      <c r="ES27" s="41">
        <v>0.32</v>
      </c>
      <c r="ET27" s="44">
        <v>30</v>
      </c>
      <c r="EU27" s="64" t="s">
        <v>124</v>
      </c>
      <c r="EV27" s="44">
        <v>13</v>
      </c>
      <c r="EW27" s="41">
        <v>0.14</v>
      </c>
      <c r="EX27" s="44">
        <v>13</v>
      </c>
      <c r="EY27" s="44">
        <v>8</v>
      </c>
      <c r="EZ27" s="41">
        <v>0.08</v>
      </c>
      <c r="FA27" s="44">
        <v>23</v>
      </c>
      <c r="FB27" s="44">
        <v>0</v>
      </c>
      <c r="FC27" s="41">
        <v>0</v>
      </c>
      <c r="FD27" s="44">
        <v>0</v>
      </c>
      <c r="FE27" s="44">
        <v>0</v>
      </c>
      <c r="FF27" s="41">
        <v>0</v>
      </c>
      <c r="FG27" s="44">
        <v>0</v>
      </c>
      <c r="FH27" s="44">
        <v>0</v>
      </c>
      <c r="FI27" s="41">
        <v>0</v>
      </c>
      <c r="FJ27" s="44">
        <v>0</v>
      </c>
      <c r="FK27" s="64" t="s">
        <v>124</v>
      </c>
      <c r="FL27" s="44">
        <v>0</v>
      </c>
      <c r="FM27" s="41">
        <v>0</v>
      </c>
      <c r="FN27" s="44">
        <v>0</v>
      </c>
      <c r="FO27" s="44">
        <v>1094</v>
      </c>
      <c r="FP27" s="41">
        <v>11.62</v>
      </c>
      <c r="FQ27" s="44">
        <v>1369</v>
      </c>
      <c r="FR27" s="44">
        <v>0</v>
      </c>
      <c r="FS27" s="41">
        <v>0</v>
      </c>
      <c r="FT27" s="44">
        <v>0</v>
      </c>
      <c r="FU27" s="44">
        <v>440</v>
      </c>
      <c r="FV27" s="41">
        <v>4.67</v>
      </c>
      <c r="FW27" s="44">
        <v>440</v>
      </c>
      <c r="FX27" s="44">
        <v>3</v>
      </c>
      <c r="FY27" s="41">
        <v>0.03</v>
      </c>
      <c r="FZ27" s="44">
        <v>3</v>
      </c>
    </row>
    <row r="28" spans="1:182" ht="12" customHeight="1">
      <c r="A28" s="64" t="s">
        <v>125</v>
      </c>
      <c r="B28" s="71">
        <v>4000</v>
      </c>
      <c r="C28" s="71">
        <v>2143</v>
      </c>
      <c r="D28" s="71">
        <v>383</v>
      </c>
      <c r="E28" s="70">
        <v>9.57</v>
      </c>
      <c r="F28" s="71">
        <v>949</v>
      </c>
      <c r="G28" s="71">
        <v>26</v>
      </c>
      <c r="H28" s="70">
        <v>0.65</v>
      </c>
      <c r="I28" s="71">
        <v>29</v>
      </c>
      <c r="J28" s="71">
        <v>8</v>
      </c>
      <c r="K28" s="70">
        <v>0.2</v>
      </c>
      <c r="L28" s="71">
        <v>8</v>
      </c>
      <c r="M28" s="71">
        <v>3</v>
      </c>
      <c r="N28" s="70">
        <v>0.08</v>
      </c>
      <c r="O28" s="71">
        <v>3</v>
      </c>
      <c r="P28" s="71">
        <v>7</v>
      </c>
      <c r="Q28" s="70">
        <v>0.18</v>
      </c>
      <c r="R28" s="71">
        <v>7</v>
      </c>
      <c r="S28" s="71">
        <v>22</v>
      </c>
      <c r="T28" s="70">
        <v>0.55</v>
      </c>
      <c r="U28" s="71">
        <v>28</v>
      </c>
      <c r="V28" s="64" t="s">
        <v>125</v>
      </c>
      <c r="W28" s="71">
        <v>22</v>
      </c>
      <c r="X28" s="70">
        <v>0.55</v>
      </c>
      <c r="Y28" s="71">
        <v>22</v>
      </c>
      <c r="Z28" s="71">
        <v>3</v>
      </c>
      <c r="AA28" s="70">
        <v>0.08</v>
      </c>
      <c r="AB28" s="71">
        <v>5</v>
      </c>
      <c r="AC28" s="71">
        <v>4</v>
      </c>
      <c r="AD28" s="70">
        <v>0.1</v>
      </c>
      <c r="AE28" s="71">
        <v>4</v>
      </c>
      <c r="AF28" s="71">
        <v>16</v>
      </c>
      <c r="AG28" s="70">
        <v>0.4</v>
      </c>
      <c r="AH28" s="71">
        <v>17</v>
      </c>
      <c r="AI28" s="71">
        <v>31</v>
      </c>
      <c r="AJ28" s="70">
        <v>0.78</v>
      </c>
      <c r="AK28" s="71">
        <v>37</v>
      </c>
      <c r="AL28" s="71">
        <v>0</v>
      </c>
      <c r="AM28" s="70">
        <v>0</v>
      </c>
      <c r="AN28" s="71">
        <v>0</v>
      </c>
      <c r="AO28" s="71">
        <v>0</v>
      </c>
      <c r="AP28" s="70">
        <v>0</v>
      </c>
      <c r="AQ28" s="71">
        <v>0</v>
      </c>
      <c r="AR28" s="64" t="s">
        <v>125</v>
      </c>
      <c r="AS28" s="71">
        <v>0</v>
      </c>
      <c r="AT28" s="70">
        <v>0</v>
      </c>
      <c r="AU28" s="71">
        <v>0</v>
      </c>
      <c r="AV28" s="71">
        <v>38</v>
      </c>
      <c r="AW28" s="70">
        <v>0.95</v>
      </c>
      <c r="AX28" s="71">
        <v>46</v>
      </c>
      <c r="AY28" s="71">
        <v>30</v>
      </c>
      <c r="AZ28" s="70">
        <v>0.75</v>
      </c>
      <c r="BA28" s="71">
        <v>39</v>
      </c>
      <c r="BB28" s="71">
        <v>0</v>
      </c>
      <c r="BC28" s="70">
        <v>0</v>
      </c>
      <c r="BD28" s="71">
        <v>0</v>
      </c>
      <c r="BE28" s="71">
        <v>2</v>
      </c>
      <c r="BF28" s="70">
        <v>0.05</v>
      </c>
      <c r="BG28" s="71">
        <v>2</v>
      </c>
      <c r="BH28" s="71">
        <v>0</v>
      </c>
      <c r="BI28" s="70">
        <v>0</v>
      </c>
      <c r="BJ28" s="71">
        <v>0</v>
      </c>
      <c r="BK28" s="71">
        <v>0</v>
      </c>
      <c r="BL28" s="70">
        <v>0</v>
      </c>
      <c r="BM28" s="71">
        <v>0</v>
      </c>
      <c r="BN28" s="64" t="s">
        <v>125</v>
      </c>
      <c r="BO28" s="44">
        <v>0</v>
      </c>
      <c r="BP28" s="41">
        <v>0</v>
      </c>
      <c r="BQ28" s="44">
        <v>0</v>
      </c>
      <c r="BR28" s="44">
        <v>0</v>
      </c>
      <c r="BS28" s="41">
        <v>0</v>
      </c>
      <c r="BT28" s="44">
        <v>0</v>
      </c>
      <c r="BU28" s="44">
        <v>30</v>
      </c>
      <c r="BV28" s="41">
        <v>0.75</v>
      </c>
      <c r="BW28" s="44">
        <v>33</v>
      </c>
      <c r="BX28" s="44">
        <v>38</v>
      </c>
      <c r="BY28" s="41">
        <v>0.95</v>
      </c>
      <c r="BZ28" s="44">
        <v>41</v>
      </c>
      <c r="CA28" s="44">
        <v>1</v>
      </c>
      <c r="CB28" s="41">
        <v>0.03</v>
      </c>
      <c r="CC28" s="44">
        <v>1</v>
      </c>
      <c r="CD28" s="44">
        <v>0</v>
      </c>
      <c r="CE28" s="41">
        <v>0</v>
      </c>
      <c r="CF28" s="44">
        <v>0</v>
      </c>
      <c r="CG28" s="44">
        <v>0</v>
      </c>
      <c r="CH28" s="41">
        <v>0</v>
      </c>
      <c r="CI28" s="44">
        <v>0</v>
      </c>
      <c r="CJ28" s="64" t="s">
        <v>125</v>
      </c>
      <c r="CK28" s="44">
        <v>1</v>
      </c>
      <c r="CL28" s="41">
        <v>0.03</v>
      </c>
      <c r="CM28" s="44">
        <v>1</v>
      </c>
      <c r="CN28" s="44">
        <v>140</v>
      </c>
      <c r="CO28" s="41">
        <v>3.5</v>
      </c>
      <c r="CP28" s="44">
        <v>503</v>
      </c>
      <c r="CQ28" s="44">
        <v>102</v>
      </c>
      <c r="CR28" s="41">
        <v>2.55</v>
      </c>
      <c r="CS28" s="44">
        <v>123</v>
      </c>
      <c r="CT28" s="44">
        <v>1</v>
      </c>
      <c r="CU28" s="41">
        <v>0.03</v>
      </c>
      <c r="CV28" s="44">
        <v>1</v>
      </c>
      <c r="CW28" s="44">
        <v>0</v>
      </c>
      <c r="CX28" s="41">
        <v>0</v>
      </c>
      <c r="CY28" s="44">
        <v>0</v>
      </c>
      <c r="CZ28" s="44">
        <v>0</v>
      </c>
      <c r="DA28" s="41">
        <v>0</v>
      </c>
      <c r="DB28" s="44">
        <v>0</v>
      </c>
      <c r="DC28" s="44">
        <v>215</v>
      </c>
      <c r="DD28" s="41">
        <v>5.38</v>
      </c>
      <c r="DE28" s="44">
        <v>295</v>
      </c>
      <c r="DF28" s="64" t="s">
        <v>125</v>
      </c>
      <c r="DG28" s="44">
        <v>47</v>
      </c>
      <c r="DH28" s="41">
        <v>1.18</v>
      </c>
      <c r="DI28" s="44">
        <v>47</v>
      </c>
      <c r="DJ28" s="44">
        <v>34</v>
      </c>
      <c r="DK28" s="41">
        <v>0.85</v>
      </c>
      <c r="DL28" s="44">
        <v>36</v>
      </c>
      <c r="DM28" s="44">
        <v>0</v>
      </c>
      <c r="DN28" s="41">
        <v>0</v>
      </c>
      <c r="DO28" s="44">
        <v>0</v>
      </c>
      <c r="DP28" s="44">
        <v>6</v>
      </c>
      <c r="DQ28" s="41">
        <v>0.15</v>
      </c>
      <c r="DR28" s="44">
        <v>6</v>
      </c>
      <c r="DS28" s="44">
        <v>0</v>
      </c>
      <c r="DT28" s="41">
        <v>0</v>
      </c>
      <c r="DU28" s="44">
        <v>0</v>
      </c>
      <c r="DV28" s="44">
        <v>0</v>
      </c>
      <c r="DW28" s="41">
        <v>0</v>
      </c>
      <c r="DX28" s="44">
        <v>0</v>
      </c>
      <c r="DY28" s="44">
        <v>0</v>
      </c>
      <c r="DZ28" s="41">
        <v>0</v>
      </c>
      <c r="EA28" s="44">
        <v>0</v>
      </c>
      <c r="EB28" s="64" t="s">
        <v>125</v>
      </c>
      <c r="EC28" s="44">
        <v>52</v>
      </c>
      <c r="ED28" s="41">
        <v>1.3</v>
      </c>
      <c r="EE28" s="44">
        <v>58</v>
      </c>
      <c r="EF28" s="44">
        <v>9</v>
      </c>
      <c r="EG28" s="41">
        <v>0.22</v>
      </c>
      <c r="EH28" s="44">
        <v>9</v>
      </c>
      <c r="EI28" s="44">
        <v>57</v>
      </c>
      <c r="EJ28" s="41">
        <v>1.43</v>
      </c>
      <c r="EK28" s="44">
        <v>69</v>
      </c>
      <c r="EL28" s="44">
        <v>284</v>
      </c>
      <c r="EM28" s="41">
        <v>7.1</v>
      </c>
      <c r="EN28" s="44">
        <v>368</v>
      </c>
      <c r="EO28" s="44">
        <v>3</v>
      </c>
      <c r="EP28" s="41">
        <v>0.08</v>
      </c>
      <c r="EQ28" s="44">
        <v>3</v>
      </c>
      <c r="ER28" s="44">
        <v>0</v>
      </c>
      <c r="ES28" s="41">
        <v>0</v>
      </c>
      <c r="ET28" s="44">
        <v>0</v>
      </c>
      <c r="EU28" s="64" t="s">
        <v>125</v>
      </c>
      <c r="EV28" s="44">
        <v>1</v>
      </c>
      <c r="EW28" s="41">
        <v>0.03</v>
      </c>
      <c r="EX28" s="44">
        <v>1</v>
      </c>
      <c r="EY28" s="44">
        <v>3</v>
      </c>
      <c r="EZ28" s="41">
        <v>0.08</v>
      </c>
      <c r="FA28" s="44">
        <v>9</v>
      </c>
      <c r="FB28" s="44">
        <v>0</v>
      </c>
      <c r="FC28" s="41">
        <v>0</v>
      </c>
      <c r="FD28" s="44">
        <v>0</v>
      </c>
      <c r="FE28" s="44">
        <v>0</v>
      </c>
      <c r="FF28" s="41">
        <v>0</v>
      </c>
      <c r="FG28" s="44">
        <v>0</v>
      </c>
      <c r="FH28" s="44">
        <v>0</v>
      </c>
      <c r="FI28" s="41">
        <v>0</v>
      </c>
      <c r="FJ28" s="44">
        <v>0</v>
      </c>
      <c r="FK28" s="64" t="s">
        <v>125</v>
      </c>
      <c r="FL28" s="44">
        <v>5</v>
      </c>
      <c r="FM28" s="41">
        <v>0.13</v>
      </c>
      <c r="FN28" s="44">
        <v>5</v>
      </c>
      <c r="FO28" s="44">
        <v>178</v>
      </c>
      <c r="FP28" s="41">
        <v>4.45</v>
      </c>
      <c r="FQ28" s="44">
        <v>219</v>
      </c>
      <c r="FR28" s="44">
        <v>0</v>
      </c>
      <c r="FS28" s="41">
        <v>0</v>
      </c>
      <c r="FT28" s="44">
        <v>0</v>
      </c>
      <c r="FU28" s="44">
        <v>64</v>
      </c>
      <c r="FV28" s="41">
        <v>1.6</v>
      </c>
      <c r="FW28" s="44">
        <v>64</v>
      </c>
      <c r="FX28" s="44">
        <v>4</v>
      </c>
      <c r="FY28" s="41">
        <v>0.1</v>
      </c>
      <c r="FZ28" s="44">
        <v>4</v>
      </c>
    </row>
    <row r="29" spans="1:182" ht="12" customHeight="1">
      <c r="A29" s="64" t="s">
        <v>126</v>
      </c>
      <c r="B29" s="71">
        <v>949</v>
      </c>
      <c r="C29" s="71">
        <v>795</v>
      </c>
      <c r="D29" s="71">
        <v>123</v>
      </c>
      <c r="E29" s="70">
        <v>12.96</v>
      </c>
      <c r="F29" s="71">
        <v>389</v>
      </c>
      <c r="G29" s="71">
        <v>13</v>
      </c>
      <c r="H29" s="70">
        <v>1.37</v>
      </c>
      <c r="I29" s="71">
        <v>14</v>
      </c>
      <c r="J29" s="71">
        <v>2</v>
      </c>
      <c r="K29" s="70">
        <v>0.21</v>
      </c>
      <c r="L29" s="71">
        <v>3</v>
      </c>
      <c r="M29" s="71">
        <v>0</v>
      </c>
      <c r="N29" s="70">
        <v>0</v>
      </c>
      <c r="O29" s="71">
        <v>0</v>
      </c>
      <c r="P29" s="71">
        <v>2</v>
      </c>
      <c r="Q29" s="70">
        <v>0.21</v>
      </c>
      <c r="R29" s="71">
        <v>2</v>
      </c>
      <c r="S29" s="71">
        <v>11</v>
      </c>
      <c r="T29" s="70">
        <v>1.16</v>
      </c>
      <c r="U29" s="71">
        <v>16</v>
      </c>
      <c r="V29" s="64" t="s">
        <v>126</v>
      </c>
      <c r="W29" s="71">
        <v>2</v>
      </c>
      <c r="X29" s="70">
        <v>0.21</v>
      </c>
      <c r="Y29" s="71">
        <v>2</v>
      </c>
      <c r="Z29" s="71">
        <v>3</v>
      </c>
      <c r="AA29" s="70">
        <v>0.32</v>
      </c>
      <c r="AB29" s="71">
        <v>3</v>
      </c>
      <c r="AC29" s="71">
        <v>0</v>
      </c>
      <c r="AD29" s="70">
        <v>0</v>
      </c>
      <c r="AE29" s="71">
        <v>0</v>
      </c>
      <c r="AF29" s="71">
        <v>2</v>
      </c>
      <c r="AG29" s="70">
        <v>0.21</v>
      </c>
      <c r="AH29" s="71">
        <v>2</v>
      </c>
      <c r="AI29" s="71">
        <v>3</v>
      </c>
      <c r="AJ29" s="70">
        <v>0.32</v>
      </c>
      <c r="AK29" s="71">
        <v>4</v>
      </c>
      <c r="AL29" s="71">
        <v>0</v>
      </c>
      <c r="AM29" s="70">
        <v>0</v>
      </c>
      <c r="AN29" s="71">
        <v>0</v>
      </c>
      <c r="AO29" s="71">
        <v>0</v>
      </c>
      <c r="AP29" s="70">
        <v>0</v>
      </c>
      <c r="AQ29" s="71">
        <v>0</v>
      </c>
      <c r="AR29" s="64" t="s">
        <v>126</v>
      </c>
      <c r="AS29" s="71">
        <v>0</v>
      </c>
      <c r="AT29" s="70">
        <v>0</v>
      </c>
      <c r="AU29" s="71">
        <v>0</v>
      </c>
      <c r="AV29" s="71">
        <v>9</v>
      </c>
      <c r="AW29" s="70">
        <v>0.95</v>
      </c>
      <c r="AX29" s="71">
        <v>9</v>
      </c>
      <c r="AY29" s="71">
        <v>9</v>
      </c>
      <c r="AZ29" s="70">
        <v>0.95</v>
      </c>
      <c r="BA29" s="71">
        <v>9</v>
      </c>
      <c r="BB29" s="71">
        <v>2</v>
      </c>
      <c r="BC29" s="70">
        <v>0.21</v>
      </c>
      <c r="BD29" s="71">
        <v>2</v>
      </c>
      <c r="BE29" s="71">
        <v>1</v>
      </c>
      <c r="BF29" s="70">
        <v>0.11</v>
      </c>
      <c r="BG29" s="71">
        <v>1</v>
      </c>
      <c r="BH29" s="71">
        <v>0</v>
      </c>
      <c r="BI29" s="70">
        <v>0</v>
      </c>
      <c r="BJ29" s="71">
        <v>0</v>
      </c>
      <c r="BK29" s="71">
        <v>0</v>
      </c>
      <c r="BL29" s="70">
        <v>0</v>
      </c>
      <c r="BM29" s="71">
        <v>0</v>
      </c>
      <c r="BN29" s="64" t="s">
        <v>126</v>
      </c>
      <c r="BO29" s="44">
        <v>0</v>
      </c>
      <c r="BP29" s="41">
        <v>0</v>
      </c>
      <c r="BQ29" s="44">
        <v>0</v>
      </c>
      <c r="BR29" s="44">
        <v>0</v>
      </c>
      <c r="BS29" s="41">
        <v>0</v>
      </c>
      <c r="BT29" s="44">
        <v>0</v>
      </c>
      <c r="BU29" s="44">
        <v>9</v>
      </c>
      <c r="BV29" s="41">
        <v>0.95</v>
      </c>
      <c r="BW29" s="44">
        <v>11</v>
      </c>
      <c r="BX29" s="44">
        <v>8</v>
      </c>
      <c r="BY29" s="41">
        <v>0.84</v>
      </c>
      <c r="BZ29" s="44">
        <v>9</v>
      </c>
      <c r="CA29" s="44">
        <v>0</v>
      </c>
      <c r="CB29" s="41">
        <v>0</v>
      </c>
      <c r="CC29" s="44">
        <v>0</v>
      </c>
      <c r="CD29" s="44">
        <v>1</v>
      </c>
      <c r="CE29" s="41">
        <v>0.11</v>
      </c>
      <c r="CF29" s="44">
        <v>1</v>
      </c>
      <c r="CG29" s="44">
        <v>0</v>
      </c>
      <c r="CH29" s="41">
        <v>0</v>
      </c>
      <c r="CI29" s="44">
        <v>0</v>
      </c>
      <c r="CJ29" s="64" t="s">
        <v>126</v>
      </c>
      <c r="CK29" s="44">
        <v>0</v>
      </c>
      <c r="CL29" s="41">
        <v>0</v>
      </c>
      <c r="CM29" s="44">
        <v>0</v>
      </c>
      <c r="CN29" s="44">
        <v>63</v>
      </c>
      <c r="CO29" s="41">
        <v>6.64</v>
      </c>
      <c r="CP29" s="44">
        <v>262</v>
      </c>
      <c r="CQ29" s="44">
        <v>31</v>
      </c>
      <c r="CR29" s="41">
        <v>3.27</v>
      </c>
      <c r="CS29" s="44">
        <v>39</v>
      </c>
      <c r="CT29" s="44">
        <v>0</v>
      </c>
      <c r="CU29" s="41">
        <v>0</v>
      </c>
      <c r="CV29" s="44">
        <v>0</v>
      </c>
      <c r="CW29" s="44">
        <v>0</v>
      </c>
      <c r="CX29" s="41">
        <v>0</v>
      </c>
      <c r="CY29" s="44">
        <v>0</v>
      </c>
      <c r="CZ29" s="44">
        <v>0</v>
      </c>
      <c r="DA29" s="41">
        <v>0</v>
      </c>
      <c r="DB29" s="44">
        <v>0</v>
      </c>
      <c r="DC29" s="44">
        <v>55</v>
      </c>
      <c r="DD29" s="41">
        <v>5.8</v>
      </c>
      <c r="DE29" s="44">
        <v>86</v>
      </c>
      <c r="DF29" s="64" t="s">
        <v>126</v>
      </c>
      <c r="DG29" s="44">
        <v>15</v>
      </c>
      <c r="DH29" s="41">
        <v>1.58</v>
      </c>
      <c r="DI29" s="44">
        <v>16</v>
      </c>
      <c r="DJ29" s="44">
        <v>10</v>
      </c>
      <c r="DK29" s="41">
        <v>1.05</v>
      </c>
      <c r="DL29" s="44">
        <v>13</v>
      </c>
      <c r="DM29" s="44">
        <v>0</v>
      </c>
      <c r="DN29" s="41">
        <v>0</v>
      </c>
      <c r="DO29" s="44">
        <v>0</v>
      </c>
      <c r="DP29" s="44">
        <v>0</v>
      </c>
      <c r="DQ29" s="41">
        <v>0</v>
      </c>
      <c r="DR29" s="44">
        <v>0</v>
      </c>
      <c r="DS29" s="44">
        <v>0</v>
      </c>
      <c r="DT29" s="41">
        <v>0</v>
      </c>
      <c r="DU29" s="44">
        <v>0</v>
      </c>
      <c r="DV29" s="44">
        <v>1</v>
      </c>
      <c r="DW29" s="41">
        <v>0.11</v>
      </c>
      <c r="DX29" s="44">
        <v>1</v>
      </c>
      <c r="DY29" s="44">
        <v>0</v>
      </c>
      <c r="DZ29" s="41">
        <v>0</v>
      </c>
      <c r="EA29" s="44">
        <v>0</v>
      </c>
      <c r="EB29" s="64" t="s">
        <v>126</v>
      </c>
      <c r="EC29" s="44">
        <v>21</v>
      </c>
      <c r="ED29" s="41">
        <v>2.21</v>
      </c>
      <c r="EE29" s="44">
        <v>22</v>
      </c>
      <c r="EF29" s="44">
        <v>3</v>
      </c>
      <c r="EG29" s="41">
        <v>0.32</v>
      </c>
      <c r="EH29" s="44">
        <v>3</v>
      </c>
      <c r="EI29" s="44">
        <v>22</v>
      </c>
      <c r="EJ29" s="41">
        <v>2.32</v>
      </c>
      <c r="EK29" s="44">
        <v>22</v>
      </c>
      <c r="EL29" s="44">
        <v>80</v>
      </c>
      <c r="EM29" s="41">
        <v>8.43</v>
      </c>
      <c r="EN29" s="44">
        <v>118</v>
      </c>
      <c r="EO29" s="44">
        <v>4</v>
      </c>
      <c r="EP29" s="41">
        <v>0.42</v>
      </c>
      <c r="EQ29" s="44">
        <v>4</v>
      </c>
      <c r="ER29" s="44">
        <v>0</v>
      </c>
      <c r="ES29" s="41">
        <v>0</v>
      </c>
      <c r="ET29" s="44">
        <v>0</v>
      </c>
      <c r="EU29" s="64" t="s">
        <v>126</v>
      </c>
      <c r="EV29" s="44">
        <v>1</v>
      </c>
      <c r="EW29" s="41">
        <v>0.11</v>
      </c>
      <c r="EX29" s="44">
        <v>1</v>
      </c>
      <c r="EY29" s="44">
        <v>2</v>
      </c>
      <c r="EZ29" s="41">
        <v>0.21</v>
      </c>
      <c r="FA29" s="44">
        <v>5</v>
      </c>
      <c r="FB29" s="44">
        <v>0</v>
      </c>
      <c r="FC29" s="41">
        <v>0</v>
      </c>
      <c r="FD29" s="44">
        <v>0</v>
      </c>
      <c r="FE29" s="44">
        <v>0</v>
      </c>
      <c r="FF29" s="41">
        <v>0</v>
      </c>
      <c r="FG29" s="44">
        <v>0</v>
      </c>
      <c r="FH29" s="44">
        <v>0</v>
      </c>
      <c r="FI29" s="41">
        <v>0</v>
      </c>
      <c r="FJ29" s="44">
        <v>0</v>
      </c>
      <c r="FK29" s="64" t="s">
        <v>126</v>
      </c>
      <c r="FL29" s="44">
        <v>0</v>
      </c>
      <c r="FM29" s="41">
        <v>0</v>
      </c>
      <c r="FN29" s="44">
        <v>0</v>
      </c>
      <c r="FO29" s="44">
        <v>64</v>
      </c>
      <c r="FP29" s="41">
        <v>6.74</v>
      </c>
      <c r="FQ29" s="44">
        <v>81</v>
      </c>
      <c r="FR29" s="44">
        <v>0</v>
      </c>
      <c r="FS29" s="41">
        <v>0</v>
      </c>
      <c r="FT29" s="44">
        <v>0</v>
      </c>
      <c r="FU29" s="44">
        <v>32</v>
      </c>
      <c r="FV29" s="41">
        <v>3.37</v>
      </c>
      <c r="FW29" s="44">
        <v>32</v>
      </c>
      <c r="FX29" s="44">
        <v>2</v>
      </c>
      <c r="FY29" s="41">
        <v>0.21</v>
      </c>
      <c r="FZ29" s="44">
        <v>2</v>
      </c>
    </row>
    <row r="30" spans="1:182" ht="12" customHeight="1">
      <c r="A30" s="64" t="s">
        <v>127</v>
      </c>
      <c r="B30" s="71">
        <v>1151</v>
      </c>
      <c r="C30" s="71">
        <v>1290</v>
      </c>
      <c r="D30" s="71">
        <v>229</v>
      </c>
      <c r="E30" s="70">
        <v>19.9</v>
      </c>
      <c r="F30" s="71">
        <v>719</v>
      </c>
      <c r="G30" s="71">
        <v>33</v>
      </c>
      <c r="H30" s="70">
        <v>2.87</v>
      </c>
      <c r="I30" s="71">
        <v>37</v>
      </c>
      <c r="J30" s="71">
        <v>6</v>
      </c>
      <c r="K30" s="70">
        <v>0.52</v>
      </c>
      <c r="L30" s="71">
        <v>6</v>
      </c>
      <c r="M30" s="71">
        <v>0</v>
      </c>
      <c r="N30" s="70">
        <v>0</v>
      </c>
      <c r="O30" s="71">
        <v>0</v>
      </c>
      <c r="P30" s="71">
        <v>7</v>
      </c>
      <c r="Q30" s="70">
        <v>0.61</v>
      </c>
      <c r="R30" s="71">
        <v>7</v>
      </c>
      <c r="S30" s="71">
        <v>39</v>
      </c>
      <c r="T30" s="70">
        <v>3.39</v>
      </c>
      <c r="U30" s="71">
        <v>50</v>
      </c>
      <c r="V30" s="64" t="s">
        <v>127</v>
      </c>
      <c r="W30" s="71">
        <v>8</v>
      </c>
      <c r="X30" s="70">
        <v>0.7</v>
      </c>
      <c r="Y30" s="71">
        <v>8</v>
      </c>
      <c r="Z30" s="71">
        <v>5</v>
      </c>
      <c r="AA30" s="70">
        <v>0.43</v>
      </c>
      <c r="AB30" s="71">
        <v>7</v>
      </c>
      <c r="AC30" s="71">
        <v>1</v>
      </c>
      <c r="AD30" s="70">
        <v>0.09</v>
      </c>
      <c r="AE30" s="71">
        <v>1</v>
      </c>
      <c r="AF30" s="71">
        <v>5</v>
      </c>
      <c r="AG30" s="70">
        <v>0.43</v>
      </c>
      <c r="AH30" s="71">
        <v>5</v>
      </c>
      <c r="AI30" s="71">
        <v>21</v>
      </c>
      <c r="AJ30" s="70">
        <v>1.82</v>
      </c>
      <c r="AK30" s="71">
        <v>26</v>
      </c>
      <c r="AL30" s="71">
        <v>1</v>
      </c>
      <c r="AM30" s="70">
        <v>0.09</v>
      </c>
      <c r="AN30" s="71">
        <v>1</v>
      </c>
      <c r="AO30" s="71">
        <v>0</v>
      </c>
      <c r="AP30" s="70">
        <v>0</v>
      </c>
      <c r="AQ30" s="71">
        <v>0</v>
      </c>
      <c r="AR30" s="64" t="s">
        <v>127</v>
      </c>
      <c r="AS30" s="71">
        <v>0</v>
      </c>
      <c r="AT30" s="70">
        <v>0</v>
      </c>
      <c r="AU30" s="71">
        <v>0</v>
      </c>
      <c r="AV30" s="71">
        <v>40</v>
      </c>
      <c r="AW30" s="70">
        <v>3.48</v>
      </c>
      <c r="AX30" s="71">
        <v>51</v>
      </c>
      <c r="AY30" s="71">
        <v>12</v>
      </c>
      <c r="AZ30" s="70">
        <v>1.04</v>
      </c>
      <c r="BA30" s="71">
        <v>14</v>
      </c>
      <c r="BB30" s="71">
        <v>1</v>
      </c>
      <c r="BC30" s="70">
        <v>0.09</v>
      </c>
      <c r="BD30" s="71">
        <v>1</v>
      </c>
      <c r="BE30" s="71">
        <v>1</v>
      </c>
      <c r="BF30" s="70">
        <v>0.09</v>
      </c>
      <c r="BG30" s="71">
        <v>1</v>
      </c>
      <c r="BH30" s="71">
        <v>1</v>
      </c>
      <c r="BI30" s="70">
        <v>0.09</v>
      </c>
      <c r="BJ30" s="71">
        <v>1</v>
      </c>
      <c r="BK30" s="71">
        <v>0</v>
      </c>
      <c r="BL30" s="70">
        <v>0</v>
      </c>
      <c r="BM30" s="71">
        <v>0</v>
      </c>
      <c r="BN30" s="64" t="s">
        <v>127</v>
      </c>
      <c r="BO30" s="44">
        <v>0</v>
      </c>
      <c r="BP30" s="41">
        <v>0</v>
      </c>
      <c r="BQ30" s="44">
        <v>0</v>
      </c>
      <c r="BR30" s="44">
        <v>0</v>
      </c>
      <c r="BS30" s="41">
        <v>0</v>
      </c>
      <c r="BT30" s="44">
        <v>0</v>
      </c>
      <c r="BU30" s="44">
        <v>24</v>
      </c>
      <c r="BV30" s="41">
        <v>2.09</v>
      </c>
      <c r="BW30" s="44">
        <v>28</v>
      </c>
      <c r="BX30" s="44">
        <v>12</v>
      </c>
      <c r="BY30" s="41">
        <v>1.04</v>
      </c>
      <c r="BZ30" s="44">
        <v>15</v>
      </c>
      <c r="CA30" s="44">
        <v>0</v>
      </c>
      <c r="CB30" s="41">
        <v>0</v>
      </c>
      <c r="CC30" s="44">
        <v>0</v>
      </c>
      <c r="CD30" s="44">
        <v>0</v>
      </c>
      <c r="CE30" s="41">
        <v>0</v>
      </c>
      <c r="CF30" s="44">
        <v>0</v>
      </c>
      <c r="CG30" s="44">
        <v>0</v>
      </c>
      <c r="CH30" s="41">
        <v>0</v>
      </c>
      <c r="CI30" s="44">
        <v>0</v>
      </c>
      <c r="CJ30" s="64" t="s">
        <v>127</v>
      </c>
      <c r="CK30" s="44">
        <v>0</v>
      </c>
      <c r="CL30" s="41">
        <v>0</v>
      </c>
      <c r="CM30" s="44">
        <v>0</v>
      </c>
      <c r="CN30" s="44">
        <v>80</v>
      </c>
      <c r="CO30" s="41">
        <v>6.95</v>
      </c>
      <c r="CP30" s="44">
        <v>343</v>
      </c>
      <c r="CQ30" s="44">
        <v>77</v>
      </c>
      <c r="CR30" s="41">
        <v>6.69</v>
      </c>
      <c r="CS30" s="44">
        <v>117</v>
      </c>
      <c r="CT30" s="44">
        <v>1</v>
      </c>
      <c r="CU30" s="41">
        <v>0.09</v>
      </c>
      <c r="CV30" s="44">
        <v>1</v>
      </c>
      <c r="CW30" s="44">
        <v>0</v>
      </c>
      <c r="CX30" s="41">
        <v>0</v>
      </c>
      <c r="CY30" s="44">
        <v>0</v>
      </c>
      <c r="CZ30" s="44">
        <v>0</v>
      </c>
      <c r="DA30" s="41">
        <v>0</v>
      </c>
      <c r="DB30" s="44">
        <v>0</v>
      </c>
      <c r="DC30" s="44">
        <v>62</v>
      </c>
      <c r="DD30" s="41">
        <v>5.39</v>
      </c>
      <c r="DE30" s="44">
        <v>85</v>
      </c>
      <c r="DF30" s="64" t="s">
        <v>127</v>
      </c>
      <c r="DG30" s="44">
        <v>4</v>
      </c>
      <c r="DH30" s="41">
        <v>0.35</v>
      </c>
      <c r="DI30" s="44">
        <v>4</v>
      </c>
      <c r="DJ30" s="44">
        <v>6</v>
      </c>
      <c r="DK30" s="41">
        <v>0.52</v>
      </c>
      <c r="DL30" s="44">
        <v>7</v>
      </c>
      <c r="DM30" s="44">
        <v>0</v>
      </c>
      <c r="DN30" s="41">
        <v>0</v>
      </c>
      <c r="DO30" s="44">
        <v>0</v>
      </c>
      <c r="DP30" s="44">
        <v>0</v>
      </c>
      <c r="DQ30" s="41">
        <v>0</v>
      </c>
      <c r="DR30" s="44">
        <v>0</v>
      </c>
      <c r="DS30" s="44">
        <v>0</v>
      </c>
      <c r="DT30" s="41">
        <v>0</v>
      </c>
      <c r="DU30" s="44">
        <v>0</v>
      </c>
      <c r="DV30" s="44">
        <v>6</v>
      </c>
      <c r="DW30" s="41">
        <v>0.52</v>
      </c>
      <c r="DX30" s="44">
        <v>6</v>
      </c>
      <c r="DY30" s="44">
        <v>0</v>
      </c>
      <c r="DZ30" s="41">
        <v>0</v>
      </c>
      <c r="EA30" s="44">
        <v>0</v>
      </c>
      <c r="EB30" s="64" t="s">
        <v>127</v>
      </c>
      <c r="EC30" s="44">
        <v>43</v>
      </c>
      <c r="ED30" s="41">
        <v>3.74</v>
      </c>
      <c r="EE30" s="44">
        <v>46</v>
      </c>
      <c r="EF30" s="44">
        <v>4</v>
      </c>
      <c r="EG30" s="41">
        <v>0.35</v>
      </c>
      <c r="EH30" s="44">
        <v>4</v>
      </c>
      <c r="EI30" s="44">
        <v>16</v>
      </c>
      <c r="EJ30" s="41">
        <v>1.39</v>
      </c>
      <c r="EK30" s="44">
        <v>18</v>
      </c>
      <c r="EL30" s="44">
        <v>163</v>
      </c>
      <c r="EM30" s="41">
        <v>14.16</v>
      </c>
      <c r="EN30" s="44">
        <v>225</v>
      </c>
      <c r="EO30" s="44">
        <v>0</v>
      </c>
      <c r="EP30" s="41">
        <v>0</v>
      </c>
      <c r="EQ30" s="44">
        <v>0</v>
      </c>
      <c r="ER30" s="44">
        <v>3</v>
      </c>
      <c r="ES30" s="41">
        <v>0.26</v>
      </c>
      <c r="ET30" s="44">
        <v>3</v>
      </c>
      <c r="EU30" s="64" t="s">
        <v>127</v>
      </c>
      <c r="EV30" s="44">
        <v>0</v>
      </c>
      <c r="EW30" s="41">
        <v>0</v>
      </c>
      <c r="EX30" s="44">
        <v>0</v>
      </c>
      <c r="EY30" s="44">
        <v>2</v>
      </c>
      <c r="EZ30" s="41">
        <v>0.17</v>
      </c>
      <c r="FA30" s="44">
        <v>5</v>
      </c>
      <c r="FB30" s="44">
        <v>0</v>
      </c>
      <c r="FC30" s="41">
        <v>0</v>
      </c>
      <c r="FD30" s="44">
        <v>0</v>
      </c>
      <c r="FE30" s="44">
        <v>0</v>
      </c>
      <c r="FF30" s="41">
        <v>0</v>
      </c>
      <c r="FG30" s="44">
        <v>0</v>
      </c>
      <c r="FH30" s="44">
        <v>0</v>
      </c>
      <c r="FI30" s="41">
        <v>0</v>
      </c>
      <c r="FJ30" s="44">
        <v>0</v>
      </c>
      <c r="FK30" s="64" t="s">
        <v>127</v>
      </c>
      <c r="FL30" s="44">
        <v>0</v>
      </c>
      <c r="FM30" s="41">
        <v>0</v>
      </c>
      <c r="FN30" s="44">
        <v>0</v>
      </c>
      <c r="FO30" s="44">
        <v>106</v>
      </c>
      <c r="FP30" s="41">
        <v>9.21</v>
      </c>
      <c r="FQ30" s="44">
        <v>130</v>
      </c>
      <c r="FR30" s="44">
        <v>0</v>
      </c>
      <c r="FS30" s="41">
        <v>0</v>
      </c>
      <c r="FT30" s="44">
        <v>0</v>
      </c>
      <c r="FU30" s="44">
        <v>36</v>
      </c>
      <c r="FV30" s="41">
        <v>3.13</v>
      </c>
      <c r="FW30" s="44">
        <v>36</v>
      </c>
      <c r="FX30" s="44">
        <v>1</v>
      </c>
      <c r="FY30" s="41">
        <v>0.09</v>
      </c>
      <c r="FZ30" s="44">
        <v>1</v>
      </c>
    </row>
    <row r="31" spans="1:182" ht="12" customHeight="1">
      <c r="A31" s="64" t="s">
        <v>128</v>
      </c>
      <c r="B31" s="71">
        <v>4375</v>
      </c>
      <c r="C31" s="71">
        <v>4626</v>
      </c>
      <c r="D31" s="71">
        <v>847</v>
      </c>
      <c r="E31" s="70">
        <v>19.36</v>
      </c>
      <c r="F31" s="71">
        <v>2349</v>
      </c>
      <c r="G31" s="71">
        <v>176</v>
      </c>
      <c r="H31" s="70">
        <v>4.02</v>
      </c>
      <c r="I31" s="71">
        <v>200</v>
      </c>
      <c r="J31" s="71">
        <v>58</v>
      </c>
      <c r="K31" s="70">
        <v>1.33</v>
      </c>
      <c r="L31" s="71">
        <v>59</v>
      </c>
      <c r="M31" s="71">
        <v>3</v>
      </c>
      <c r="N31" s="70">
        <v>0.07</v>
      </c>
      <c r="O31" s="71">
        <v>3</v>
      </c>
      <c r="P31" s="71">
        <v>19</v>
      </c>
      <c r="Q31" s="70">
        <v>0.43</v>
      </c>
      <c r="R31" s="71">
        <v>19</v>
      </c>
      <c r="S31" s="71">
        <v>183</v>
      </c>
      <c r="T31" s="70">
        <v>4.18</v>
      </c>
      <c r="U31" s="71">
        <v>230</v>
      </c>
      <c r="V31" s="64" t="s">
        <v>128</v>
      </c>
      <c r="W31" s="71">
        <v>34</v>
      </c>
      <c r="X31" s="70">
        <v>0.78</v>
      </c>
      <c r="Y31" s="71">
        <v>34</v>
      </c>
      <c r="Z31" s="71">
        <v>43</v>
      </c>
      <c r="AA31" s="70">
        <v>0.98</v>
      </c>
      <c r="AB31" s="71">
        <v>48</v>
      </c>
      <c r="AC31" s="71">
        <v>5</v>
      </c>
      <c r="AD31" s="70">
        <v>0.11</v>
      </c>
      <c r="AE31" s="71">
        <v>5</v>
      </c>
      <c r="AF31" s="71">
        <v>34</v>
      </c>
      <c r="AG31" s="70">
        <v>0.78</v>
      </c>
      <c r="AH31" s="71">
        <v>39</v>
      </c>
      <c r="AI31" s="71">
        <v>86</v>
      </c>
      <c r="AJ31" s="70">
        <v>1.97</v>
      </c>
      <c r="AK31" s="71">
        <v>108</v>
      </c>
      <c r="AL31" s="71">
        <v>4</v>
      </c>
      <c r="AM31" s="70">
        <v>0.09</v>
      </c>
      <c r="AN31" s="71">
        <v>4</v>
      </c>
      <c r="AO31" s="71">
        <v>0</v>
      </c>
      <c r="AP31" s="70">
        <v>0</v>
      </c>
      <c r="AQ31" s="71">
        <v>0</v>
      </c>
      <c r="AR31" s="64" t="s">
        <v>128</v>
      </c>
      <c r="AS31" s="71">
        <v>0</v>
      </c>
      <c r="AT31" s="70">
        <v>0</v>
      </c>
      <c r="AU31" s="71">
        <v>0</v>
      </c>
      <c r="AV31" s="71">
        <v>175</v>
      </c>
      <c r="AW31" s="70">
        <v>4</v>
      </c>
      <c r="AX31" s="71">
        <v>229</v>
      </c>
      <c r="AY31" s="71">
        <v>48</v>
      </c>
      <c r="AZ31" s="70">
        <v>1.1</v>
      </c>
      <c r="BA31" s="71">
        <v>51</v>
      </c>
      <c r="BB31" s="71">
        <v>0</v>
      </c>
      <c r="BC31" s="70">
        <v>0</v>
      </c>
      <c r="BD31" s="71">
        <v>0</v>
      </c>
      <c r="BE31" s="71">
        <v>0</v>
      </c>
      <c r="BF31" s="70">
        <v>0</v>
      </c>
      <c r="BG31" s="71">
        <v>0</v>
      </c>
      <c r="BH31" s="71">
        <v>8</v>
      </c>
      <c r="BI31" s="70">
        <v>0.18</v>
      </c>
      <c r="BJ31" s="71">
        <v>9</v>
      </c>
      <c r="BK31" s="71">
        <v>0</v>
      </c>
      <c r="BL31" s="70">
        <v>0</v>
      </c>
      <c r="BM31" s="71">
        <v>0</v>
      </c>
      <c r="BN31" s="64" t="s">
        <v>128</v>
      </c>
      <c r="BO31" s="44">
        <v>0</v>
      </c>
      <c r="BP31" s="41">
        <v>0</v>
      </c>
      <c r="BQ31" s="44">
        <v>0</v>
      </c>
      <c r="BR31" s="44">
        <v>0</v>
      </c>
      <c r="BS31" s="41">
        <v>0</v>
      </c>
      <c r="BT31" s="44">
        <v>0</v>
      </c>
      <c r="BU31" s="44">
        <v>102</v>
      </c>
      <c r="BV31" s="41">
        <v>2.33</v>
      </c>
      <c r="BW31" s="44">
        <v>114</v>
      </c>
      <c r="BX31" s="44">
        <v>29</v>
      </c>
      <c r="BY31" s="41">
        <v>0.66</v>
      </c>
      <c r="BZ31" s="44">
        <v>30</v>
      </c>
      <c r="CA31" s="44">
        <v>0</v>
      </c>
      <c r="CB31" s="41">
        <v>0</v>
      </c>
      <c r="CC31" s="44">
        <v>0</v>
      </c>
      <c r="CD31" s="44">
        <v>0</v>
      </c>
      <c r="CE31" s="41">
        <v>0</v>
      </c>
      <c r="CF31" s="44">
        <v>0</v>
      </c>
      <c r="CG31" s="44">
        <v>0</v>
      </c>
      <c r="CH31" s="41">
        <v>0</v>
      </c>
      <c r="CI31" s="44">
        <v>0</v>
      </c>
      <c r="CJ31" s="64" t="s">
        <v>128</v>
      </c>
      <c r="CK31" s="44">
        <v>0</v>
      </c>
      <c r="CL31" s="41">
        <v>0</v>
      </c>
      <c r="CM31" s="44">
        <v>0</v>
      </c>
      <c r="CN31" s="44">
        <v>166</v>
      </c>
      <c r="CO31" s="41">
        <v>3.79</v>
      </c>
      <c r="CP31" s="44">
        <v>696</v>
      </c>
      <c r="CQ31" s="44">
        <v>320</v>
      </c>
      <c r="CR31" s="41">
        <v>7.31</v>
      </c>
      <c r="CS31" s="44">
        <v>471</v>
      </c>
      <c r="CT31" s="44">
        <v>2</v>
      </c>
      <c r="CU31" s="41">
        <v>0.05</v>
      </c>
      <c r="CV31" s="44">
        <v>2</v>
      </c>
      <c r="CW31" s="44">
        <v>16</v>
      </c>
      <c r="CX31" s="41">
        <v>0.37</v>
      </c>
      <c r="CY31" s="44">
        <v>17</v>
      </c>
      <c r="CZ31" s="44">
        <v>0</v>
      </c>
      <c r="DA31" s="41">
        <v>0</v>
      </c>
      <c r="DB31" s="44">
        <v>0</v>
      </c>
      <c r="DC31" s="44">
        <v>228</v>
      </c>
      <c r="DD31" s="41">
        <v>5.21</v>
      </c>
      <c r="DE31" s="44">
        <v>314</v>
      </c>
      <c r="DF31" s="64" t="s">
        <v>128</v>
      </c>
      <c r="DG31" s="44">
        <v>18</v>
      </c>
      <c r="DH31" s="41">
        <v>0.41</v>
      </c>
      <c r="DI31" s="44">
        <v>18</v>
      </c>
      <c r="DJ31" s="44">
        <v>22</v>
      </c>
      <c r="DK31" s="41">
        <v>0.5</v>
      </c>
      <c r="DL31" s="44">
        <v>22</v>
      </c>
      <c r="DM31" s="44">
        <v>0</v>
      </c>
      <c r="DN31" s="41">
        <v>0</v>
      </c>
      <c r="DO31" s="44">
        <v>0</v>
      </c>
      <c r="DP31" s="44">
        <v>0</v>
      </c>
      <c r="DQ31" s="41">
        <v>0</v>
      </c>
      <c r="DR31" s="44">
        <v>0</v>
      </c>
      <c r="DS31" s="44">
        <v>0</v>
      </c>
      <c r="DT31" s="41">
        <v>0</v>
      </c>
      <c r="DU31" s="44">
        <v>0</v>
      </c>
      <c r="DV31" s="44">
        <v>19</v>
      </c>
      <c r="DW31" s="41">
        <v>0.43</v>
      </c>
      <c r="DX31" s="44">
        <v>19</v>
      </c>
      <c r="DY31" s="44">
        <v>0</v>
      </c>
      <c r="DZ31" s="41">
        <v>0</v>
      </c>
      <c r="EA31" s="44">
        <v>0</v>
      </c>
      <c r="EB31" s="64" t="s">
        <v>128</v>
      </c>
      <c r="EC31" s="44">
        <v>124</v>
      </c>
      <c r="ED31" s="41">
        <v>2.83</v>
      </c>
      <c r="EE31" s="44">
        <v>136</v>
      </c>
      <c r="EF31" s="44">
        <v>6</v>
      </c>
      <c r="EG31" s="41">
        <v>0.14</v>
      </c>
      <c r="EH31" s="44">
        <v>6</v>
      </c>
      <c r="EI31" s="44">
        <v>35</v>
      </c>
      <c r="EJ31" s="41">
        <v>0.8</v>
      </c>
      <c r="EK31" s="44">
        <v>38</v>
      </c>
      <c r="EL31" s="44">
        <v>593</v>
      </c>
      <c r="EM31" s="41">
        <v>13.55</v>
      </c>
      <c r="EN31" s="44">
        <v>871</v>
      </c>
      <c r="EO31" s="44">
        <v>1</v>
      </c>
      <c r="EP31" s="41">
        <v>0.02</v>
      </c>
      <c r="EQ31" s="44">
        <v>1</v>
      </c>
      <c r="ER31" s="44">
        <v>8</v>
      </c>
      <c r="ES31" s="41">
        <v>0.18</v>
      </c>
      <c r="ET31" s="44">
        <v>8</v>
      </c>
      <c r="EU31" s="64" t="s">
        <v>128</v>
      </c>
      <c r="EV31" s="44">
        <v>6</v>
      </c>
      <c r="EW31" s="41">
        <v>0.14</v>
      </c>
      <c r="EX31" s="44">
        <v>6</v>
      </c>
      <c r="EY31" s="44">
        <v>10</v>
      </c>
      <c r="EZ31" s="41">
        <v>0.23</v>
      </c>
      <c r="FA31" s="44">
        <v>33</v>
      </c>
      <c r="FB31" s="44">
        <v>0</v>
      </c>
      <c r="FC31" s="41">
        <v>0</v>
      </c>
      <c r="FD31" s="44">
        <v>0</v>
      </c>
      <c r="FE31" s="44">
        <v>0</v>
      </c>
      <c r="FF31" s="41">
        <v>0</v>
      </c>
      <c r="FG31" s="44">
        <v>0</v>
      </c>
      <c r="FH31" s="44">
        <v>0</v>
      </c>
      <c r="FI31" s="41">
        <v>0</v>
      </c>
      <c r="FJ31" s="44">
        <v>0</v>
      </c>
      <c r="FK31" s="64" t="s">
        <v>128</v>
      </c>
      <c r="FL31" s="44">
        <v>1</v>
      </c>
      <c r="FM31" s="41">
        <v>0.02</v>
      </c>
      <c r="FN31" s="44">
        <v>1</v>
      </c>
      <c r="FO31" s="44">
        <v>478</v>
      </c>
      <c r="FP31" s="41">
        <v>10.93</v>
      </c>
      <c r="FQ31" s="44">
        <v>602</v>
      </c>
      <c r="FR31" s="44">
        <v>3</v>
      </c>
      <c r="FS31" s="41">
        <v>0.07</v>
      </c>
      <c r="FT31" s="44">
        <v>3</v>
      </c>
      <c r="FU31" s="44">
        <v>179</v>
      </c>
      <c r="FV31" s="41">
        <v>4.09</v>
      </c>
      <c r="FW31" s="44">
        <v>179</v>
      </c>
      <c r="FX31" s="44">
        <v>1</v>
      </c>
      <c r="FY31" s="41">
        <v>0.02</v>
      </c>
      <c r="FZ31" s="44">
        <v>1</v>
      </c>
    </row>
    <row r="32" spans="1:182" ht="12" customHeight="1">
      <c r="A32" s="64" t="s">
        <v>129</v>
      </c>
      <c r="B32" s="71">
        <v>1235</v>
      </c>
      <c r="C32" s="71">
        <v>1306</v>
      </c>
      <c r="D32" s="71">
        <v>193</v>
      </c>
      <c r="E32" s="70">
        <v>15.63</v>
      </c>
      <c r="F32" s="71">
        <v>564</v>
      </c>
      <c r="G32" s="71">
        <v>38</v>
      </c>
      <c r="H32" s="70">
        <v>3.08</v>
      </c>
      <c r="I32" s="71">
        <v>45</v>
      </c>
      <c r="J32" s="71">
        <v>16</v>
      </c>
      <c r="K32" s="70">
        <v>1.3</v>
      </c>
      <c r="L32" s="71">
        <v>16</v>
      </c>
      <c r="M32" s="71">
        <v>1</v>
      </c>
      <c r="N32" s="70">
        <v>0.08</v>
      </c>
      <c r="O32" s="71">
        <v>1</v>
      </c>
      <c r="P32" s="71">
        <v>11</v>
      </c>
      <c r="Q32" s="70">
        <v>0.89</v>
      </c>
      <c r="R32" s="71">
        <v>13</v>
      </c>
      <c r="S32" s="71">
        <v>40</v>
      </c>
      <c r="T32" s="70">
        <v>3.24</v>
      </c>
      <c r="U32" s="71">
        <v>57</v>
      </c>
      <c r="V32" s="64" t="s">
        <v>129</v>
      </c>
      <c r="W32" s="71">
        <v>6</v>
      </c>
      <c r="X32" s="70">
        <v>0.49</v>
      </c>
      <c r="Y32" s="71">
        <v>6</v>
      </c>
      <c r="Z32" s="71">
        <v>3</v>
      </c>
      <c r="AA32" s="70">
        <v>0.24</v>
      </c>
      <c r="AB32" s="71">
        <v>4</v>
      </c>
      <c r="AC32" s="71">
        <v>0</v>
      </c>
      <c r="AD32" s="70">
        <v>0</v>
      </c>
      <c r="AE32" s="71">
        <v>0</v>
      </c>
      <c r="AF32" s="71">
        <v>16</v>
      </c>
      <c r="AG32" s="70">
        <v>1.3</v>
      </c>
      <c r="AH32" s="71">
        <v>18</v>
      </c>
      <c r="AI32" s="71">
        <v>19</v>
      </c>
      <c r="AJ32" s="70">
        <v>1.54</v>
      </c>
      <c r="AK32" s="71">
        <v>20</v>
      </c>
      <c r="AL32" s="71">
        <v>0</v>
      </c>
      <c r="AM32" s="70">
        <v>0</v>
      </c>
      <c r="AN32" s="71">
        <v>0</v>
      </c>
      <c r="AO32" s="71">
        <v>0</v>
      </c>
      <c r="AP32" s="70">
        <v>0</v>
      </c>
      <c r="AQ32" s="71">
        <v>0</v>
      </c>
      <c r="AR32" s="64" t="s">
        <v>129</v>
      </c>
      <c r="AS32" s="71">
        <v>0</v>
      </c>
      <c r="AT32" s="70">
        <v>0</v>
      </c>
      <c r="AU32" s="71">
        <v>0</v>
      </c>
      <c r="AV32" s="71">
        <v>31</v>
      </c>
      <c r="AW32" s="70">
        <v>2.51</v>
      </c>
      <c r="AX32" s="71">
        <v>50</v>
      </c>
      <c r="AY32" s="71">
        <v>9</v>
      </c>
      <c r="AZ32" s="70">
        <v>0.73</v>
      </c>
      <c r="BA32" s="71">
        <v>15</v>
      </c>
      <c r="BB32" s="71">
        <v>0</v>
      </c>
      <c r="BC32" s="70">
        <v>0</v>
      </c>
      <c r="BD32" s="71">
        <v>0</v>
      </c>
      <c r="BE32" s="71">
        <v>0</v>
      </c>
      <c r="BF32" s="70">
        <v>0</v>
      </c>
      <c r="BG32" s="71">
        <v>0</v>
      </c>
      <c r="BH32" s="71">
        <v>4</v>
      </c>
      <c r="BI32" s="70">
        <v>0.32</v>
      </c>
      <c r="BJ32" s="71">
        <v>5</v>
      </c>
      <c r="BK32" s="71">
        <v>0</v>
      </c>
      <c r="BL32" s="70">
        <v>0</v>
      </c>
      <c r="BM32" s="71">
        <v>0</v>
      </c>
      <c r="BN32" s="64" t="s">
        <v>129</v>
      </c>
      <c r="BO32" s="44">
        <v>0</v>
      </c>
      <c r="BP32" s="41">
        <v>0</v>
      </c>
      <c r="BQ32" s="44">
        <v>0</v>
      </c>
      <c r="BR32" s="44">
        <v>0</v>
      </c>
      <c r="BS32" s="41">
        <v>0</v>
      </c>
      <c r="BT32" s="44">
        <v>0</v>
      </c>
      <c r="BU32" s="44">
        <v>38</v>
      </c>
      <c r="BV32" s="41">
        <v>3.08</v>
      </c>
      <c r="BW32" s="44">
        <v>50</v>
      </c>
      <c r="BX32" s="44">
        <v>14</v>
      </c>
      <c r="BY32" s="41">
        <v>1.13</v>
      </c>
      <c r="BZ32" s="44">
        <v>14</v>
      </c>
      <c r="CA32" s="44">
        <v>0</v>
      </c>
      <c r="CB32" s="41">
        <v>0</v>
      </c>
      <c r="CC32" s="44">
        <v>0</v>
      </c>
      <c r="CD32" s="44">
        <v>0</v>
      </c>
      <c r="CE32" s="41">
        <v>0</v>
      </c>
      <c r="CF32" s="44">
        <v>0</v>
      </c>
      <c r="CG32" s="44">
        <v>0</v>
      </c>
      <c r="CH32" s="41">
        <v>0</v>
      </c>
      <c r="CI32" s="44">
        <v>0</v>
      </c>
      <c r="CJ32" s="64" t="s">
        <v>129</v>
      </c>
      <c r="CK32" s="44">
        <v>0</v>
      </c>
      <c r="CL32" s="41">
        <v>0</v>
      </c>
      <c r="CM32" s="44">
        <v>0</v>
      </c>
      <c r="CN32" s="44">
        <v>33</v>
      </c>
      <c r="CO32" s="41">
        <v>2.67</v>
      </c>
      <c r="CP32" s="44">
        <v>110</v>
      </c>
      <c r="CQ32" s="44">
        <v>84</v>
      </c>
      <c r="CR32" s="41">
        <v>6.8</v>
      </c>
      <c r="CS32" s="44">
        <v>140</v>
      </c>
      <c r="CT32" s="44">
        <v>2</v>
      </c>
      <c r="CU32" s="41">
        <v>0.16</v>
      </c>
      <c r="CV32" s="44">
        <v>2</v>
      </c>
      <c r="CW32" s="44">
        <v>2</v>
      </c>
      <c r="CX32" s="41">
        <v>0.16</v>
      </c>
      <c r="CY32" s="44">
        <v>2</v>
      </c>
      <c r="CZ32" s="44">
        <v>0</v>
      </c>
      <c r="DA32" s="41">
        <v>0</v>
      </c>
      <c r="DB32" s="44">
        <v>0</v>
      </c>
      <c r="DC32" s="44">
        <v>76</v>
      </c>
      <c r="DD32" s="41">
        <v>6.15</v>
      </c>
      <c r="DE32" s="44">
        <v>101</v>
      </c>
      <c r="DF32" s="64" t="s">
        <v>129</v>
      </c>
      <c r="DG32" s="44">
        <v>6</v>
      </c>
      <c r="DH32" s="41">
        <v>0.49</v>
      </c>
      <c r="DI32" s="44">
        <v>6</v>
      </c>
      <c r="DJ32" s="44">
        <v>16</v>
      </c>
      <c r="DK32" s="41">
        <v>1.3</v>
      </c>
      <c r="DL32" s="44">
        <v>16</v>
      </c>
      <c r="DM32" s="44">
        <v>0</v>
      </c>
      <c r="DN32" s="41">
        <v>0</v>
      </c>
      <c r="DO32" s="44">
        <v>0</v>
      </c>
      <c r="DP32" s="44">
        <v>0</v>
      </c>
      <c r="DQ32" s="41">
        <v>0</v>
      </c>
      <c r="DR32" s="44">
        <v>0</v>
      </c>
      <c r="DS32" s="44">
        <v>0</v>
      </c>
      <c r="DT32" s="41">
        <v>0</v>
      </c>
      <c r="DU32" s="44">
        <v>0</v>
      </c>
      <c r="DV32" s="44">
        <v>4</v>
      </c>
      <c r="DW32" s="41">
        <v>0.32</v>
      </c>
      <c r="DX32" s="44">
        <v>4</v>
      </c>
      <c r="DY32" s="44">
        <v>0</v>
      </c>
      <c r="DZ32" s="41">
        <v>0</v>
      </c>
      <c r="EA32" s="44">
        <v>0</v>
      </c>
      <c r="EB32" s="64" t="s">
        <v>129</v>
      </c>
      <c r="EC32" s="44">
        <v>41</v>
      </c>
      <c r="ED32" s="41">
        <v>3.32</v>
      </c>
      <c r="EE32" s="44">
        <v>45</v>
      </c>
      <c r="EF32" s="44">
        <v>15</v>
      </c>
      <c r="EG32" s="41">
        <v>1.21</v>
      </c>
      <c r="EH32" s="44">
        <v>15</v>
      </c>
      <c r="EI32" s="44">
        <v>24</v>
      </c>
      <c r="EJ32" s="41">
        <v>1.94</v>
      </c>
      <c r="EK32" s="44">
        <v>25</v>
      </c>
      <c r="EL32" s="44">
        <v>203</v>
      </c>
      <c r="EM32" s="41">
        <v>16.44</v>
      </c>
      <c r="EN32" s="44">
        <v>307</v>
      </c>
      <c r="EO32" s="44">
        <v>0</v>
      </c>
      <c r="EP32" s="41">
        <v>0</v>
      </c>
      <c r="EQ32" s="44">
        <v>0</v>
      </c>
      <c r="ER32" s="44">
        <v>3</v>
      </c>
      <c r="ES32" s="41">
        <v>0.24</v>
      </c>
      <c r="ET32" s="44">
        <v>3</v>
      </c>
      <c r="EU32" s="64" t="s">
        <v>129</v>
      </c>
      <c r="EV32" s="44">
        <v>0</v>
      </c>
      <c r="EW32" s="41">
        <v>0</v>
      </c>
      <c r="EX32" s="44">
        <v>0</v>
      </c>
      <c r="EY32" s="44">
        <v>1</v>
      </c>
      <c r="EZ32" s="41">
        <v>0.08</v>
      </c>
      <c r="FA32" s="44">
        <v>3</v>
      </c>
      <c r="FB32" s="44">
        <v>0</v>
      </c>
      <c r="FC32" s="41">
        <v>0</v>
      </c>
      <c r="FD32" s="44">
        <v>0</v>
      </c>
      <c r="FE32" s="44">
        <v>0</v>
      </c>
      <c r="FF32" s="41">
        <v>0</v>
      </c>
      <c r="FG32" s="44">
        <v>0</v>
      </c>
      <c r="FH32" s="44">
        <v>0</v>
      </c>
      <c r="FI32" s="41">
        <v>0</v>
      </c>
      <c r="FJ32" s="44">
        <v>0</v>
      </c>
      <c r="FK32" s="64" t="s">
        <v>129</v>
      </c>
      <c r="FL32" s="44">
        <v>1</v>
      </c>
      <c r="FM32" s="41">
        <v>0.08</v>
      </c>
      <c r="FN32" s="44">
        <v>2</v>
      </c>
      <c r="FO32" s="44">
        <v>140</v>
      </c>
      <c r="FP32" s="41">
        <v>11.34</v>
      </c>
      <c r="FQ32" s="44">
        <v>168</v>
      </c>
      <c r="FR32" s="44">
        <v>0</v>
      </c>
      <c r="FS32" s="41">
        <v>0</v>
      </c>
      <c r="FT32" s="44">
        <v>0</v>
      </c>
      <c r="FU32" s="44">
        <v>43</v>
      </c>
      <c r="FV32" s="41">
        <v>3.48</v>
      </c>
      <c r="FW32" s="44">
        <v>43</v>
      </c>
      <c r="FX32" s="44">
        <v>0</v>
      </c>
      <c r="FY32" s="41">
        <v>0</v>
      </c>
      <c r="FZ32" s="44">
        <v>0</v>
      </c>
    </row>
    <row r="33" spans="1:182" ht="12" customHeight="1">
      <c r="A33" s="64" t="s">
        <v>130</v>
      </c>
      <c r="B33" s="71">
        <v>1054</v>
      </c>
      <c r="C33" s="71">
        <v>969</v>
      </c>
      <c r="D33" s="71">
        <v>179</v>
      </c>
      <c r="E33" s="70">
        <v>16.98</v>
      </c>
      <c r="F33" s="71">
        <v>393</v>
      </c>
      <c r="G33" s="71">
        <v>30</v>
      </c>
      <c r="H33" s="70">
        <v>2.85</v>
      </c>
      <c r="I33" s="71">
        <v>32</v>
      </c>
      <c r="J33" s="71">
        <v>11</v>
      </c>
      <c r="K33" s="70">
        <v>1.04</v>
      </c>
      <c r="L33" s="71">
        <v>11</v>
      </c>
      <c r="M33" s="71">
        <v>1</v>
      </c>
      <c r="N33" s="70">
        <v>0.09</v>
      </c>
      <c r="O33" s="71">
        <v>4</v>
      </c>
      <c r="P33" s="71">
        <v>9</v>
      </c>
      <c r="Q33" s="70">
        <v>0.85</v>
      </c>
      <c r="R33" s="71">
        <v>9</v>
      </c>
      <c r="S33" s="71">
        <v>35</v>
      </c>
      <c r="T33" s="70">
        <v>3.32</v>
      </c>
      <c r="U33" s="71">
        <v>45</v>
      </c>
      <c r="V33" s="64" t="s">
        <v>130</v>
      </c>
      <c r="W33" s="71">
        <v>4</v>
      </c>
      <c r="X33" s="70">
        <v>0.38</v>
      </c>
      <c r="Y33" s="71">
        <v>4</v>
      </c>
      <c r="Z33" s="71">
        <v>6</v>
      </c>
      <c r="AA33" s="70">
        <v>0.57</v>
      </c>
      <c r="AB33" s="71">
        <v>6</v>
      </c>
      <c r="AC33" s="71">
        <v>0</v>
      </c>
      <c r="AD33" s="70">
        <v>0</v>
      </c>
      <c r="AE33" s="71">
        <v>0</v>
      </c>
      <c r="AF33" s="71">
        <v>12</v>
      </c>
      <c r="AG33" s="70">
        <v>1.14</v>
      </c>
      <c r="AH33" s="71">
        <v>12</v>
      </c>
      <c r="AI33" s="71">
        <v>21</v>
      </c>
      <c r="AJ33" s="70">
        <v>1.99</v>
      </c>
      <c r="AK33" s="71">
        <v>22</v>
      </c>
      <c r="AL33" s="71">
        <v>0</v>
      </c>
      <c r="AM33" s="70">
        <v>0</v>
      </c>
      <c r="AN33" s="71">
        <v>0</v>
      </c>
      <c r="AO33" s="71">
        <v>0</v>
      </c>
      <c r="AP33" s="70">
        <v>0</v>
      </c>
      <c r="AQ33" s="71">
        <v>0</v>
      </c>
      <c r="AR33" s="64" t="s">
        <v>130</v>
      </c>
      <c r="AS33" s="71">
        <v>0</v>
      </c>
      <c r="AT33" s="70">
        <v>0</v>
      </c>
      <c r="AU33" s="71">
        <v>0</v>
      </c>
      <c r="AV33" s="71">
        <v>26</v>
      </c>
      <c r="AW33" s="70">
        <v>2.47</v>
      </c>
      <c r="AX33" s="71">
        <v>29</v>
      </c>
      <c r="AY33" s="71">
        <v>8</v>
      </c>
      <c r="AZ33" s="70">
        <v>0.76</v>
      </c>
      <c r="BA33" s="71">
        <v>8</v>
      </c>
      <c r="BB33" s="71">
        <v>0</v>
      </c>
      <c r="BC33" s="70">
        <v>0</v>
      </c>
      <c r="BD33" s="71">
        <v>0</v>
      </c>
      <c r="BE33" s="71">
        <v>0</v>
      </c>
      <c r="BF33" s="70">
        <v>0</v>
      </c>
      <c r="BG33" s="71">
        <v>0</v>
      </c>
      <c r="BH33" s="71">
        <v>6</v>
      </c>
      <c r="BI33" s="70">
        <v>0.57</v>
      </c>
      <c r="BJ33" s="71">
        <v>7</v>
      </c>
      <c r="BK33" s="71">
        <v>0</v>
      </c>
      <c r="BL33" s="70">
        <v>0</v>
      </c>
      <c r="BM33" s="71">
        <v>0</v>
      </c>
      <c r="BN33" s="64" t="s">
        <v>130</v>
      </c>
      <c r="BO33" s="44">
        <v>0</v>
      </c>
      <c r="BP33" s="41">
        <v>0</v>
      </c>
      <c r="BQ33" s="44">
        <v>0</v>
      </c>
      <c r="BR33" s="44">
        <v>0</v>
      </c>
      <c r="BS33" s="41">
        <v>0</v>
      </c>
      <c r="BT33" s="44">
        <v>0</v>
      </c>
      <c r="BU33" s="44">
        <v>28</v>
      </c>
      <c r="BV33" s="41">
        <v>2.66</v>
      </c>
      <c r="BW33" s="44">
        <v>31</v>
      </c>
      <c r="BX33" s="44">
        <v>15</v>
      </c>
      <c r="BY33" s="41">
        <v>1.42</v>
      </c>
      <c r="BZ33" s="44">
        <v>20</v>
      </c>
      <c r="CA33" s="44">
        <v>0</v>
      </c>
      <c r="CB33" s="41">
        <v>0</v>
      </c>
      <c r="CC33" s="44">
        <v>0</v>
      </c>
      <c r="CD33" s="44">
        <v>0</v>
      </c>
      <c r="CE33" s="41">
        <v>0</v>
      </c>
      <c r="CF33" s="44">
        <v>0</v>
      </c>
      <c r="CG33" s="44">
        <v>0</v>
      </c>
      <c r="CH33" s="41">
        <v>0</v>
      </c>
      <c r="CI33" s="44">
        <v>0</v>
      </c>
      <c r="CJ33" s="64" t="s">
        <v>130</v>
      </c>
      <c r="CK33" s="44">
        <v>0</v>
      </c>
      <c r="CL33" s="41">
        <v>0</v>
      </c>
      <c r="CM33" s="44">
        <v>0</v>
      </c>
      <c r="CN33" s="44">
        <v>22</v>
      </c>
      <c r="CO33" s="41">
        <v>2.09</v>
      </c>
      <c r="CP33" s="44">
        <v>53</v>
      </c>
      <c r="CQ33" s="44">
        <v>61</v>
      </c>
      <c r="CR33" s="41">
        <v>5.79</v>
      </c>
      <c r="CS33" s="44">
        <v>100</v>
      </c>
      <c r="CT33" s="44">
        <v>0</v>
      </c>
      <c r="CU33" s="41">
        <v>0</v>
      </c>
      <c r="CV33" s="44">
        <v>0</v>
      </c>
      <c r="CW33" s="44">
        <v>0</v>
      </c>
      <c r="CX33" s="41">
        <v>0</v>
      </c>
      <c r="CY33" s="44">
        <v>0</v>
      </c>
      <c r="CZ33" s="44">
        <v>0</v>
      </c>
      <c r="DA33" s="41">
        <v>0</v>
      </c>
      <c r="DB33" s="44">
        <v>0</v>
      </c>
      <c r="DC33" s="44">
        <v>86</v>
      </c>
      <c r="DD33" s="41">
        <v>8.16</v>
      </c>
      <c r="DE33" s="44">
        <v>113</v>
      </c>
      <c r="DF33" s="64" t="s">
        <v>130</v>
      </c>
      <c r="DG33" s="44">
        <v>8</v>
      </c>
      <c r="DH33" s="41">
        <v>0.76</v>
      </c>
      <c r="DI33" s="44">
        <v>8</v>
      </c>
      <c r="DJ33" s="44">
        <v>11</v>
      </c>
      <c r="DK33" s="41">
        <v>1.04</v>
      </c>
      <c r="DL33" s="44">
        <v>11</v>
      </c>
      <c r="DM33" s="44">
        <v>0</v>
      </c>
      <c r="DN33" s="41">
        <v>0</v>
      </c>
      <c r="DO33" s="44">
        <v>0</v>
      </c>
      <c r="DP33" s="44">
        <v>0</v>
      </c>
      <c r="DQ33" s="41">
        <v>0</v>
      </c>
      <c r="DR33" s="44">
        <v>0</v>
      </c>
      <c r="DS33" s="44">
        <v>0</v>
      </c>
      <c r="DT33" s="41">
        <v>0</v>
      </c>
      <c r="DU33" s="44">
        <v>0</v>
      </c>
      <c r="DV33" s="44">
        <v>4</v>
      </c>
      <c r="DW33" s="41">
        <v>0.38</v>
      </c>
      <c r="DX33" s="44">
        <v>4</v>
      </c>
      <c r="DY33" s="44">
        <v>0</v>
      </c>
      <c r="DZ33" s="41">
        <v>0</v>
      </c>
      <c r="EA33" s="44">
        <v>0</v>
      </c>
      <c r="EB33" s="64" t="s">
        <v>130</v>
      </c>
      <c r="EC33" s="44">
        <v>32</v>
      </c>
      <c r="ED33" s="41">
        <v>3.04</v>
      </c>
      <c r="EE33" s="44">
        <v>33</v>
      </c>
      <c r="EF33" s="44">
        <v>7</v>
      </c>
      <c r="EG33" s="41">
        <v>0.66</v>
      </c>
      <c r="EH33" s="44">
        <v>7</v>
      </c>
      <c r="EI33" s="44">
        <v>15</v>
      </c>
      <c r="EJ33" s="41">
        <v>1.42</v>
      </c>
      <c r="EK33" s="44">
        <v>23</v>
      </c>
      <c r="EL33" s="44">
        <v>158</v>
      </c>
      <c r="EM33" s="41">
        <v>14.99</v>
      </c>
      <c r="EN33" s="44">
        <v>224</v>
      </c>
      <c r="EO33" s="44">
        <v>0</v>
      </c>
      <c r="EP33" s="41">
        <v>0</v>
      </c>
      <c r="EQ33" s="44">
        <v>0</v>
      </c>
      <c r="ER33" s="44">
        <v>3</v>
      </c>
      <c r="ES33" s="41">
        <v>0.28</v>
      </c>
      <c r="ET33" s="44">
        <v>3</v>
      </c>
      <c r="EU33" s="64" t="s">
        <v>130</v>
      </c>
      <c r="EV33" s="44">
        <v>0</v>
      </c>
      <c r="EW33" s="41">
        <v>0</v>
      </c>
      <c r="EX33" s="44">
        <v>0</v>
      </c>
      <c r="EY33" s="44">
        <v>0</v>
      </c>
      <c r="EZ33" s="41">
        <v>0</v>
      </c>
      <c r="FA33" s="44">
        <v>0</v>
      </c>
      <c r="FB33" s="44">
        <v>0</v>
      </c>
      <c r="FC33" s="41">
        <v>0</v>
      </c>
      <c r="FD33" s="44">
        <v>0</v>
      </c>
      <c r="FE33" s="44">
        <v>0</v>
      </c>
      <c r="FF33" s="41">
        <v>0</v>
      </c>
      <c r="FG33" s="44">
        <v>0</v>
      </c>
      <c r="FH33" s="44">
        <v>0</v>
      </c>
      <c r="FI33" s="41">
        <v>0</v>
      </c>
      <c r="FJ33" s="44">
        <v>0</v>
      </c>
      <c r="FK33" s="64" t="s">
        <v>130</v>
      </c>
      <c r="FL33" s="44">
        <v>0</v>
      </c>
      <c r="FM33" s="41">
        <v>0</v>
      </c>
      <c r="FN33" s="44">
        <v>0</v>
      </c>
      <c r="FO33" s="44">
        <v>100</v>
      </c>
      <c r="FP33" s="41">
        <v>9.49</v>
      </c>
      <c r="FQ33" s="44">
        <v>118</v>
      </c>
      <c r="FR33" s="44">
        <v>0</v>
      </c>
      <c r="FS33" s="41">
        <v>0</v>
      </c>
      <c r="FT33" s="44">
        <v>0</v>
      </c>
      <c r="FU33" s="44">
        <v>31</v>
      </c>
      <c r="FV33" s="41">
        <v>2.94</v>
      </c>
      <c r="FW33" s="44">
        <v>31</v>
      </c>
      <c r="FX33" s="44">
        <v>1</v>
      </c>
      <c r="FY33" s="41">
        <v>0.09</v>
      </c>
      <c r="FZ33" s="44">
        <v>1</v>
      </c>
    </row>
    <row r="34" spans="1:182" ht="12" customHeight="1">
      <c r="A34" s="64" t="s">
        <v>131</v>
      </c>
      <c r="B34" s="71">
        <v>421</v>
      </c>
      <c r="C34" s="71">
        <v>573</v>
      </c>
      <c r="D34" s="71">
        <v>105</v>
      </c>
      <c r="E34" s="70">
        <v>24.94</v>
      </c>
      <c r="F34" s="71">
        <v>283</v>
      </c>
      <c r="G34" s="71">
        <v>28</v>
      </c>
      <c r="H34" s="70">
        <v>6.65</v>
      </c>
      <c r="I34" s="71">
        <v>33</v>
      </c>
      <c r="J34" s="71">
        <v>5</v>
      </c>
      <c r="K34" s="70">
        <v>1.19</v>
      </c>
      <c r="L34" s="71">
        <v>5</v>
      </c>
      <c r="M34" s="71">
        <v>1</v>
      </c>
      <c r="N34" s="70">
        <v>0.24</v>
      </c>
      <c r="O34" s="71">
        <v>4</v>
      </c>
      <c r="P34" s="71">
        <v>2</v>
      </c>
      <c r="Q34" s="70">
        <v>0.48</v>
      </c>
      <c r="R34" s="71">
        <v>2</v>
      </c>
      <c r="S34" s="71">
        <v>16</v>
      </c>
      <c r="T34" s="70">
        <v>3.8</v>
      </c>
      <c r="U34" s="71">
        <v>23</v>
      </c>
      <c r="V34" s="64" t="s">
        <v>131</v>
      </c>
      <c r="W34" s="71">
        <v>2</v>
      </c>
      <c r="X34" s="70">
        <v>0.48</v>
      </c>
      <c r="Y34" s="71">
        <v>2</v>
      </c>
      <c r="Z34" s="71">
        <v>0</v>
      </c>
      <c r="AA34" s="70">
        <v>0</v>
      </c>
      <c r="AB34" s="71">
        <v>0</v>
      </c>
      <c r="AC34" s="71">
        <v>0</v>
      </c>
      <c r="AD34" s="70">
        <v>0</v>
      </c>
      <c r="AE34" s="71">
        <v>0</v>
      </c>
      <c r="AF34" s="71">
        <v>2</v>
      </c>
      <c r="AG34" s="70">
        <v>0.48</v>
      </c>
      <c r="AH34" s="71">
        <v>2</v>
      </c>
      <c r="AI34" s="71">
        <v>9</v>
      </c>
      <c r="AJ34" s="70">
        <v>2.14</v>
      </c>
      <c r="AK34" s="71">
        <v>10</v>
      </c>
      <c r="AL34" s="71">
        <v>0</v>
      </c>
      <c r="AM34" s="70">
        <v>0</v>
      </c>
      <c r="AN34" s="71">
        <v>0</v>
      </c>
      <c r="AO34" s="71">
        <v>0</v>
      </c>
      <c r="AP34" s="70">
        <v>0</v>
      </c>
      <c r="AQ34" s="71">
        <v>0</v>
      </c>
      <c r="AR34" s="64" t="s">
        <v>131</v>
      </c>
      <c r="AS34" s="71">
        <v>0</v>
      </c>
      <c r="AT34" s="70">
        <v>0</v>
      </c>
      <c r="AU34" s="71">
        <v>0</v>
      </c>
      <c r="AV34" s="71">
        <v>24</v>
      </c>
      <c r="AW34" s="70">
        <v>5.7</v>
      </c>
      <c r="AX34" s="71">
        <v>28</v>
      </c>
      <c r="AY34" s="71">
        <v>5</v>
      </c>
      <c r="AZ34" s="70">
        <v>1.19</v>
      </c>
      <c r="BA34" s="71">
        <v>5</v>
      </c>
      <c r="BB34" s="71">
        <v>0</v>
      </c>
      <c r="BC34" s="70">
        <v>0</v>
      </c>
      <c r="BD34" s="71">
        <v>0</v>
      </c>
      <c r="BE34" s="71">
        <v>0</v>
      </c>
      <c r="BF34" s="70">
        <v>0</v>
      </c>
      <c r="BG34" s="71">
        <v>0</v>
      </c>
      <c r="BH34" s="71">
        <v>0</v>
      </c>
      <c r="BI34" s="70">
        <v>0</v>
      </c>
      <c r="BJ34" s="71">
        <v>0</v>
      </c>
      <c r="BK34" s="71">
        <v>0</v>
      </c>
      <c r="BL34" s="70">
        <v>0</v>
      </c>
      <c r="BM34" s="71">
        <v>0</v>
      </c>
      <c r="BN34" s="64" t="s">
        <v>131</v>
      </c>
      <c r="BO34" s="44">
        <v>0</v>
      </c>
      <c r="BP34" s="41">
        <v>0</v>
      </c>
      <c r="BQ34" s="44">
        <v>0</v>
      </c>
      <c r="BR34" s="44">
        <v>0</v>
      </c>
      <c r="BS34" s="41">
        <v>0</v>
      </c>
      <c r="BT34" s="44">
        <v>0</v>
      </c>
      <c r="BU34" s="44">
        <v>22</v>
      </c>
      <c r="BV34" s="41">
        <v>5.23</v>
      </c>
      <c r="BW34" s="44">
        <v>28</v>
      </c>
      <c r="BX34" s="44">
        <v>1</v>
      </c>
      <c r="BY34" s="41">
        <v>0.24</v>
      </c>
      <c r="BZ34" s="44">
        <v>1</v>
      </c>
      <c r="CA34" s="44">
        <v>1</v>
      </c>
      <c r="CB34" s="41">
        <v>0.24</v>
      </c>
      <c r="CC34" s="44">
        <v>1</v>
      </c>
      <c r="CD34" s="44">
        <v>0</v>
      </c>
      <c r="CE34" s="41">
        <v>0</v>
      </c>
      <c r="CF34" s="44">
        <v>0</v>
      </c>
      <c r="CG34" s="44">
        <v>0</v>
      </c>
      <c r="CH34" s="41">
        <v>0</v>
      </c>
      <c r="CI34" s="44">
        <v>0</v>
      </c>
      <c r="CJ34" s="64" t="s">
        <v>131</v>
      </c>
      <c r="CK34" s="44">
        <v>0</v>
      </c>
      <c r="CL34" s="41">
        <v>0</v>
      </c>
      <c r="CM34" s="44">
        <v>0</v>
      </c>
      <c r="CN34" s="44">
        <v>12</v>
      </c>
      <c r="CO34" s="41">
        <v>2.85</v>
      </c>
      <c r="CP34" s="44">
        <v>54</v>
      </c>
      <c r="CQ34" s="44">
        <v>52</v>
      </c>
      <c r="CR34" s="41">
        <v>12.35</v>
      </c>
      <c r="CS34" s="44">
        <v>85</v>
      </c>
      <c r="CT34" s="44">
        <v>2</v>
      </c>
      <c r="CU34" s="41">
        <v>0.48</v>
      </c>
      <c r="CV34" s="44">
        <v>2</v>
      </c>
      <c r="CW34" s="44">
        <v>2</v>
      </c>
      <c r="CX34" s="41">
        <v>0.48</v>
      </c>
      <c r="CY34" s="44">
        <v>4</v>
      </c>
      <c r="CZ34" s="44">
        <v>0</v>
      </c>
      <c r="DA34" s="41">
        <v>0</v>
      </c>
      <c r="DB34" s="44">
        <v>0</v>
      </c>
      <c r="DC34" s="44">
        <v>21</v>
      </c>
      <c r="DD34" s="41">
        <v>4.99</v>
      </c>
      <c r="DE34" s="44">
        <v>29</v>
      </c>
      <c r="DF34" s="64" t="s">
        <v>131</v>
      </c>
      <c r="DG34" s="44">
        <v>1</v>
      </c>
      <c r="DH34" s="41">
        <v>0.24</v>
      </c>
      <c r="DI34" s="44">
        <v>1</v>
      </c>
      <c r="DJ34" s="44">
        <v>6</v>
      </c>
      <c r="DK34" s="41">
        <v>1.43</v>
      </c>
      <c r="DL34" s="44">
        <v>8</v>
      </c>
      <c r="DM34" s="44">
        <v>0</v>
      </c>
      <c r="DN34" s="41">
        <v>0</v>
      </c>
      <c r="DO34" s="44">
        <v>0</v>
      </c>
      <c r="DP34" s="44">
        <v>0</v>
      </c>
      <c r="DQ34" s="41">
        <v>0</v>
      </c>
      <c r="DR34" s="44">
        <v>0</v>
      </c>
      <c r="DS34" s="44">
        <v>0</v>
      </c>
      <c r="DT34" s="41">
        <v>0</v>
      </c>
      <c r="DU34" s="44">
        <v>0</v>
      </c>
      <c r="DV34" s="44">
        <v>1</v>
      </c>
      <c r="DW34" s="41">
        <v>0.24</v>
      </c>
      <c r="DX34" s="44">
        <v>1</v>
      </c>
      <c r="DY34" s="44">
        <v>0</v>
      </c>
      <c r="DZ34" s="41">
        <v>0</v>
      </c>
      <c r="EA34" s="44">
        <v>0</v>
      </c>
      <c r="EB34" s="64" t="s">
        <v>131</v>
      </c>
      <c r="EC34" s="44">
        <v>17</v>
      </c>
      <c r="ED34" s="41">
        <v>4.04</v>
      </c>
      <c r="EE34" s="44">
        <v>19</v>
      </c>
      <c r="EF34" s="44">
        <v>3</v>
      </c>
      <c r="EG34" s="41">
        <v>0.71</v>
      </c>
      <c r="EH34" s="44">
        <v>3</v>
      </c>
      <c r="EI34" s="44">
        <v>9</v>
      </c>
      <c r="EJ34" s="41">
        <v>2.14</v>
      </c>
      <c r="EK34" s="44">
        <v>9</v>
      </c>
      <c r="EL34" s="44">
        <v>68</v>
      </c>
      <c r="EM34" s="41">
        <v>16.15</v>
      </c>
      <c r="EN34" s="44">
        <v>99</v>
      </c>
      <c r="EO34" s="44">
        <v>0</v>
      </c>
      <c r="EP34" s="41">
        <v>0</v>
      </c>
      <c r="EQ34" s="44">
        <v>0</v>
      </c>
      <c r="ER34" s="44">
        <v>1</v>
      </c>
      <c r="ES34" s="41">
        <v>0.24</v>
      </c>
      <c r="ET34" s="44">
        <v>1</v>
      </c>
      <c r="EU34" s="64" t="s">
        <v>131</v>
      </c>
      <c r="EV34" s="44">
        <v>0</v>
      </c>
      <c r="EW34" s="41">
        <v>0</v>
      </c>
      <c r="EX34" s="44">
        <v>0</v>
      </c>
      <c r="EY34" s="44">
        <v>0</v>
      </c>
      <c r="EZ34" s="41">
        <v>0</v>
      </c>
      <c r="FA34" s="44">
        <v>0</v>
      </c>
      <c r="FB34" s="44">
        <v>0</v>
      </c>
      <c r="FC34" s="41">
        <v>0</v>
      </c>
      <c r="FD34" s="44">
        <v>0</v>
      </c>
      <c r="FE34" s="44">
        <v>0</v>
      </c>
      <c r="FF34" s="41">
        <v>0</v>
      </c>
      <c r="FG34" s="44">
        <v>0</v>
      </c>
      <c r="FH34" s="44">
        <v>0</v>
      </c>
      <c r="FI34" s="41">
        <v>0</v>
      </c>
      <c r="FJ34" s="44">
        <v>0</v>
      </c>
      <c r="FK34" s="64" t="s">
        <v>131</v>
      </c>
      <c r="FL34" s="44">
        <v>0</v>
      </c>
      <c r="FM34" s="41">
        <v>0</v>
      </c>
      <c r="FN34" s="44">
        <v>0</v>
      </c>
      <c r="FO34" s="44">
        <v>67</v>
      </c>
      <c r="FP34" s="41">
        <v>15.91</v>
      </c>
      <c r="FQ34" s="44">
        <v>89</v>
      </c>
      <c r="FR34" s="44">
        <v>0</v>
      </c>
      <c r="FS34" s="41">
        <v>0</v>
      </c>
      <c r="FT34" s="44">
        <v>0</v>
      </c>
      <c r="FU34" s="44">
        <v>25</v>
      </c>
      <c r="FV34" s="41">
        <v>5.94</v>
      </c>
      <c r="FW34" s="44">
        <v>25</v>
      </c>
      <c r="FX34" s="44">
        <v>0</v>
      </c>
      <c r="FY34" s="41">
        <v>0</v>
      </c>
      <c r="FZ34" s="44">
        <v>0</v>
      </c>
    </row>
    <row r="35" spans="1:182" ht="12" customHeight="1">
      <c r="A35" s="64" t="s">
        <v>132</v>
      </c>
      <c r="B35" s="71">
        <v>1179</v>
      </c>
      <c r="C35" s="71">
        <v>1115</v>
      </c>
      <c r="D35" s="71">
        <v>174</v>
      </c>
      <c r="E35" s="70">
        <v>14.76</v>
      </c>
      <c r="F35" s="71">
        <v>506</v>
      </c>
      <c r="G35" s="71">
        <v>32</v>
      </c>
      <c r="H35" s="70">
        <v>2.71</v>
      </c>
      <c r="I35" s="71">
        <v>37</v>
      </c>
      <c r="J35" s="71">
        <v>3</v>
      </c>
      <c r="K35" s="70">
        <v>0.25</v>
      </c>
      <c r="L35" s="71">
        <v>3</v>
      </c>
      <c r="M35" s="71">
        <v>0</v>
      </c>
      <c r="N35" s="70">
        <v>0</v>
      </c>
      <c r="O35" s="71">
        <v>0</v>
      </c>
      <c r="P35" s="71">
        <v>6</v>
      </c>
      <c r="Q35" s="70">
        <v>0.51</v>
      </c>
      <c r="R35" s="71">
        <v>6</v>
      </c>
      <c r="S35" s="71">
        <v>18</v>
      </c>
      <c r="T35" s="70">
        <v>1.53</v>
      </c>
      <c r="U35" s="71">
        <v>24</v>
      </c>
      <c r="V35" s="64" t="s">
        <v>132</v>
      </c>
      <c r="W35" s="71">
        <v>4</v>
      </c>
      <c r="X35" s="70">
        <v>0.34</v>
      </c>
      <c r="Y35" s="71">
        <v>4</v>
      </c>
      <c r="Z35" s="71">
        <v>1</v>
      </c>
      <c r="AA35" s="70">
        <v>0.08</v>
      </c>
      <c r="AB35" s="71">
        <v>1</v>
      </c>
      <c r="AC35" s="71">
        <v>0</v>
      </c>
      <c r="AD35" s="70">
        <v>0</v>
      </c>
      <c r="AE35" s="71">
        <v>0</v>
      </c>
      <c r="AF35" s="71">
        <v>6</v>
      </c>
      <c r="AG35" s="70">
        <v>0.51</v>
      </c>
      <c r="AH35" s="71">
        <v>6</v>
      </c>
      <c r="AI35" s="71">
        <v>8</v>
      </c>
      <c r="AJ35" s="70">
        <v>0.68</v>
      </c>
      <c r="AK35" s="71">
        <v>8</v>
      </c>
      <c r="AL35" s="71">
        <v>0</v>
      </c>
      <c r="AM35" s="70">
        <v>0</v>
      </c>
      <c r="AN35" s="71">
        <v>0</v>
      </c>
      <c r="AO35" s="71">
        <v>0</v>
      </c>
      <c r="AP35" s="70">
        <v>0</v>
      </c>
      <c r="AQ35" s="71">
        <v>0</v>
      </c>
      <c r="AR35" s="64" t="s">
        <v>132</v>
      </c>
      <c r="AS35" s="71">
        <v>0</v>
      </c>
      <c r="AT35" s="70">
        <v>0</v>
      </c>
      <c r="AU35" s="71">
        <v>0</v>
      </c>
      <c r="AV35" s="71">
        <v>30</v>
      </c>
      <c r="AW35" s="70">
        <v>2.54</v>
      </c>
      <c r="AX35" s="71">
        <v>40</v>
      </c>
      <c r="AY35" s="71">
        <v>10</v>
      </c>
      <c r="AZ35" s="70">
        <v>0.85</v>
      </c>
      <c r="BA35" s="71">
        <v>11</v>
      </c>
      <c r="BB35" s="71">
        <v>0</v>
      </c>
      <c r="BC35" s="70">
        <v>0</v>
      </c>
      <c r="BD35" s="71">
        <v>0</v>
      </c>
      <c r="BE35" s="71">
        <v>2</v>
      </c>
      <c r="BF35" s="70">
        <v>0.17</v>
      </c>
      <c r="BG35" s="71">
        <v>2</v>
      </c>
      <c r="BH35" s="71">
        <v>2</v>
      </c>
      <c r="BI35" s="70">
        <v>0.17</v>
      </c>
      <c r="BJ35" s="71">
        <v>2</v>
      </c>
      <c r="BK35" s="71">
        <v>0</v>
      </c>
      <c r="BL35" s="70">
        <v>0</v>
      </c>
      <c r="BM35" s="71">
        <v>0</v>
      </c>
      <c r="BN35" s="64" t="s">
        <v>132</v>
      </c>
      <c r="BO35" s="44">
        <v>0</v>
      </c>
      <c r="BP35" s="41">
        <v>0</v>
      </c>
      <c r="BQ35" s="44">
        <v>0</v>
      </c>
      <c r="BR35" s="44">
        <v>0</v>
      </c>
      <c r="BS35" s="41">
        <v>0</v>
      </c>
      <c r="BT35" s="44">
        <v>0</v>
      </c>
      <c r="BU35" s="44">
        <v>24</v>
      </c>
      <c r="BV35" s="41">
        <v>2.04</v>
      </c>
      <c r="BW35" s="44">
        <v>27</v>
      </c>
      <c r="BX35" s="44">
        <v>6</v>
      </c>
      <c r="BY35" s="41">
        <v>0.51</v>
      </c>
      <c r="BZ35" s="44">
        <v>6</v>
      </c>
      <c r="CA35" s="44">
        <v>1</v>
      </c>
      <c r="CB35" s="41">
        <v>0.08</v>
      </c>
      <c r="CC35" s="44">
        <v>1</v>
      </c>
      <c r="CD35" s="44">
        <v>0</v>
      </c>
      <c r="CE35" s="41">
        <v>0</v>
      </c>
      <c r="CF35" s="44">
        <v>0</v>
      </c>
      <c r="CG35" s="44">
        <v>0</v>
      </c>
      <c r="CH35" s="41">
        <v>0</v>
      </c>
      <c r="CI35" s="44">
        <v>0</v>
      </c>
      <c r="CJ35" s="64" t="s">
        <v>132</v>
      </c>
      <c r="CK35" s="44">
        <v>0</v>
      </c>
      <c r="CL35" s="41">
        <v>0</v>
      </c>
      <c r="CM35" s="44">
        <v>0</v>
      </c>
      <c r="CN35" s="44">
        <v>62</v>
      </c>
      <c r="CO35" s="41">
        <v>5.26</v>
      </c>
      <c r="CP35" s="44">
        <v>247</v>
      </c>
      <c r="CQ35" s="44">
        <v>54</v>
      </c>
      <c r="CR35" s="41">
        <v>4.58</v>
      </c>
      <c r="CS35" s="44">
        <v>81</v>
      </c>
      <c r="CT35" s="44">
        <v>0</v>
      </c>
      <c r="CU35" s="41">
        <v>0</v>
      </c>
      <c r="CV35" s="44">
        <v>0</v>
      </c>
      <c r="CW35" s="44">
        <v>0</v>
      </c>
      <c r="CX35" s="41">
        <v>0</v>
      </c>
      <c r="CY35" s="44">
        <v>0</v>
      </c>
      <c r="CZ35" s="44">
        <v>0</v>
      </c>
      <c r="DA35" s="41">
        <v>0</v>
      </c>
      <c r="DB35" s="44">
        <v>0</v>
      </c>
      <c r="DC35" s="44">
        <v>75</v>
      </c>
      <c r="DD35" s="41">
        <v>6.36</v>
      </c>
      <c r="DE35" s="44">
        <v>98</v>
      </c>
      <c r="DF35" s="64" t="s">
        <v>132</v>
      </c>
      <c r="DG35" s="44">
        <v>4</v>
      </c>
      <c r="DH35" s="41">
        <v>0.34</v>
      </c>
      <c r="DI35" s="44">
        <v>4</v>
      </c>
      <c r="DJ35" s="44">
        <v>10</v>
      </c>
      <c r="DK35" s="41">
        <v>0.85</v>
      </c>
      <c r="DL35" s="44">
        <v>11</v>
      </c>
      <c r="DM35" s="44">
        <v>0</v>
      </c>
      <c r="DN35" s="41">
        <v>0</v>
      </c>
      <c r="DO35" s="44">
        <v>0</v>
      </c>
      <c r="DP35" s="44">
        <v>3</v>
      </c>
      <c r="DQ35" s="41">
        <v>0.25</v>
      </c>
      <c r="DR35" s="44">
        <v>3</v>
      </c>
      <c r="DS35" s="44">
        <v>0</v>
      </c>
      <c r="DT35" s="41">
        <v>0</v>
      </c>
      <c r="DU35" s="44">
        <v>0</v>
      </c>
      <c r="DV35" s="44">
        <v>0</v>
      </c>
      <c r="DW35" s="41">
        <v>0</v>
      </c>
      <c r="DX35" s="44">
        <v>0</v>
      </c>
      <c r="DY35" s="44">
        <v>0</v>
      </c>
      <c r="DZ35" s="41">
        <v>0</v>
      </c>
      <c r="EA35" s="44">
        <v>0</v>
      </c>
      <c r="EB35" s="64" t="s">
        <v>132</v>
      </c>
      <c r="EC35" s="44">
        <v>36</v>
      </c>
      <c r="ED35" s="41">
        <v>3.05</v>
      </c>
      <c r="EE35" s="44">
        <v>42</v>
      </c>
      <c r="EF35" s="44">
        <v>9</v>
      </c>
      <c r="EG35" s="41">
        <v>0.76</v>
      </c>
      <c r="EH35" s="44">
        <v>9</v>
      </c>
      <c r="EI35" s="44">
        <v>13</v>
      </c>
      <c r="EJ35" s="41">
        <v>1.1</v>
      </c>
      <c r="EK35" s="44">
        <v>13</v>
      </c>
      <c r="EL35" s="44">
        <v>177</v>
      </c>
      <c r="EM35" s="41">
        <v>15.01</v>
      </c>
      <c r="EN35" s="44">
        <v>233</v>
      </c>
      <c r="EO35" s="44">
        <v>2</v>
      </c>
      <c r="EP35" s="41">
        <v>0.17</v>
      </c>
      <c r="EQ35" s="44">
        <v>2</v>
      </c>
      <c r="ER35" s="44">
        <v>0</v>
      </c>
      <c r="ES35" s="41">
        <v>0</v>
      </c>
      <c r="ET35" s="44">
        <v>0</v>
      </c>
      <c r="EU35" s="64" t="s">
        <v>132</v>
      </c>
      <c r="EV35" s="44">
        <v>0</v>
      </c>
      <c r="EW35" s="41">
        <v>0</v>
      </c>
      <c r="EX35" s="44">
        <v>0</v>
      </c>
      <c r="EY35" s="44">
        <v>0</v>
      </c>
      <c r="EZ35" s="41">
        <v>0</v>
      </c>
      <c r="FA35" s="44">
        <v>0</v>
      </c>
      <c r="FB35" s="44">
        <v>0</v>
      </c>
      <c r="FC35" s="41">
        <v>0</v>
      </c>
      <c r="FD35" s="44">
        <v>0</v>
      </c>
      <c r="FE35" s="44">
        <v>0</v>
      </c>
      <c r="FF35" s="41">
        <v>0</v>
      </c>
      <c r="FG35" s="44">
        <v>0</v>
      </c>
      <c r="FH35" s="44">
        <v>0</v>
      </c>
      <c r="FI35" s="41">
        <v>0</v>
      </c>
      <c r="FJ35" s="44">
        <v>0</v>
      </c>
      <c r="FK35" s="64" t="s">
        <v>132</v>
      </c>
      <c r="FL35" s="44">
        <v>0</v>
      </c>
      <c r="FM35" s="41">
        <v>0</v>
      </c>
      <c r="FN35" s="44">
        <v>0</v>
      </c>
      <c r="FO35" s="44">
        <v>114</v>
      </c>
      <c r="FP35" s="41">
        <v>9.67</v>
      </c>
      <c r="FQ35" s="44">
        <v>140</v>
      </c>
      <c r="FR35" s="44">
        <v>0</v>
      </c>
      <c r="FS35" s="41">
        <v>0</v>
      </c>
      <c r="FT35" s="44">
        <v>0</v>
      </c>
      <c r="FU35" s="44">
        <v>53</v>
      </c>
      <c r="FV35" s="41">
        <v>4.5</v>
      </c>
      <c r="FW35" s="44">
        <v>53</v>
      </c>
      <c r="FX35" s="44">
        <v>1</v>
      </c>
      <c r="FY35" s="41">
        <v>0.08</v>
      </c>
      <c r="FZ35" s="44">
        <v>1</v>
      </c>
    </row>
    <row r="36" spans="1:182" ht="12" customHeight="1">
      <c r="A36" s="64" t="s">
        <v>133</v>
      </c>
      <c r="B36" s="71">
        <v>358</v>
      </c>
      <c r="C36" s="71">
        <v>304</v>
      </c>
      <c r="D36" s="71">
        <v>68</v>
      </c>
      <c r="E36" s="70">
        <v>18.99</v>
      </c>
      <c r="F36" s="71">
        <v>127</v>
      </c>
      <c r="G36" s="71">
        <v>6</v>
      </c>
      <c r="H36" s="70">
        <v>1.68</v>
      </c>
      <c r="I36" s="71">
        <v>7</v>
      </c>
      <c r="J36" s="71">
        <v>0</v>
      </c>
      <c r="K36" s="70">
        <v>0</v>
      </c>
      <c r="L36" s="71">
        <v>0</v>
      </c>
      <c r="M36" s="71">
        <v>0</v>
      </c>
      <c r="N36" s="70">
        <v>0</v>
      </c>
      <c r="O36" s="71">
        <v>0</v>
      </c>
      <c r="P36" s="71">
        <v>1</v>
      </c>
      <c r="Q36" s="70">
        <v>0.28</v>
      </c>
      <c r="R36" s="71">
        <v>1</v>
      </c>
      <c r="S36" s="71">
        <v>9</v>
      </c>
      <c r="T36" s="70">
        <v>2.51</v>
      </c>
      <c r="U36" s="71">
        <v>11</v>
      </c>
      <c r="V36" s="64" t="s">
        <v>133</v>
      </c>
      <c r="W36" s="71">
        <v>2</v>
      </c>
      <c r="X36" s="70">
        <v>0.56</v>
      </c>
      <c r="Y36" s="71">
        <v>2</v>
      </c>
      <c r="Z36" s="71">
        <v>2</v>
      </c>
      <c r="AA36" s="70">
        <v>0.56</v>
      </c>
      <c r="AB36" s="71">
        <v>2</v>
      </c>
      <c r="AC36" s="71">
        <v>0</v>
      </c>
      <c r="AD36" s="70">
        <v>0</v>
      </c>
      <c r="AE36" s="71">
        <v>0</v>
      </c>
      <c r="AF36" s="71">
        <v>1</v>
      </c>
      <c r="AG36" s="70">
        <v>0.28</v>
      </c>
      <c r="AH36" s="71">
        <v>1</v>
      </c>
      <c r="AI36" s="71">
        <v>12</v>
      </c>
      <c r="AJ36" s="70">
        <v>3.35</v>
      </c>
      <c r="AK36" s="71">
        <v>14</v>
      </c>
      <c r="AL36" s="71">
        <v>0</v>
      </c>
      <c r="AM36" s="70">
        <v>0</v>
      </c>
      <c r="AN36" s="71">
        <v>0</v>
      </c>
      <c r="AO36" s="71">
        <v>0</v>
      </c>
      <c r="AP36" s="70">
        <v>0</v>
      </c>
      <c r="AQ36" s="71">
        <v>0</v>
      </c>
      <c r="AR36" s="64" t="s">
        <v>133</v>
      </c>
      <c r="AS36" s="71">
        <v>0</v>
      </c>
      <c r="AT36" s="70">
        <v>0</v>
      </c>
      <c r="AU36" s="71">
        <v>0</v>
      </c>
      <c r="AV36" s="71">
        <v>4</v>
      </c>
      <c r="AW36" s="70">
        <v>1.12</v>
      </c>
      <c r="AX36" s="71">
        <v>6</v>
      </c>
      <c r="AY36" s="71">
        <v>10</v>
      </c>
      <c r="AZ36" s="70">
        <v>2.79</v>
      </c>
      <c r="BA36" s="71">
        <v>10</v>
      </c>
      <c r="BB36" s="71">
        <v>0</v>
      </c>
      <c r="BC36" s="70">
        <v>0</v>
      </c>
      <c r="BD36" s="71">
        <v>0</v>
      </c>
      <c r="BE36" s="71">
        <v>1</v>
      </c>
      <c r="BF36" s="70">
        <v>0.28</v>
      </c>
      <c r="BG36" s="71">
        <v>1</v>
      </c>
      <c r="BH36" s="71">
        <v>0</v>
      </c>
      <c r="BI36" s="70">
        <v>0</v>
      </c>
      <c r="BJ36" s="71">
        <v>0</v>
      </c>
      <c r="BK36" s="71">
        <v>0</v>
      </c>
      <c r="BL36" s="70">
        <v>0</v>
      </c>
      <c r="BM36" s="71">
        <v>0</v>
      </c>
      <c r="BN36" s="64" t="s">
        <v>133</v>
      </c>
      <c r="BO36" s="44">
        <v>0</v>
      </c>
      <c r="BP36" s="41">
        <v>0</v>
      </c>
      <c r="BQ36" s="44">
        <v>0</v>
      </c>
      <c r="BR36" s="44">
        <v>0</v>
      </c>
      <c r="BS36" s="41">
        <v>0</v>
      </c>
      <c r="BT36" s="44">
        <v>0</v>
      </c>
      <c r="BU36" s="44">
        <v>6</v>
      </c>
      <c r="BV36" s="41">
        <v>1.68</v>
      </c>
      <c r="BW36" s="44">
        <v>6</v>
      </c>
      <c r="BX36" s="44">
        <v>11</v>
      </c>
      <c r="BY36" s="41">
        <v>3.07</v>
      </c>
      <c r="BZ36" s="44">
        <v>12</v>
      </c>
      <c r="CA36" s="44">
        <v>0</v>
      </c>
      <c r="CB36" s="41">
        <v>0</v>
      </c>
      <c r="CC36" s="44">
        <v>0</v>
      </c>
      <c r="CD36" s="44">
        <v>0</v>
      </c>
      <c r="CE36" s="41">
        <v>0</v>
      </c>
      <c r="CF36" s="44">
        <v>0</v>
      </c>
      <c r="CG36" s="44">
        <v>0</v>
      </c>
      <c r="CH36" s="41">
        <v>0</v>
      </c>
      <c r="CI36" s="44">
        <v>0</v>
      </c>
      <c r="CJ36" s="64" t="s">
        <v>133</v>
      </c>
      <c r="CK36" s="44">
        <v>0</v>
      </c>
      <c r="CL36" s="41">
        <v>0</v>
      </c>
      <c r="CM36" s="44">
        <v>0</v>
      </c>
      <c r="CN36" s="44">
        <v>6</v>
      </c>
      <c r="CO36" s="41">
        <v>1.68</v>
      </c>
      <c r="CP36" s="44">
        <v>16</v>
      </c>
      <c r="CQ36" s="44">
        <v>29</v>
      </c>
      <c r="CR36" s="41">
        <v>8.1</v>
      </c>
      <c r="CS36" s="44">
        <v>38</v>
      </c>
      <c r="CT36" s="44">
        <v>0</v>
      </c>
      <c r="CU36" s="41">
        <v>0</v>
      </c>
      <c r="CV36" s="44">
        <v>0</v>
      </c>
      <c r="CW36" s="44">
        <v>0</v>
      </c>
      <c r="CX36" s="41">
        <v>0</v>
      </c>
      <c r="CY36" s="44">
        <v>0</v>
      </c>
      <c r="CZ36" s="44">
        <v>0</v>
      </c>
      <c r="DA36" s="41">
        <v>0</v>
      </c>
      <c r="DB36" s="44">
        <v>0</v>
      </c>
      <c r="DC36" s="44">
        <v>13</v>
      </c>
      <c r="DD36" s="41">
        <v>3.63</v>
      </c>
      <c r="DE36" s="44">
        <v>27</v>
      </c>
      <c r="DF36" s="64" t="s">
        <v>133</v>
      </c>
      <c r="DG36" s="44">
        <v>2</v>
      </c>
      <c r="DH36" s="41">
        <v>0.56</v>
      </c>
      <c r="DI36" s="44">
        <v>2</v>
      </c>
      <c r="DJ36" s="44">
        <v>0</v>
      </c>
      <c r="DK36" s="41">
        <v>0</v>
      </c>
      <c r="DL36" s="44">
        <v>0</v>
      </c>
      <c r="DM36" s="44">
        <v>0</v>
      </c>
      <c r="DN36" s="41">
        <v>0</v>
      </c>
      <c r="DO36" s="44">
        <v>0</v>
      </c>
      <c r="DP36" s="44">
        <v>1</v>
      </c>
      <c r="DQ36" s="41">
        <v>0.28</v>
      </c>
      <c r="DR36" s="44">
        <v>1</v>
      </c>
      <c r="DS36" s="44">
        <v>0</v>
      </c>
      <c r="DT36" s="41">
        <v>0</v>
      </c>
      <c r="DU36" s="44">
        <v>0</v>
      </c>
      <c r="DV36" s="44">
        <v>1</v>
      </c>
      <c r="DW36" s="41">
        <v>0.28</v>
      </c>
      <c r="DX36" s="44">
        <v>1</v>
      </c>
      <c r="DY36" s="44">
        <v>0</v>
      </c>
      <c r="DZ36" s="41">
        <v>0</v>
      </c>
      <c r="EA36" s="44">
        <v>0</v>
      </c>
      <c r="EB36" s="64" t="s">
        <v>133</v>
      </c>
      <c r="EC36" s="44">
        <v>15</v>
      </c>
      <c r="ED36" s="41">
        <v>4.19</v>
      </c>
      <c r="EE36" s="44">
        <v>15</v>
      </c>
      <c r="EF36" s="44">
        <v>0</v>
      </c>
      <c r="EG36" s="41">
        <v>0</v>
      </c>
      <c r="EH36" s="44">
        <v>0</v>
      </c>
      <c r="EI36" s="44">
        <v>1</v>
      </c>
      <c r="EJ36" s="41">
        <v>0.28</v>
      </c>
      <c r="EK36" s="44">
        <v>1</v>
      </c>
      <c r="EL36" s="44">
        <v>51</v>
      </c>
      <c r="EM36" s="41">
        <v>14.25</v>
      </c>
      <c r="EN36" s="44">
        <v>66</v>
      </c>
      <c r="EO36" s="44">
        <v>0</v>
      </c>
      <c r="EP36" s="41">
        <v>0</v>
      </c>
      <c r="EQ36" s="44">
        <v>0</v>
      </c>
      <c r="ER36" s="44">
        <v>1</v>
      </c>
      <c r="ES36" s="41">
        <v>0.28</v>
      </c>
      <c r="ET36" s="44">
        <v>1</v>
      </c>
      <c r="EU36" s="64" t="s">
        <v>133</v>
      </c>
      <c r="EV36" s="44">
        <v>1</v>
      </c>
      <c r="EW36" s="41">
        <v>0.28</v>
      </c>
      <c r="EX36" s="44">
        <v>1</v>
      </c>
      <c r="EY36" s="44">
        <v>3</v>
      </c>
      <c r="EZ36" s="41">
        <v>0.84</v>
      </c>
      <c r="FA36" s="44">
        <v>6</v>
      </c>
      <c r="FB36" s="44">
        <v>0</v>
      </c>
      <c r="FC36" s="41">
        <v>0</v>
      </c>
      <c r="FD36" s="44">
        <v>0</v>
      </c>
      <c r="FE36" s="44">
        <v>0</v>
      </c>
      <c r="FF36" s="41">
        <v>0</v>
      </c>
      <c r="FG36" s="44">
        <v>0</v>
      </c>
      <c r="FH36" s="44">
        <v>0</v>
      </c>
      <c r="FI36" s="41">
        <v>0</v>
      </c>
      <c r="FJ36" s="44">
        <v>0</v>
      </c>
      <c r="FK36" s="64" t="s">
        <v>133</v>
      </c>
      <c r="FL36" s="44">
        <v>0</v>
      </c>
      <c r="FM36" s="41">
        <v>0</v>
      </c>
      <c r="FN36" s="44">
        <v>0</v>
      </c>
      <c r="FO36" s="44">
        <v>32</v>
      </c>
      <c r="FP36" s="41">
        <v>8.94</v>
      </c>
      <c r="FQ36" s="44">
        <v>37</v>
      </c>
      <c r="FR36" s="44">
        <v>1</v>
      </c>
      <c r="FS36" s="41">
        <v>0.28</v>
      </c>
      <c r="FT36" s="44">
        <v>1</v>
      </c>
      <c r="FU36" s="44">
        <v>18</v>
      </c>
      <c r="FV36" s="41">
        <v>5.03</v>
      </c>
      <c r="FW36" s="44">
        <v>18</v>
      </c>
      <c r="FX36" s="44">
        <v>0</v>
      </c>
      <c r="FY36" s="41">
        <v>0</v>
      </c>
      <c r="FZ36" s="44">
        <v>0</v>
      </c>
    </row>
    <row r="37" spans="1:182" ht="13.5" customHeight="1">
      <c r="A37" s="54" t="s">
        <v>134</v>
      </c>
      <c r="B37" s="71">
        <v>1599</v>
      </c>
      <c r="C37" s="71">
        <v>742</v>
      </c>
      <c r="D37" s="71">
        <v>213</v>
      </c>
      <c r="E37" s="70">
        <v>13.32</v>
      </c>
      <c r="F37" s="71">
        <v>352</v>
      </c>
      <c r="G37" s="71">
        <v>3</v>
      </c>
      <c r="H37" s="70">
        <v>0.19</v>
      </c>
      <c r="I37" s="71">
        <v>3</v>
      </c>
      <c r="J37" s="71">
        <v>2</v>
      </c>
      <c r="K37" s="70">
        <v>0.13</v>
      </c>
      <c r="L37" s="71">
        <v>2</v>
      </c>
      <c r="M37" s="71">
        <v>0</v>
      </c>
      <c r="N37" s="70">
        <v>0</v>
      </c>
      <c r="O37" s="71">
        <v>0</v>
      </c>
      <c r="P37" s="71">
        <v>2</v>
      </c>
      <c r="Q37" s="70">
        <v>0.13</v>
      </c>
      <c r="R37" s="71">
        <v>2</v>
      </c>
      <c r="S37" s="71">
        <v>14</v>
      </c>
      <c r="T37" s="70">
        <v>0.88</v>
      </c>
      <c r="U37" s="71">
        <v>17</v>
      </c>
      <c r="V37" s="54" t="s">
        <v>134</v>
      </c>
      <c r="W37" s="71">
        <v>20</v>
      </c>
      <c r="X37" s="70">
        <v>1.25</v>
      </c>
      <c r="Y37" s="71">
        <v>20</v>
      </c>
      <c r="Z37" s="71">
        <v>1</v>
      </c>
      <c r="AA37" s="70">
        <v>0.06</v>
      </c>
      <c r="AB37" s="71">
        <v>1</v>
      </c>
      <c r="AC37" s="71">
        <v>23</v>
      </c>
      <c r="AD37" s="70">
        <v>1.44</v>
      </c>
      <c r="AE37" s="71">
        <v>28</v>
      </c>
      <c r="AF37" s="71">
        <v>24</v>
      </c>
      <c r="AG37" s="70">
        <v>1.5</v>
      </c>
      <c r="AH37" s="71">
        <v>25</v>
      </c>
      <c r="AI37" s="71">
        <v>27</v>
      </c>
      <c r="AJ37" s="70">
        <v>1.69</v>
      </c>
      <c r="AK37" s="71">
        <v>33</v>
      </c>
      <c r="AL37" s="71">
        <v>3</v>
      </c>
      <c r="AM37" s="70">
        <v>0.19</v>
      </c>
      <c r="AN37" s="71">
        <v>3</v>
      </c>
      <c r="AO37" s="71">
        <v>1</v>
      </c>
      <c r="AP37" s="70">
        <v>0.06</v>
      </c>
      <c r="AQ37" s="71">
        <v>1</v>
      </c>
      <c r="AR37" s="54" t="s">
        <v>134</v>
      </c>
      <c r="AS37" s="71">
        <v>0</v>
      </c>
      <c r="AT37" s="70">
        <v>0</v>
      </c>
      <c r="AU37" s="71">
        <v>0</v>
      </c>
      <c r="AV37" s="71">
        <v>30</v>
      </c>
      <c r="AW37" s="70">
        <v>1.88</v>
      </c>
      <c r="AX37" s="71">
        <v>35</v>
      </c>
      <c r="AY37" s="71">
        <v>6</v>
      </c>
      <c r="AZ37" s="70">
        <v>0.38</v>
      </c>
      <c r="BA37" s="71">
        <v>6</v>
      </c>
      <c r="BB37" s="71">
        <v>0</v>
      </c>
      <c r="BC37" s="70">
        <v>0</v>
      </c>
      <c r="BD37" s="71">
        <v>0</v>
      </c>
      <c r="BE37" s="71">
        <v>0</v>
      </c>
      <c r="BF37" s="70">
        <v>0</v>
      </c>
      <c r="BG37" s="71">
        <v>0</v>
      </c>
      <c r="BH37" s="71">
        <v>2</v>
      </c>
      <c r="BI37" s="70">
        <v>0.13</v>
      </c>
      <c r="BJ37" s="71">
        <v>2</v>
      </c>
      <c r="BK37" s="71">
        <v>0</v>
      </c>
      <c r="BL37" s="70">
        <v>0</v>
      </c>
      <c r="BM37" s="71">
        <v>0</v>
      </c>
      <c r="BN37" s="54" t="s">
        <v>134</v>
      </c>
      <c r="BO37" s="44">
        <v>0</v>
      </c>
      <c r="BP37" s="41">
        <v>0</v>
      </c>
      <c r="BQ37" s="44">
        <v>0</v>
      </c>
      <c r="BR37" s="44">
        <v>0</v>
      </c>
      <c r="BS37" s="41">
        <v>0</v>
      </c>
      <c r="BT37" s="44">
        <v>0</v>
      </c>
      <c r="BU37" s="44">
        <v>20</v>
      </c>
      <c r="BV37" s="41">
        <v>1.25</v>
      </c>
      <c r="BW37" s="44">
        <v>20</v>
      </c>
      <c r="BX37" s="44">
        <v>39</v>
      </c>
      <c r="BY37" s="41">
        <v>2.44</v>
      </c>
      <c r="BZ37" s="44">
        <v>46</v>
      </c>
      <c r="CA37" s="44">
        <v>0</v>
      </c>
      <c r="CB37" s="41">
        <v>0</v>
      </c>
      <c r="CC37" s="44">
        <v>0</v>
      </c>
      <c r="CD37" s="44">
        <v>0</v>
      </c>
      <c r="CE37" s="41">
        <v>0</v>
      </c>
      <c r="CF37" s="44">
        <v>0</v>
      </c>
      <c r="CG37" s="44">
        <v>0</v>
      </c>
      <c r="CH37" s="41">
        <v>0</v>
      </c>
      <c r="CI37" s="44">
        <v>0</v>
      </c>
      <c r="CJ37" s="54" t="s">
        <v>134</v>
      </c>
      <c r="CK37" s="44">
        <v>0</v>
      </c>
      <c r="CL37" s="41">
        <v>0</v>
      </c>
      <c r="CM37" s="44">
        <v>0</v>
      </c>
      <c r="CN37" s="44">
        <v>18</v>
      </c>
      <c r="CO37" s="41">
        <v>1.13</v>
      </c>
      <c r="CP37" s="44">
        <v>31</v>
      </c>
      <c r="CQ37" s="44">
        <v>62</v>
      </c>
      <c r="CR37" s="41">
        <v>3.88</v>
      </c>
      <c r="CS37" s="44">
        <v>77</v>
      </c>
      <c r="CT37" s="44">
        <v>0</v>
      </c>
      <c r="CU37" s="41">
        <v>0</v>
      </c>
      <c r="CV37" s="44">
        <v>0</v>
      </c>
      <c r="CW37" s="44">
        <v>0</v>
      </c>
      <c r="CX37" s="41">
        <v>0</v>
      </c>
      <c r="CY37" s="44">
        <v>0</v>
      </c>
      <c r="CZ37" s="44">
        <v>0</v>
      </c>
      <c r="DA37" s="41">
        <v>0</v>
      </c>
      <c r="DB37" s="44">
        <v>0</v>
      </c>
      <c r="DC37" s="44">
        <v>47</v>
      </c>
      <c r="DD37" s="41">
        <v>2.94</v>
      </c>
      <c r="DE37" s="44">
        <v>53</v>
      </c>
      <c r="DF37" s="54" t="s">
        <v>134</v>
      </c>
      <c r="DG37" s="44">
        <v>0</v>
      </c>
      <c r="DH37" s="41">
        <v>0</v>
      </c>
      <c r="DI37" s="44">
        <v>0</v>
      </c>
      <c r="DJ37" s="44">
        <v>0</v>
      </c>
      <c r="DK37" s="41">
        <v>0</v>
      </c>
      <c r="DL37" s="44">
        <v>0</v>
      </c>
      <c r="DM37" s="44">
        <v>0</v>
      </c>
      <c r="DN37" s="41">
        <v>0</v>
      </c>
      <c r="DO37" s="44">
        <v>0</v>
      </c>
      <c r="DP37" s="44">
        <v>2</v>
      </c>
      <c r="DQ37" s="41">
        <v>0.13</v>
      </c>
      <c r="DR37" s="44">
        <v>2</v>
      </c>
      <c r="DS37" s="44">
        <v>0</v>
      </c>
      <c r="DT37" s="41">
        <v>0</v>
      </c>
      <c r="DU37" s="44">
        <v>0</v>
      </c>
      <c r="DV37" s="44">
        <v>0</v>
      </c>
      <c r="DW37" s="41">
        <v>0</v>
      </c>
      <c r="DX37" s="44">
        <v>0</v>
      </c>
      <c r="DY37" s="44">
        <v>0</v>
      </c>
      <c r="DZ37" s="41">
        <v>0</v>
      </c>
      <c r="EA37" s="44">
        <v>0</v>
      </c>
      <c r="EB37" s="54" t="s">
        <v>134</v>
      </c>
      <c r="EC37" s="44">
        <v>12</v>
      </c>
      <c r="ED37" s="41">
        <v>0.75</v>
      </c>
      <c r="EE37" s="44">
        <v>14</v>
      </c>
      <c r="EF37" s="44">
        <v>2</v>
      </c>
      <c r="EG37" s="41">
        <v>0.13</v>
      </c>
      <c r="EH37" s="44">
        <v>2</v>
      </c>
      <c r="EI37" s="44">
        <v>3</v>
      </c>
      <c r="EJ37" s="41">
        <v>0.19</v>
      </c>
      <c r="EK37" s="44">
        <v>3</v>
      </c>
      <c r="EL37" s="44">
        <v>144</v>
      </c>
      <c r="EM37" s="41">
        <v>9.01</v>
      </c>
      <c r="EN37" s="44">
        <v>178</v>
      </c>
      <c r="EO37" s="44">
        <v>1</v>
      </c>
      <c r="EP37" s="41">
        <v>0.06</v>
      </c>
      <c r="EQ37" s="44">
        <v>1</v>
      </c>
      <c r="ER37" s="44">
        <v>0</v>
      </c>
      <c r="ES37" s="41">
        <v>0</v>
      </c>
      <c r="ET37" s="44">
        <v>0</v>
      </c>
      <c r="EU37" s="54" t="s">
        <v>134</v>
      </c>
      <c r="EV37" s="44">
        <v>6</v>
      </c>
      <c r="EW37" s="41">
        <v>0.38</v>
      </c>
      <c r="EX37" s="44">
        <v>6</v>
      </c>
      <c r="EY37" s="44">
        <v>18</v>
      </c>
      <c r="EZ37" s="41">
        <v>1.13</v>
      </c>
      <c r="FA37" s="44">
        <v>41</v>
      </c>
      <c r="FB37" s="44">
        <v>0</v>
      </c>
      <c r="FC37" s="41">
        <v>0</v>
      </c>
      <c r="FD37" s="44">
        <v>0</v>
      </c>
      <c r="FE37" s="44">
        <v>0</v>
      </c>
      <c r="FF37" s="41">
        <v>0</v>
      </c>
      <c r="FG37" s="44">
        <v>0</v>
      </c>
      <c r="FH37" s="44">
        <v>0</v>
      </c>
      <c r="FI37" s="41">
        <v>0</v>
      </c>
      <c r="FJ37" s="44">
        <v>0</v>
      </c>
      <c r="FK37" s="54" t="s">
        <v>134</v>
      </c>
      <c r="FL37" s="44">
        <v>0</v>
      </c>
      <c r="FM37" s="41">
        <v>0</v>
      </c>
      <c r="FN37" s="44">
        <v>0</v>
      </c>
      <c r="FO37" s="44">
        <v>54</v>
      </c>
      <c r="FP37" s="41">
        <v>3.38</v>
      </c>
      <c r="FQ37" s="44">
        <v>67</v>
      </c>
      <c r="FR37" s="44">
        <v>2</v>
      </c>
      <c r="FS37" s="41">
        <v>0.13</v>
      </c>
      <c r="FT37" s="44">
        <v>2</v>
      </c>
      <c r="FU37" s="44">
        <v>21</v>
      </c>
      <c r="FV37" s="41">
        <v>1.31</v>
      </c>
      <c r="FW37" s="44">
        <v>21</v>
      </c>
      <c r="FX37" s="44">
        <v>0</v>
      </c>
      <c r="FY37" s="41">
        <v>0</v>
      </c>
      <c r="FZ37" s="44">
        <v>0</v>
      </c>
    </row>
    <row r="38" spans="1:182" ht="13.5" customHeight="1">
      <c r="A38" s="54" t="s">
        <v>135</v>
      </c>
      <c r="B38" s="71">
        <v>1881</v>
      </c>
      <c r="C38" s="71">
        <v>2175</v>
      </c>
      <c r="D38" s="71">
        <v>419</v>
      </c>
      <c r="E38" s="70">
        <v>22.28</v>
      </c>
      <c r="F38" s="71">
        <v>940</v>
      </c>
      <c r="G38" s="71">
        <v>30</v>
      </c>
      <c r="H38" s="70">
        <v>1.59</v>
      </c>
      <c r="I38" s="71">
        <v>30</v>
      </c>
      <c r="J38" s="71">
        <v>2</v>
      </c>
      <c r="K38" s="70">
        <v>0.11</v>
      </c>
      <c r="L38" s="71">
        <v>2</v>
      </c>
      <c r="M38" s="71">
        <v>0</v>
      </c>
      <c r="N38" s="70">
        <v>0</v>
      </c>
      <c r="O38" s="71">
        <v>0</v>
      </c>
      <c r="P38" s="71">
        <v>1</v>
      </c>
      <c r="Q38" s="70">
        <v>0.05</v>
      </c>
      <c r="R38" s="71">
        <v>1</v>
      </c>
      <c r="S38" s="71">
        <v>47</v>
      </c>
      <c r="T38" s="70">
        <v>2.5</v>
      </c>
      <c r="U38" s="71">
        <v>68</v>
      </c>
      <c r="V38" s="54" t="s">
        <v>135</v>
      </c>
      <c r="W38" s="71">
        <v>11</v>
      </c>
      <c r="X38" s="70">
        <v>0.58</v>
      </c>
      <c r="Y38" s="71">
        <v>12</v>
      </c>
      <c r="Z38" s="71">
        <v>4</v>
      </c>
      <c r="AA38" s="70">
        <v>0.21</v>
      </c>
      <c r="AB38" s="71">
        <v>8</v>
      </c>
      <c r="AC38" s="71">
        <v>0</v>
      </c>
      <c r="AD38" s="70">
        <v>0</v>
      </c>
      <c r="AE38" s="71">
        <v>0</v>
      </c>
      <c r="AF38" s="71">
        <v>19</v>
      </c>
      <c r="AG38" s="70">
        <v>1.01</v>
      </c>
      <c r="AH38" s="71">
        <v>19</v>
      </c>
      <c r="AI38" s="71">
        <v>42</v>
      </c>
      <c r="AJ38" s="70">
        <v>2.23</v>
      </c>
      <c r="AK38" s="71">
        <v>46</v>
      </c>
      <c r="AL38" s="71">
        <v>1</v>
      </c>
      <c r="AM38" s="70">
        <v>0.05</v>
      </c>
      <c r="AN38" s="71">
        <v>1</v>
      </c>
      <c r="AO38" s="71">
        <v>1</v>
      </c>
      <c r="AP38" s="70">
        <v>0.05</v>
      </c>
      <c r="AQ38" s="71">
        <v>1</v>
      </c>
      <c r="AR38" s="54" t="s">
        <v>135</v>
      </c>
      <c r="AS38" s="71">
        <v>0</v>
      </c>
      <c r="AT38" s="70">
        <v>0</v>
      </c>
      <c r="AU38" s="71">
        <v>0</v>
      </c>
      <c r="AV38" s="71">
        <v>68</v>
      </c>
      <c r="AW38" s="70">
        <v>3.62</v>
      </c>
      <c r="AX38" s="71">
        <v>88</v>
      </c>
      <c r="AY38" s="71">
        <v>23</v>
      </c>
      <c r="AZ38" s="70">
        <v>1.22</v>
      </c>
      <c r="BA38" s="71">
        <v>27</v>
      </c>
      <c r="BB38" s="71">
        <v>0</v>
      </c>
      <c r="BC38" s="70">
        <v>0</v>
      </c>
      <c r="BD38" s="71">
        <v>0</v>
      </c>
      <c r="BE38" s="71">
        <v>0</v>
      </c>
      <c r="BF38" s="70">
        <v>0</v>
      </c>
      <c r="BG38" s="71">
        <v>0</v>
      </c>
      <c r="BH38" s="71">
        <v>2</v>
      </c>
      <c r="BI38" s="70">
        <v>0.11</v>
      </c>
      <c r="BJ38" s="71">
        <v>2</v>
      </c>
      <c r="BK38" s="71">
        <v>0</v>
      </c>
      <c r="BL38" s="70">
        <v>0</v>
      </c>
      <c r="BM38" s="71">
        <v>0</v>
      </c>
      <c r="BN38" s="54" t="s">
        <v>135</v>
      </c>
      <c r="BO38" s="44">
        <v>0</v>
      </c>
      <c r="BP38" s="41">
        <v>0</v>
      </c>
      <c r="BQ38" s="44">
        <v>0</v>
      </c>
      <c r="BR38" s="44">
        <v>1</v>
      </c>
      <c r="BS38" s="41">
        <v>0.05</v>
      </c>
      <c r="BT38" s="44">
        <v>1</v>
      </c>
      <c r="BU38" s="44">
        <v>100</v>
      </c>
      <c r="BV38" s="41">
        <v>5.32</v>
      </c>
      <c r="BW38" s="44">
        <v>123</v>
      </c>
      <c r="BX38" s="44">
        <v>37</v>
      </c>
      <c r="BY38" s="41">
        <v>1.97</v>
      </c>
      <c r="BZ38" s="44">
        <v>74</v>
      </c>
      <c r="CA38" s="44">
        <v>0</v>
      </c>
      <c r="CB38" s="41">
        <v>0</v>
      </c>
      <c r="CC38" s="44">
        <v>0</v>
      </c>
      <c r="CD38" s="44">
        <v>0</v>
      </c>
      <c r="CE38" s="41">
        <v>0</v>
      </c>
      <c r="CF38" s="44">
        <v>0</v>
      </c>
      <c r="CG38" s="44">
        <v>0</v>
      </c>
      <c r="CH38" s="41">
        <v>0</v>
      </c>
      <c r="CI38" s="44">
        <v>0</v>
      </c>
      <c r="CJ38" s="54" t="s">
        <v>135</v>
      </c>
      <c r="CK38" s="44">
        <v>0</v>
      </c>
      <c r="CL38" s="41">
        <v>0</v>
      </c>
      <c r="CM38" s="44">
        <v>0</v>
      </c>
      <c r="CN38" s="44">
        <v>53</v>
      </c>
      <c r="CO38" s="41">
        <v>2.82</v>
      </c>
      <c r="CP38" s="44">
        <v>167</v>
      </c>
      <c r="CQ38" s="44">
        <v>193</v>
      </c>
      <c r="CR38" s="41">
        <v>10.26</v>
      </c>
      <c r="CS38" s="44">
        <v>270</v>
      </c>
      <c r="CT38" s="44">
        <v>1</v>
      </c>
      <c r="CU38" s="41">
        <v>0.05</v>
      </c>
      <c r="CV38" s="44">
        <v>1</v>
      </c>
      <c r="CW38" s="44">
        <v>0</v>
      </c>
      <c r="CX38" s="41">
        <v>0</v>
      </c>
      <c r="CY38" s="44">
        <v>0</v>
      </c>
      <c r="CZ38" s="44">
        <v>0</v>
      </c>
      <c r="DA38" s="41">
        <v>0</v>
      </c>
      <c r="DB38" s="44">
        <v>0</v>
      </c>
      <c r="DC38" s="44">
        <v>84</v>
      </c>
      <c r="DD38" s="41">
        <v>4.47</v>
      </c>
      <c r="DE38" s="44">
        <v>111</v>
      </c>
      <c r="DF38" s="54" t="s">
        <v>135</v>
      </c>
      <c r="DG38" s="44">
        <v>5</v>
      </c>
      <c r="DH38" s="41">
        <v>0.27</v>
      </c>
      <c r="DI38" s="44">
        <v>5</v>
      </c>
      <c r="DJ38" s="44">
        <v>6</v>
      </c>
      <c r="DK38" s="41">
        <v>0.32</v>
      </c>
      <c r="DL38" s="44">
        <v>6</v>
      </c>
      <c r="DM38" s="44">
        <v>0</v>
      </c>
      <c r="DN38" s="41">
        <v>0</v>
      </c>
      <c r="DO38" s="44">
        <v>0</v>
      </c>
      <c r="DP38" s="44">
        <v>0</v>
      </c>
      <c r="DQ38" s="41">
        <v>0</v>
      </c>
      <c r="DR38" s="44">
        <v>0</v>
      </c>
      <c r="DS38" s="44">
        <v>0</v>
      </c>
      <c r="DT38" s="41">
        <v>0</v>
      </c>
      <c r="DU38" s="44">
        <v>0</v>
      </c>
      <c r="DV38" s="44">
        <v>2</v>
      </c>
      <c r="DW38" s="41">
        <v>0.11</v>
      </c>
      <c r="DX38" s="44">
        <v>2</v>
      </c>
      <c r="DY38" s="44">
        <v>0</v>
      </c>
      <c r="DZ38" s="41">
        <v>0</v>
      </c>
      <c r="EA38" s="44">
        <v>0</v>
      </c>
      <c r="EB38" s="54" t="s">
        <v>135</v>
      </c>
      <c r="EC38" s="44">
        <v>52</v>
      </c>
      <c r="ED38" s="41">
        <v>2.76</v>
      </c>
      <c r="EE38" s="44">
        <v>55</v>
      </c>
      <c r="EF38" s="44">
        <v>6</v>
      </c>
      <c r="EG38" s="41">
        <v>0.32</v>
      </c>
      <c r="EH38" s="44">
        <v>6</v>
      </c>
      <c r="EI38" s="44">
        <v>5</v>
      </c>
      <c r="EJ38" s="41">
        <v>0.27</v>
      </c>
      <c r="EK38" s="44">
        <v>5</v>
      </c>
      <c r="EL38" s="44">
        <v>338</v>
      </c>
      <c r="EM38" s="41">
        <v>17.97</v>
      </c>
      <c r="EN38" s="44">
        <v>608</v>
      </c>
      <c r="EO38" s="44">
        <v>1</v>
      </c>
      <c r="EP38" s="41">
        <v>0.05</v>
      </c>
      <c r="EQ38" s="44">
        <v>1</v>
      </c>
      <c r="ER38" s="44">
        <v>1</v>
      </c>
      <c r="ES38" s="41">
        <v>0.05</v>
      </c>
      <c r="ET38" s="44">
        <v>1</v>
      </c>
      <c r="EU38" s="54" t="s">
        <v>135</v>
      </c>
      <c r="EV38" s="44">
        <v>11</v>
      </c>
      <c r="EW38" s="41">
        <v>0.58</v>
      </c>
      <c r="EX38" s="44">
        <v>11</v>
      </c>
      <c r="EY38" s="44">
        <v>13</v>
      </c>
      <c r="EZ38" s="41">
        <v>0.69</v>
      </c>
      <c r="FA38" s="44">
        <v>37</v>
      </c>
      <c r="FB38" s="44">
        <v>0</v>
      </c>
      <c r="FC38" s="41">
        <v>0</v>
      </c>
      <c r="FD38" s="44">
        <v>0</v>
      </c>
      <c r="FE38" s="44">
        <v>0</v>
      </c>
      <c r="FF38" s="41">
        <v>0</v>
      </c>
      <c r="FG38" s="44">
        <v>0</v>
      </c>
      <c r="FH38" s="44">
        <v>0</v>
      </c>
      <c r="FI38" s="41">
        <v>0</v>
      </c>
      <c r="FJ38" s="44">
        <v>0</v>
      </c>
      <c r="FK38" s="54" t="s">
        <v>135</v>
      </c>
      <c r="FL38" s="44">
        <v>0</v>
      </c>
      <c r="FM38" s="41">
        <v>0</v>
      </c>
      <c r="FN38" s="44">
        <v>0</v>
      </c>
      <c r="FO38" s="44">
        <v>235</v>
      </c>
      <c r="FP38" s="41">
        <v>12.49</v>
      </c>
      <c r="FQ38" s="44">
        <v>273</v>
      </c>
      <c r="FR38" s="44">
        <v>11</v>
      </c>
      <c r="FS38" s="41">
        <v>0.58</v>
      </c>
      <c r="FT38" s="44">
        <v>11</v>
      </c>
      <c r="FU38" s="44">
        <v>102</v>
      </c>
      <c r="FV38" s="41">
        <v>5.42</v>
      </c>
      <c r="FW38" s="44">
        <v>102</v>
      </c>
      <c r="FX38" s="44">
        <v>0</v>
      </c>
      <c r="FY38" s="41">
        <v>0</v>
      </c>
      <c r="FZ38" s="44">
        <v>0</v>
      </c>
    </row>
    <row r="39" spans="1:182" ht="13.5" customHeight="1">
      <c r="A39" s="54" t="s">
        <v>136</v>
      </c>
      <c r="B39" s="71">
        <v>52339</v>
      </c>
      <c r="C39" s="71">
        <v>47751</v>
      </c>
      <c r="D39" s="71">
        <v>15355</v>
      </c>
      <c r="E39" s="70">
        <v>29.34</v>
      </c>
      <c r="F39" s="71">
        <v>29619</v>
      </c>
      <c r="G39" s="71">
        <v>249</v>
      </c>
      <c r="H39" s="70">
        <v>0.48</v>
      </c>
      <c r="I39" s="71">
        <v>258</v>
      </c>
      <c r="J39" s="71">
        <v>21</v>
      </c>
      <c r="K39" s="70">
        <v>0.04</v>
      </c>
      <c r="L39" s="71">
        <v>21</v>
      </c>
      <c r="M39" s="71">
        <v>0</v>
      </c>
      <c r="N39" s="70">
        <v>0</v>
      </c>
      <c r="O39" s="71">
        <v>0</v>
      </c>
      <c r="P39" s="71">
        <v>6</v>
      </c>
      <c r="Q39" s="70">
        <v>0.01</v>
      </c>
      <c r="R39" s="71">
        <v>6</v>
      </c>
      <c r="S39" s="71">
        <v>887</v>
      </c>
      <c r="T39" s="70">
        <v>1.69</v>
      </c>
      <c r="U39" s="71">
        <v>1069</v>
      </c>
      <c r="V39" s="54" t="s">
        <v>136</v>
      </c>
      <c r="W39" s="71">
        <v>16</v>
      </c>
      <c r="X39" s="70">
        <v>0.03</v>
      </c>
      <c r="Y39" s="71">
        <v>16</v>
      </c>
      <c r="Z39" s="71">
        <v>405</v>
      </c>
      <c r="AA39" s="70">
        <v>0.77</v>
      </c>
      <c r="AB39" s="71">
        <v>481</v>
      </c>
      <c r="AC39" s="71">
        <v>2</v>
      </c>
      <c r="AD39" s="70">
        <v>0</v>
      </c>
      <c r="AE39" s="71">
        <v>2</v>
      </c>
      <c r="AF39" s="71">
        <v>153</v>
      </c>
      <c r="AG39" s="70">
        <v>0.29</v>
      </c>
      <c r="AH39" s="71">
        <v>162</v>
      </c>
      <c r="AI39" s="71">
        <v>2491</v>
      </c>
      <c r="AJ39" s="70">
        <v>4.76</v>
      </c>
      <c r="AK39" s="71">
        <v>3209</v>
      </c>
      <c r="AL39" s="71">
        <v>1527</v>
      </c>
      <c r="AM39" s="70">
        <v>2.92</v>
      </c>
      <c r="AN39" s="71">
        <v>1903</v>
      </c>
      <c r="AO39" s="71">
        <v>151</v>
      </c>
      <c r="AP39" s="70">
        <v>0.29</v>
      </c>
      <c r="AQ39" s="71">
        <v>156</v>
      </c>
      <c r="AR39" s="54" t="s">
        <v>136</v>
      </c>
      <c r="AS39" s="71">
        <v>503</v>
      </c>
      <c r="AT39" s="70">
        <v>0.96</v>
      </c>
      <c r="AU39" s="71">
        <v>536</v>
      </c>
      <c r="AV39" s="71">
        <v>1364</v>
      </c>
      <c r="AW39" s="70">
        <v>2.61</v>
      </c>
      <c r="AX39" s="71">
        <v>1505</v>
      </c>
      <c r="AY39" s="71">
        <v>545</v>
      </c>
      <c r="AZ39" s="70">
        <v>1.04</v>
      </c>
      <c r="BA39" s="71">
        <v>556</v>
      </c>
      <c r="BB39" s="71">
        <v>0</v>
      </c>
      <c r="BC39" s="70">
        <v>0</v>
      </c>
      <c r="BD39" s="71">
        <v>0</v>
      </c>
      <c r="BE39" s="71">
        <v>4</v>
      </c>
      <c r="BF39" s="70">
        <v>0.01</v>
      </c>
      <c r="BG39" s="71">
        <v>4</v>
      </c>
      <c r="BH39" s="71">
        <v>0</v>
      </c>
      <c r="BI39" s="70">
        <v>0</v>
      </c>
      <c r="BJ39" s="71">
        <v>0</v>
      </c>
      <c r="BK39" s="71">
        <v>0</v>
      </c>
      <c r="BL39" s="70">
        <v>0</v>
      </c>
      <c r="BM39" s="71">
        <v>0</v>
      </c>
      <c r="BN39" s="54" t="s">
        <v>136</v>
      </c>
      <c r="BO39" s="44">
        <v>1</v>
      </c>
      <c r="BP39" s="41">
        <v>0</v>
      </c>
      <c r="BQ39" s="44">
        <v>1</v>
      </c>
      <c r="BR39" s="44">
        <v>0</v>
      </c>
      <c r="BS39" s="41">
        <v>0</v>
      </c>
      <c r="BT39" s="44">
        <v>0</v>
      </c>
      <c r="BU39" s="44">
        <v>838</v>
      </c>
      <c r="BV39" s="41">
        <v>1.6</v>
      </c>
      <c r="BW39" s="44">
        <v>930</v>
      </c>
      <c r="BX39" s="44">
        <v>1338</v>
      </c>
      <c r="BY39" s="41">
        <v>2.56</v>
      </c>
      <c r="BZ39" s="44">
        <v>1575</v>
      </c>
      <c r="CA39" s="44">
        <v>25</v>
      </c>
      <c r="CB39" s="41">
        <v>0.05</v>
      </c>
      <c r="CC39" s="44">
        <v>25</v>
      </c>
      <c r="CD39" s="44">
        <v>1</v>
      </c>
      <c r="CE39" s="41">
        <v>0</v>
      </c>
      <c r="CF39" s="44">
        <v>1</v>
      </c>
      <c r="CG39" s="44">
        <v>51</v>
      </c>
      <c r="CH39" s="41">
        <v>0.1</v>
      </c>
      <c r="CI39" s="44">
        <v>51</v>
      </c>
      <c r="CJ39" s="54" t="s">
        <v>136</v>
      </c>
      <c r="CK39" s="44">
        <v>0</v>
      </c>
      <c r="CL39" s="41">
        <v>0</v>
      </c>
      <c r="CM39" s="44">
        <v>0</v>
      </c>
      <c r="CN39" s="44">
        <v>2651</v>
      </c>
      <c r="CO39" s="41">
        <v>5.07</v>
      </c>
      <c r="CP39" s="44">
        <v>4210</v>
      </c>
      <c r="CQ39" s="44">
        <v>9117</v>
      </c>
      <c r="CR39" s="41">
        <v>17.42</v>
      </c>
      <c r="CS39" s="44">
        <v>12942</v>
      </c>
      <c r="CT39" s="44">
        <v>1</v>
      </c>
      <c r="CU39" s="41">
        <v>0</v>
      </c>
      <c r="CV39" s="44">
        <v>1</v>
      </c>
      <c r="CW39" s="44">
        <v>1</v>
      </c>
      <c r="CX39" s="41">
        <v>0</v>
      </c>
      <c r="CY39" s="44">
        <v>1</v>
      </c>
      <c r="CZ39" s="44">
        <v>0</v>
      </c>
      <c r="DA39" s="41">
        <v>0</v>
      </c>
      <c r="DB39" s="44">
        <v>0</v>
      </c>
      <c r="DC39" s="44">
        <v>360</v>
      </c>
      <c r="DD39" s="41">
        <v>0.69</v>
      </c>
      <c r="DE39" s="44">
        <v>413</v>
      </c>
      <c r="DF39" s="54" t="s">
        <v>136</v>
      </c>
      <c r="DG39" s="44">
        <v>3</v>
      </c>
      <c r="DH39" s="41">
        <v>0.01</v>
      </c>
      <c r="DI39" s="44">
        <v>3</v>
      </c>
      <c r="DJ39" s="44">
        <v>2</v>
      </c>
      <c r="DK39" s="41">
        <v>0</v>
      </c>
      <c r="DL39" s="44">
        <v>3</v>
      </c>
      <c r="DM39" s="44">
        <v>0</v>
      </c>
      <c r="DN39" s="41">
        <v>0</v>
      </c>
      <c r="DO39" s="44">
        <v>0</v>
      </c>
      <c r="DP39" s="44">
        <v>1</v>
      </c>
      <c r="DQ39" s="41">
        <v>0</v>
      </c>
      <c r="DR39" s="44">
        <v>1</v>
      </c>
      <c r="DS39" s="44">
        <v>0</v>
      </c>
      <c r="DT39" s="41">
        <v>0</v>
      </c>
      <c r="DU39" s="44">
        <v>0</v>
      </c>
      <c r="DV39" s="44">
        <v>22</v>
      </c>
      <c r="DW39" s="41">
        <v>0.04</v>
      </c>
      <c r="DX39" s="44">
        <v>22</v>
      </c>
      <c r="DY39" s="44">
        <v>0</v>
      </c>
      <c r="DZ39" s="41">
        <v>0</v>
      </c>
      <c r="EA39" s="44">
        <v>0</v>
      </c>
      <c r="EB39" s="54" t="s">
        <v>136</v>
      </c>
      <c r="EC39" s="44">
        <v>238</v>
      </c>
      <c r="ED39" s="41">
        <v>0.45</v>
      </c>
      <c r="EE39" s="44">
        <v>256</v>
      </c>
      <c r="EF39" s="44">
        <v>4</v>
      </c>
      <c r="EG39" s="41">
        <v>0.01</v>
      </c>
      <c r="EH39" s="44">
        <v>4</v>
      </c>
      <c r="EI39" s="44">
        <v>12</v>
      </c>
      <c r="EJ39" s="41">
        <v>0.02</v>
      </c>
      <c r="EK39" s="44">
        <v>12</v>
      </c>
      <c r="EL39" s="44">
        <v>8914</v>
      </c>
      <c r="EM39" s="41">
        <v>17.03</v>
      </c>
      <c r="EN39" s="44">
        <v>11480</v>
      </c>
      <c r="EO39" s="44">
        <v>6</v>
      </c>
      <c r="EP39" s="41">
        <v>0.01</v>
      </c>
      <c r="EQ39" s="44">
        <v>6</v>
      </c>
      <c r="ER39" s="44">
        <v>5</v>
      </c>
      <c r="ES39" s="41">
        <v>0.01</v>
      </c>
      <c r="ET39" s="44">
        <v>5</v>
      </c>
      <c r="EU39" s="54" t="s">
        <v>136</v>
      </c>
      <c r="EV39" s="44">
        <v>222</v>
      </c>
      <c r="EW39" s="41">
        <v>0.42</v>
      </c>
      <c r="EX39" s="44">
        <v>222</v>
      </c>
      <c r="EY39" s="44">
        <v>579</v>
      </c>
      <c r="EZ39" s="41">
        <v>1.11</v>
      </c>
      <c r="FA39" s="44">
        <v>1495</v>
      </c>
      <c r="FB39" s="44">
        <v>0</v>
      </c>
      <c r="FC39" s="41">
        <v>0</v>
      </c>
      <c r="FD39" s="44">
        <v>0</v>
      </c>
      <c r="FE39" s="44">
        <v>0</v>
      </c>
      <c r="FF39" s="41">
        <v>0</v>
      </c>
      <c r="FG39" s="44">
        <v>0</v>
      </c>
      <c r="FH39" s="44">
        <v>0</v>
      </c>
      <c r="FI39" s="41">
        <v>0</v>
      </c>
      <c r="FJ39" s="44">
        <v>0</v>
      </c>
      <c r="FK39" s="54" t="s">
        <v>136</v>
      </c>
      <c r="FL39" s="44">
        <v>0</v>
      </c>
      <c r="FM39" s="41">
        <v>0</v>
      </c>
      <c r="FN39" s="44">
        <v>0</v>
      </c>
      <c r="FO39" s="44">
        <v>2309</v>
      </c>
      <c r="FP39" s="41">
        <v>4.41</v>
      </c>
      <c r="FQ39" s="44">
        <v>2373</v>
      </c>
      <c r="FR39" s="44">
        <v>3</v>
      </c>
      <c r="FS39" s="41">
        <v>0.01</v>
      </c>
      <c r="FT39" s="44">
        <v>3</v>
      </c>
      <c r="FU39" s="44">
        <v>1832</v>
      </c>
      <c r="FV39" s="41">
        <v>3.5</v>
      </c>
      <c r="FW39" s="44">
        <v>1832</v>
      </c>
      <c r="FX39" s="44">
        <v>0</v>
      </c>
      <c r="FY39" s="41">
        <v>0</v>
      </c>
      <c r="FZ39" s="44">
        <v>0</v>
      </c>
    </row>
    <row r="40" spans="1:182" ht="13.5" customHeight="1">
      <c r="A40" s="54" t="s">
        <v>5</v>
      </c>
      <c r="B40" s="71">
        <v>11694</v>
      </c>
      <c r="C40" s="71">
        <v>11382</v>
      </c>
      <c r="D40" s="71">
        <v>2298</v>
      </c>
      <c r="E40" s="70">
        <v>19.65</v>
      </c>
      <c r="F40" s="71">
        <v>5281</v>
      </c>
      <c r="G40" s="71">
        <v>98</v>
      </c>
      <c r="H40" s="70">
        <v>0.84</v>
      </c>
      <c r="I40" s="71">
        <v>109</v>
      </c>
      <c r="J40" s="71">
        <v>11</v>
      </c>
      <c r="K40" s="70">
        <v>0.09</v>
      </c>
      <c r="L40" s="71">
        <v>11</v>
      </c>
      <c r="M40" s="71">
        <v>0</v>
      </c>
      <c r="N40" s="70">
        <v>0</v>
      </c>
      <c r="O40" s="71">
        <v>0</v>
      </c>
      <c r="P40" s="71">
        <v>25</v>
      </c>
      <c r="Q40" s="70">
        <v>0.21</v>
      </c>
      <c r="R40" s="71">
        <v>26</v>
      </c>
      <c r="S40" s="71">
        <v>188</v>
      </c>
      <c r="T40" s="70">
        <v>1.61</v>
      </c>
      <c r="U40" s="71">
        <v>238</v>
      </c>
      <c r="V40" s="54" t="s">
        <v>5</v>
      </c>
      <c r="W40" s="71">
        <v>68</v>
      </c>
      <c r="X40" s="70">
        <v>0.58</v>
      </c>
      <c r="Y40" s="71">
        <v>69</v>
      </c>
      <c r="Z40" s="71">
        <v>37</v>
      </c>
      <c r="AA40" s="70">
        <v>0.32</v>
      </c>
      <c r="AB40" s="71">
        <v>47</v>
      </c>
      <c r="AC40" s="71">
        <v>6</v>
      </c>
      <c r="AD40" s="70">
        <v>0.05</v>
      </c>
      <c r="AE40" s="71">
        <v>6</v>
      </c>
      <c r="AF40" s="71">
        <v>59</v>
      </c>
      <c r="AG40" s="70">
        <v>0.5</v>
      </c>
      <c r="AH40" s="71">
        <v>61</v>
      </c>
      <c r="AI40" s="71">
        <v>179</v>
      </c>
      <c r="AJ40" s="70">
        <v>1.53</v>
      </c>
      <c r="AK40" s="71">
        <v>214</v>
      </c>
      <c r="AL40" s="71">
        <v>16</v>
      </c>
      <c r="AM40" s="70">
        <v>0.14</v>
      </c>
      <c r="AN40" s="71">
        <v>18</v>
      </c>
      <c r="AO40" s="71">
        <v>0</v>
      </c>
      <c r="AP40" s="70">
        <v>0</v>
      </c>
      <c r="AQ40" s="71">
        <v>0</v>
      </c>
      <c r="AR40" s="54" t="s">
        <v>5</v>
      </c>
      <c r="AS40" s="71">
        <v>1</v>
      </c>
      <c r="AT40" s="70">
        <v>0.01</v>
      </c>
      <c r="AU40" s="71">
        <v>5</v>
      </c>
      <c r="AV40" s="71">
        <v>533</v>
      </c>
      <c r="AW40" s="70">
        <v>4.56</v>
      </c>
      <c r="AX40" s="71">
        <v>644</v>
      </c>
      <c r="AY40" s="71">
        <v>127</v>
      </c>
      <c r="AZ40" s="70">
        <v>1.09</v>
      </c>
      <c r="BA40" s="71">
        <v>129</v>
      </c>
      <c r="BB40" s="71">
        <v>0</v>
      </c>
      <c r="BC40" s="70">
        <v>0</v>
      </c>
      <c r="BD40" s="71">
        <v>0</v>
      </c>
      <c r="BE40" s="71">
        <v>15</v>
      </c>
      <c r="BF40" s="70">
        <v>0.13</v>
      </c>
      <c r="BG40" s="71">
        <v>15</v>
      </c>
      <c r="BH40" s="71">
        <v>1</v>
      </c>
      <c r="BI40" s="70">
        <v>0.01</v>
      </c>
      <c r="BJ40" s="71">
        <v>1</v>
      </c>
      <c r="BK40" s="71">
        <v>0</v>
      </c>
      <c r="BL40" s="70">
        <v>0</v>
      </c>
      <c r="BM40" s="71">
        <v>0</v>
      </c>
      <c r="BN40" s="54" t="s">
        <v>5</v>
      </c>
      <c r="BO40" s="44">
        <v>0</v>
      </c>
      <c r="BP40" s="41">
        <v>0</v>
      </c>
      <c r="BQ40" s="44">
        <v>0</v>
      </c>
      <c r="BR40" s="44">
        <v>1</v>
      </c>
      <c r="BS40" s="41">
        <v>0.01</v>
      </c>
      <c r="BT40" s="44">
        <v>1</v>
      </c>
      <c r="BU40" s="44">
        <v>238</v>
      </c>
      <c r="BV40" s="41">
        <v>2.04</v>
      </c>
      <c r="BW40" s="44">
        <v>258</v>
      </c>
      <c r="BX40" s="44">
        <v>154</v>
      </c>
      <c r="BY40" s="41">
        <v>1.32</v>
      </c>
      <c r="BZ40" s="44">
        <v>169</v>
      </c>
      <c r="CA40" s="44">
        <v>3</v>
      </c>
      <c r="CB40" s="41">
        <v>0.03</v>
      </c>
      <c r="CC40" s="44">
        <v>3</v>
      </c>
      <c r="CD40" s="44">
        <v>0</v>
      </c>
      <c r="CE40" s="41">
        <v>0</v>
      </c>
      <c r="CF40" s="44">
        <v>0</v>
      </c>
      <c r="CG40" s="44">
        <v>3</v>
      </c>
      <c r="CH40" s="41">
        <v>0.03</v>
      </c>
      <c r="CI40" s="44">
        <v>3</v>
      </c>
      <c r="CJ40" s="54" t="s">
        <v>5</v>
      </c>
      <c r="CK40" s="44">
        <v>0</v>
      </c>
      <c r="CL40" s="41">
        <v>0</v>
      </c>
      <c r="CM40" s="44">
        <v>0</v>
      </c>
      <c r="CN40" s="44">
        <v>684</v>
      </c>
      <c r="CO40" s="41">
        <v>5.85</v>
      </c>
      <c r="CP40" s="44">
        <v>2460</v>
      </c>
      <c r="CQ40" s="44">
        <v>664</v>
      </c>
      <c r="CR40" s="41">
        <v>5.68</v>
      </c>
      <c r="CS40" s="44">
        <v>794</v>
      </c>
      <c r="CT40" s="44">
        <v>9</v>
      </c>
      <c r="CU40" s="41">
        <v>0.08</v>
      </c>
      <c r="CV40" s="44">
        <v>10</v>
      </c>
      <c r="CW40" s="44">
        <v>11</v>
      </c>
      <c r="CX40" s="41">
        <v>0.09</v>
      </c>
      <c r="CY40" s="44">
        <v>11</v>
      </c>
      <c r="CZ40" s="44">
        <v>0</v>
      </c>
      <c r="DA40" s="41">
        <v>0</v>
      </c>
      <c r="DB40" s="44">
        <v>0</v>
      </c>
      <c r="DC40" s="44">
        <v>618</v>
      </c>
      <c r="DD40" s="41">
        <v>5.28</v>
      </c>
      <c r="DE40" s="44">
        <v>799</v>
      </c>
      <c r="DF40" s="54" t="s">
        <v>5</v>
      </c>
      <c r="DG40" s="44">
        <v>31</v>
      </c>
      <c r="DH40" s="41">
        <v>0.27</v>
      </c>
      <c r="DI40" s="44">
        <v>31</v>
      </c>
      <c r="DJ40" s="44">
        <v>24</v>
      </c>
      <c r="DK40" s="41">
        <v>0.21</v>
      </c>
      <c r="DL40" s="44">
        <v>31</v>
      </c>
      <c r="DM40" s="44">
        <v>0</v>
      </c>
      <c r="DN40" s="41">
        <v>0</v>
      </c>
      <c r="DO40" s="44">
        <v>0</v>
      </c>
      <c r="DP40" s="44">
        <v>2</v>
      </c>
      <c r="DQ40" s="41">
        <v>0.02</v>
      </c>
      <c r="DR40" s="44">
        <v>2</v>
      </c>
      <c r="DS40" s="44">
        <v>0</v>
      </c>
      <c r="DT40" s="41">
        <v>0</v>
      </c>
      <c r="DU40" s="44">
        <v>0</v>
      </c>
      <c r="DV40" s="44">
        <v>12</v>
      </c>
      <c r="DW40" s="41">
        <v>0.1</v>
      </c>
      <c r="DX40" s="44">
        <v>12</v>
      </c>
      <c r="DY40" s="44">
        <v>1</v>
      </c>
      <c r="DZ40" s="41">
        <v>0.01</v>
      </c>
      <c r="EA40" s="44">
        <v>1</v>
      </c>
      <c r="EB40" s="54" t="s">
        <v>5</v>
      </c>
      <c r="EC40" s="44">
        <v>309</v>
      </c>
      <c r="ED40" s="41">
        <v>2.64</v>
      </c>
      <c r="EE40" s="44">
        <v>369</v>
      </c>
      <c r="EF40" s="44">
        <v>36</v>
      </c>
      <c r="EG40" s="41">
        <v>0.31</v>
      </c>
      <c r="EH40" s="44">
        <v>36</v>
      </c>
      <c r="EI40" s="44">
        <v>82</v>
      </c>
      <c r="EJ40" s="41">
        <v>0.7</v>
      </c>
      <c r="EK40" s="44">
        <v>83</v>
      </c>
      <c r="EL40" s="44">
        <v>1602</v>
      </c>
      <c r="EM40" s="41">
        <v>13.7</v>
      </c>
      <c r="EN40" s="44">
        <v>2169</v>
      </c>
      <c r="EO40" s="44">
        <v>13</v>
      </c>
      <c r="EP40" s="41">
        <v>0.11</v>
      </c>
      <c r="EQ40" s="44">
        <v>13</v>
      </c>
      <c r="ER40" s="44">
        <v>6</v>
      </c>
      <c r="ES40" s="41">
        <v>0.05</v>
      </c>
      <c r="ET40" s="44">
        <v>6</v>
      </c>
      <c r="EU40" s="54" t="s">
        <v>5</v>
      </c>
      <c r="EV40" s="44">
        <v>26</v>
      </c>
      <c r="EW40" s="41">
        <v>0.22</v>
      </c>
      <c r="EX40" s="44">
        <v>26</v>
      </c>
      <c r="EY40" s="44">
        <v>9</v>
      </c>
      <c r="EZ40" s="41">
        <v>0.08</v>
      </c>
      <c r="FA40" s="44">
        <v>30</v>
      </c>
      <c r="FB40" s="44">
        <v>0</v>
      </c>
      <c r="FC40" s="41">
        <v>0</v>
      </c>
      <c r="FD40" s="44">
        <v>0</v>
      </c>
      <c r="FE40" s="44">
        <v>0</v>
      </c>
      <c r="FF40" s="41">
        <v>0</v>
      </c>
      <c r="FG40" s="44">
        <v>0</v>
      </c>
      <c r="FH40" s="44">
        <v>0</v>
      </c>
      <c r="FI40" s="41">
        <v>0</v>
      </c>
      <c r="FJ40" s="44">
        <v>0</v>
      </c>
      <c r="FK40" s="54" t="s">
        <v>5</v>
      </c>
      <c r="FL40" s="44">
        <v>4</v>
      </c>
      <c r="FM40" s="41">
        <v>0.03</v>
      </c>
      <c r="FN40" s="44">
        <v>4</v>
      </c>
      <c r="FO40" s="44">
        <v>1174</v>
      </c>
      <c r="FP40" s="41">
        <v>10.04</v>
      </c>
      <c r="FQ40" s="44">
        <v>1369</v>
      </c>
      <c r="FR40" s="44">
        <v>254</v>
      </c>
      <c r="FS40" s="41">
        <v>2.17</v>
      </c>
      <c r="FT40" s="44">
        <v>254</v>
      </c>
      <c r="FU40" s="44">
        <v>845</v>
      </c>
      <c r="FV40" s="41">
        <v>7.23</v>
      </c>
      <c r="FW40" s="44">
        <v>845</v>
      </c>
      <c r="FX40" s="44">
        <v>0</v>
      </c>
      <c r="FY40" s="41">
        <v>0</v>
      </c>
      <c r="FZ40" s="44">
        <v>0</v>
      </c>
    </row>
    <row r="41" spans="1:182" ht="13.5" customHeight="1">
      <c r="A41" s="54" t="s">
        <v>137</v>
      </c>
      <c r="B41" s="71">
        <v>4072</v>
      </c>
      <c r="C41" s="71">
        <v>2892</v>
      </c>
      <c r="D41" s="71">
        <v>599</v>
      </c>
      <c r="E41" s="70">
        <v>14.71</v>
      </c>
      <c r="F41" s="71">
        <v>1206</v>
      </c>
      <c r="G41" s="71">
        <v>12</v>
      </c>
      <c r="H41" s="70">
        <v>0.29</v>
      </c>
      <c r="I41" s="71">
        <v>13</v>
      </c>
      <c r="J41" s="71">
        <v>2</v>
      </c>
      <c r="K41" s="70">
        <v>0.05</v>
      </c>
      <c r="L41" s="71">
        <v>2</v>
      </c>
      <c r="M41" s="71">
        <v>0</v>
      </c>
      <c r="N41" s="70">
        <v>0</v>
      </c>
      <c r="O41" s="71">
        <v>0</v>
      </c>
      <c r="P41" s="71">
        <v>10</v>
      </c>
      <c r="Q41" s="70">
        <v>0.25</v>
      </c>
      <c r="R41" s="71">
        <v>10</v>
      </c>
      <c r="S41" s="71">
        <v>68</v>
      </c>
      <c r="T41" s="70">
        <v>1.67</v>
      </c>
      <c r="U41" s="71">
        <v>90</v>
      </c>
      <c r="V41" s="54" t="s">
        <v>137</v>
      </c>
      <c r="W41" s="71">
        <v>14</v>
      </c>
      <c r="X41" s="70">
        <v>0.34</v>
      </c>
      <c r="Y41" s="71">
        <v>14</v>
      </c>
      <c r="Z41" s="71">
        <v>44</v>
      </c>
      <c r="AA41" s="70">
        <v>1.08</v>
      </c>
      <c r="AB41" s="71">
        <v>56</v>
      </c>
      <c r="AC41" s="71">
        <v>1</v>
      </c>
      <c r="AD41" s="70">
        <v>0.02</v>
      </c>
      <c r="AE41" s="71">
        <v>2</v>
      </c>
      <c r="AF41" s="71">
        <v>32</v>
      </c>
      <c r="AG41" s="70">
        <v>0.79</v>
      </c>
      <c r="AH41" s="71">
        <v>32</v>
      </c>
      <c r="AI41" s="71">
        <v>44</v>
      </c>
      <c r="AJ41" s="70">
        <v>1.08</v>
      </c>
      <c r="AK41" s="71">
        <v>50</v>
      </c>
      <c r="AL41" s="71">
        <v>2</v>
      </c>
      <c r="AM41" s="70">
        <v>0.05</v>
      </c>
      <c r="AN41" s="71">
        <v>2</v>
      </c>
      <c r="AO41" s="71">
        <v>0</v>
      </c>
      <c r="AP41" s="70">
        <v>0</v>
      </c>
      <c r="AQ41" s="71">
        <v>0</v>
      </c>
      <c r="AR41" s="54" t="s">
        <v>137</v>
      </c>
      <c r="AS41" s="71">
        <v>0</v>
      </c>
      <c r="AT41" s="70">
        <v>0</v>
      </c>
      <c r="AU41" s="71">
        <v>0</v>
      </c>
      <c r="AV41" s="71">
        <v>65</v>
      </c>
      <c r="AW41" s="70">
        <v>1.6</v>
      </c>
      <c r="AX41" s="71">
        <v>76</v>
      </c>
      <c r="AY41" s="71">
        <v>28</v>
      </c>
      <c r="AZ41" s="70">
        <v>0.69</v>
      </c>
      <c r="BA41" s="71">
        <v>29</v>
      </c>
      <c r="BB41" s="71">
        <v>0</v>
      </c>
      <c r="BC41" s="70">
        <v>0</v>
      </c>
      <c r="BD41" s="71">
        <v>0</v>
      </c>
      <c r="BE41" s="71">
        <v>2</v>
      </c>
      <c r="BF41" s="70">
        <v>0.05</v>
      </c>
      <c r="BG41" s="71">
        <v>2</v>
      </c>
      <c r="BH41" s="71">
        <v>2</v>
      </c>
      <c r="BI41" s="70">
        <v>0.05</v>
      </c>
      <c r="BJ41" s="71">
        <v>2</v>
      </c>
      <c r="BK41" s="71">
        <v>0</v>
      </c>
      <c r="BL41" s="70">
        <v>0</v>
      </c>
      <c r="BM41" s="71">
        <v>0</v>
      </c>
      <c r="BN41" s="54" t="s">
        <v>137</v>
      </c>
      <c r="BO41" s="44">
        <v>0</v>
      </c>
      <c r="BP41" s="41">
        <v>0</v>
      </c>
      <c r="BQ41" s="44">
        <v>0</v>
      </c>
      <c r="BR41" s="44">
        <v>0</v>
      </c>
      <c r="BS41" s="41">
        <v>0</v>
      </c>
      <c r="BT41" s="44">
        <v>0</v>
      </c>
      <c r="BU41" s="44">
        <v>108</v>
      </c>
      <c r="BV41" s="41">
        <v>2.65</v>
      </c>
      <c r="BW41" s="44">
        <v>127</v>
      </c>
      <c r="BX41" s="44">
        <v>62</v>
      </c>
      <c r="BY41" s="41">
        <v>1.52</v>
      </c>
      <c r="BZ41" s="44">
        <v>73</v>
      </c>
      <c r="CA41" s="44">
        <v>0</v>
      </c>
      <c r="CB41" s="41">
        <v>0</v>
      </c>
      <c r="CC41" s="44">
        <v>0</v>
      </c>
      <c r="CD41" s="44">
        <v>1</v>
      </c>
      <c r="CE41" s="41">
        <v>0.02</v>
      </c>
      <c r="CF41" s="44">
        <v>1</v>
      </c>
      <c r="CG41" s="44">
        <v>0</v>
      </c>
      <c r="CH41" s="41">
        <v>0</v>
      </c>
      <c r="CI41" s="44">
        <v>0</v>
      </c>
      <c r="CJ41" s="54" t="s">
        <v>137</v>
      </c>
      <c r="CK41" s="44">
        <v>0</v>
      </c>
      <c r="CL41" s="41">
        <v>0</v>
      </c>
      <c r="CM41" s="44">
        <v>0</v>
      </c>
      <c r="CN41" s="44">
        <v>169</v>
      </c>
      <c r="CO41" s="41">
        <v>4.15</v>
      </c>
      <c r="CP41" s="44">
        <v>415</v>
      </c>
      <c r="CQ41" s="44">
        <v>180</v>
      </c>
      <c r="CR41" s="41">
        <v>4.42</v>
      </c>
      <c r="CS41" s="44">
        <v>210</v>
      </c>
      <c r="CT41" s="44">
        <v>1</v>
      </c>
      <c r="CU41" s="41">
        <v>0.02</v>
      </c>
      <c r="CV41" s="44">
        <v>1</v>
      </c>
      <c r="CW41" s="44">
        <v>1</v>
      </c>
      <c r="CX41" s="41">
        <v>0.02</v>
      </c>
      <c r="CY41" s="44">
        <v>1</v>
      </c>
      <c r="CZ41" s="44">
        <v>0</v>
      </c>
      <c r="DA41" s="41">
        <v>0</v>
      </c>
      <c r="DB41" s="44">
        <v>0</v>
      </c>
      <c r="DC41" s="44">
        <v>118</v>
      </c>
      <c r="DD41" s="41">
        <v>2.9</v>
      </c>
      <c r="DE41" s="44">
        <v>148</v>
      </c>
      <c r="DF41" s="54" t="s">
        <v>137</v>
      </c>
      <c r="DG41" s="44">
        <v>1</v>
      </c>
      <c r="DH41" s="41">
        <v>0.02</v>
      </c>
      <c r="DI41" s="44">
        <v>1</v>
      </c>
      <c r="DJ41" s="44">
        <v>4</v>
      </c>
      <c r="DK41" s="41">
        <v>0.1</v>
      </c>
      <c r="DL41" s="44">
        <v>4</v>
      </c>
      <c r="DM41" s="44">
        <v>0</v>
      </c>
      <c r="DN41" s="41">
        <v>0</v>
      </c>
      <c r="DO41" s="44">
        <v>0</v>
      </c>
      <c r="DP41" s="44">
        <v>1</v>
      </c>
      <c r="DQ41" s="41">
        <v>0.02</v>
      </c>
      <c r="DR41" s="44">
        <v>1</v>
      </c>
      <c r="DS41" s="44">
        <v>0</v>
      </c>
      <c r="DT41" s="41">
        <v>0</v>
      </c>
      <c r="DU41" s="44">
        <v>0</v>
      </c>
      <c r="DV41" s="44">
        <v>3</v>
      </c>
      <c r="DW41" s="41">
        <v>0.07</v>
      </c>
      <c r="DX41" s="44">
        <v>3</v>
      </c>
      <c r="DY41" s="44">
        <v>0</v>
      </c>
      <c r="DZ41" s="41">
        <v>0</v>
      </c>
      <c r="EA41" s="44">
        <v>0</v>
      </c>
      <c r="EB41" s="54" t="s">
        <v>137</v>
      </c>
      <c r="EC41" s="44">
        <v>117</v>
      </c>
      <c r="ED41" s="41">
        <v>2.87</v>
      </c>
      <c r="EE41" s="44">
        <v>129</v>
      </c>
      <c r="EF41" s="44">
        <v>7</v>
      </c>
      <c r="EG41" s="41">
        <v>0.17</v>
      </c>
      <c r="EH41" s="44">
        <v>7</v>
      </c>
      <c r="EI41" s="44">
        <v>25</v>
      </c>
      <c r="EJ41" s="41">
        <v>0.61</v>
      </c>
      <c r="EK41" s="44">
        <v>25</v>
      </c>
      <c r="EL41" s="44">
        <v>526</v>
      </c>
      <c r="EM41" s="41">
        <v>12.92</v>
      </c>
      <c r="EN41" s="44">
        <v>722</v>
      </c>
      <c r="EO41" s="44">
        <v>27</v>
      </c>
      <c r="EP41" s="41">
        <v>0.66</v>
      </c>
      <c r="EQ41" s="44">
        <v>27</v>
      </c>
      <c r="ER41" s="44">
        <v>1</v>
      </c>
      <c r="ES41" s="41">
        <v>0.02</v>
      </c>
      <c r="ET41" s="44">
        <v>1</v>
      </c>
      <c r="EU41" s="54" t="s">
        <v>137</v>
      </c>
      <c r="EV41" s="44">
        <v>8</v>
      </c>
      <c r="EW41" s="41">
        <v>0.2</v>
      </c>
      <c r="EX41" s="44">
        <v>8</v>
      </c>
      <c r="EY41" s="44">
        <v>18</v>
      </c>
      <c r="EZ41" s="41">
        <v>0.44</v>
      </c>
      <c r="FA41" s="44">
        <v>40</v>
      </c>
      <c r="FB41" s="44">
        <v>0</v>
      </c>
      <c r="FC41" s="41">
        <v>0</v>
      </c>
      <c r="FD41" s="44">
        <v>0</v>
      </c>
      <c r="FE41" s="44">
        <v>0</v>
      </c>
      <c r="FF41" s="41">
        <v>0</v>
      </c>
      <c r="FG41" s="44">
        <v>0</v>
      </c>
      <c r="FH41" s="44">
        <v>0</v>
      </c>
      <c r="FI41" s="41">
        <v>0</v>
      </c>
      <c r="FJ41" s="44">
        <v>0</v>
      </c>
      <c r="FK41" s="54" t="s">
        <v>137</v>
      </c>
      <c r="FL41" s="44">
        <v>0</v>
      </c>
      <c r="FM41" s="41">
        <v>0</v>
      </c>
      <c r="FN41" s="44">
        <v>0</v>
      </c>
      <c r="FO41" s="44">
        <v>319</v>
      </c>
      <c r="FP41" s="41">
        <v>7.83</v>
      </c>
      <c r="FQ41" s="44">
        <v>367</v>
      </c>
      <c r="FR41" s="44">
        <v>0</v>
      </c>
      <c r="FS41" s="41">
        <v>0</v>
      </c>
      <c r="FT41" s="44">
        <v>0</v>
      </c>
      <c r="FU41" s="44">
        <v>199</v>
      </c>
      <c r="FV41" s="41">
        <v>4.89</v>
      </c>
      <c r="FW41" s="44">
        <v>199</v>
      </c>
      <c r="FX41" s="44">
        <v>2</v>
      </c>
      <c r="FY41" s="41">
        <v>0.05</v>
      </c>
      <c r="FZ41" s="44">
        <v>2</v>
      </c>
    </row>
    <row r="42" spans="1:182" ht="13.5" customHeight="1">
      <c r="A42" s="54" t="s">
        <v>6</v>
      </c>
      <c r="B42" s="71">
        <v>3271</v>
      </c>
      <c r="C42" s="71">
        <v>3932</v>
      </c>
      <c r="D42" s="71">
        <v>753</v>
      </c>
      <c r="E42" s="70">
        <v>23.02</v>
      </c>
      <c r="F42" s="71">
        <v>1828</v>
      </c>
      <c r="G42" s="71">
        <v>8</v>
      </c>
      <c r="H42" s="70">
        <v>0.24</v>
      </c>
      <c r="I42" s="71">
        <v>8</v>
      </c>
      <c r="J42" s="71">
        <v>1</v>
      </c>
      <c r="K42" s="70">
        <v>0.03</v>
      </c>
      <c r="L42" s="71">
        <v>1</v>
      </c>
      <c r="M42" s="71">
        <v>0</v>
      </c>
      <c r="N42" s="70">
        <v>0</v>
      </c>
      <c r="O42" s="71">
        <v>0</v>
      </c>
      <c r="P42" s="71">
        <v>17</v>
      </c>
      <c r="Q42" s="70">
        <v>0.52</v>
      </c>
      <c r="R42" s="71">
        <v>17</v>
      </c>
      <c r="S42" s="71">
        <v>94</v>
      </c>
      <c r="T42" s="70">
        <v>2.87</v>
      </c>
      <c r="U42" s="71">
        <v>103</v>
      </c>
      <c r="V42" s="54" t="s">
        <v>6</v>
      </c>
      <c r="W42" s="71">
        <v>28</v>
      </c>
      <c r="X42" s="70">
        <v>0.86</v>
      </c>
      <c r="Y42" s="71">
        <v>29</v>
      </c>
      <c r="Z42" s="71">
        <v>3</v>
      </c>
      <c r="AA42" s="70">
        <v>0.09</v>
      </c>
      <c r="AB42" s="71">
        <v>4</v>
      </c>
      <c r="AC42" s="71">
        <v>16</v>
      </c>
      <c r="AD42" s="70">
        <v>0.49</v>
      </c>
      <c r="AE42" s="71">
        <v>16</v>
      </c>
      <c r="AF42" s="71">
        <v>18</v>
      </c>
      <c r="AG42" s="70">
        <v>0.55</v>
      </c>
      <c r="AH42" s="71">
        <v>18</v>
      </c>
      <c r="AI42" s="71">
        <v>87</v>
      </c>
      <c r="AJ42" s="70">
        <v>2.66</v>
      </c>
      <c r="AK42" s="71">
        <v>103</v>
      </c>
      <c r="AL42" s="71">
        <v>0</v>
      </c>
      <c r="AM42" s="70">
        <v>0</v>
      </c>
      <c r="AN42" s="71">
        <v>0</v>
      </c>
      <c r="AO42" s="71">
        <v>0</v>
      </c>
      <c r="AP42" s="70">
        <v>0</v>
      </c>
      <c r="AQ42" s="71">
        <v>0</v>
      </c>
      <c r="AR42" s="54" t="s">
        <v>6</v>
      </c>
      <c r="AS42" s="71">
        <v>0</v>
      </c>
      <c r="AT42" s="70">
        <v>0</v>
      </c>
      <c r="AU42" s="71">
        <v>0</v>
      </c>
      <c r="AV42" s="71">
        <v>157</v>
      </c>
      <c r="AW42" s="70">
        <v>4.8</v>
      </c>
      <c r="AX42" s="71">
        <v>192</v>
      </c>
      <c r="AY42" s="71">
        <v>20</v>
      </c>
      <c r="AZ42" s="70">
        <v>0.61</v>
      </c>
      <c r="BA42" s="71">
        <v>20</v>
      </c>
      <c r="BB42" s="71">
        <v>0</v>
      </c>
      <c r="BC42" s="70">
        <v>0</v>
      </c>
      <c r="BD42" s="71">
        <v>0</v>
      </c>
      <c r="BE42" s="71">
        <v>32</v>
      </c>
      <c r="BF42" s="70">
        <v>0.98</v>
      </c>
      <c r="BG42" s="71">
        <v>33</v>
      </c>
      <c r="BH42" s="71">
        <v>0</v>
      </c>
      <c r="BI42" s="70">
        <v>0</v>
      </c>
      <c r="BJ42" s="71">
        <v>0</v>
      </c>
      <c r="BK42" s="71">
        <v>0</v>
      </c>
      <c r="BL42" s="70">
        <v>0</v>
      </c>
      <c r="BM42" s="71">
        <v>0</v>
      </c>
      <c r="BN42" s="54" t="s">
        <v>6</v>
      </c>
      <c r="BO42" s="44">
        <v>0</v>
      </c>
      <c r="BP42" s="41">
        <v>0</v>
      </c>
      <c r="BQ42" s="44">
        <v>0</v>
      </c>
      <c r="BR42" s="44">
        <v>0</v>
      </c>
      <c r="BS42" s="41">
        <v>0</v>
      </c>
      <c r="BT42" s="44">
        <v>0</v>
      </c>
      <c r="BU42" s="44">
        <v>41</v>
      </c>
      <c r="BV42" s="41">
        <v>1.25</v>
      </c>
      <c r="BW42" s="44">
        <v>44</v>
      </c>
      <c r="BX42" s="44">
        <v>150</v>
      </c>
      <c r="BY42" s="41">
        <v>4.59</v>
      </c>
      <c r="BZ42" s="44">
        <v>164</v>
      </c>
      <c r="CA42" s="44">
        <v>1</v>
      </c>
      <c r="CB42" s="41">
        <v>0.03</v>
      </c>
      <c r="CC42" s="44">
        <v>1</v>
      </c>
      <c r="CD42" s="44">
        <v>0</v>
      </c>
      <c r="CE42" s="41">
        <v>0</v>
      </c>
      <c r="CF42" s="44">
        <v>0</v>
      </c>
      <c r="CG42" s="44">
        <v>0</v>
      </c>
      <c r="CH42" s="41">
        <v>0</v>
      </c>
      <c r="CI42" s="44">
        <v>0</v>
      </c>
      <c r="CJ42" s="54" t="s">
        <v>6</v>
      </c>
      <c r="CK42" s="44">
        <v>13</v>
      </c>
      <c r="CL42" s="41">
        <v>0.4</v>
      </c>
      <c r="CM42" s="44">
        <v>13</v>
      </c>
      <c r="CN42" s="44">
        <v>223</v>
      </c>
      <c r="CO42" s="41">
        <v>6.82</v>
      </c>
      <c r="CP42" s="44">
        <v>841</v>
      </c>
      <c r="CQ42" s="44">
        <v>215</v>
      </c>
      <c r="CR42" s="41">
        <v>6.57</v>
      </c>
      <c r="CS42" s="44">
        <v>221</v>
      </c>
      <c r="CT42" s="44">
        <v>1</v>
      </c>
      <c r="CU42" s="41">
        <v>0.03</v>
      </c>
      <c r="CV42" s="44">
        <v>1</v>
      </c>
      <c r="CW42" s="44">
        <v>0</v>
      </c>
      <c r="CX42" s="41">
        <v>0</v>
      </c>
      <c r="CY42" s="44">
        <v>0</v>
      </c>
      <c r="CZ42" s="44">
        <v>0</v>
      </c>
      <c r="DA42" s="41">
        <v>0</v>
      </c>
      <c r="DB42" s="44">
        <v>0</v>
      </c>
      <c r="DC42" s="44">
        <v>201</v>
      </c>
      <c r="DD42" s="41">
        <v>6.14</v>
      </c>
      <c r="DE42" s="44">
        <v>295</v>
      </c>
      <c r="DF42" s="54" t="s">
        <v>6</v>
      </c>
      <c r="DG42" s="44">
        <v>5</v>
      </c>
      <c r="DH42" s="41">
        <v>0.15</v>
      </c>
      <c r="DI42" s="44">
        <v>5</v>
      </c>
      <c r="DJ42" s="44">
        <v>12</v>
      </c>
      <c r="DK42" s="41">
        <v>0.37</v>
      </c>
      <c r="DL42" s="44">
        <v>12</v>
      </c>
      <c r="DM42" s="44">
        <v>0</v>
      </c>
      <c r="DN42" s="41">
        <v>0</v>
      </c>
      <c r="DO42" s="44">
        <v>0</v>
      </c>
      <c r="DP42" s="44">
        <v>0</v>
      </c>
      <c r="DQ42" s="41">
        <v>0</v>
      </c>
      <c r="DR42" s="44">
        <v>0</v>
      </c>
      <c r="DS42" s="44">
        <v>0</v>
      </c>
      <c r="DT42" s="41">
        <v>0</v>
      </c>
      <c r="DU42" s="44">
        <v>0</v>
      </c>
      <c r="DV42" s="44">
        <v>0</v>
      </c>
      <c r="DW42" s="41">
        <v>0</v>
      </c>
      <c r="DX42" s="44">
        <v>0</v>
      </c>
      <c r="DY42" s="44">
        <v>0</v>
      </c>
      <c r="DZ42" s="41">
        <v>0</v>
      </c>
      <c r="EA42" s="44">
        <v>0</v>
      </c>
      <c r="EB42" s="54" t="s">
        <v>6</v>
      </c>
      <c r="EC42" s="44">
        <v>69</v>
      </c>
      <c r="ED42" s="41">
        <v>2.11</v>
      </c>
      <c r="EE42" s="44">
        <v>76</v>
      </c>
      <c r="EF42" s="44">
        <v>8</v>
      </c>
      <c r="EG42" s="41">
        <v>0.24</v>
      </c>
      <c r="EH42" s="44">
        <v>8</v>
      </c>
      <c r="EI42" s="44">
        <v>35</v>
      </c>
      <c r="EJ42" s="41">
        <v>1.07</v>
      </c>
      <c r="EK42" s="44">
        <v>40</v>
      </c>
      <c r="EL42" s="44">
        <v>526</v>
      </c>
      <c r="EM42" s="41">
        <v>16.08</v>
      </c>
      <c r="EN42" s="44">
        <v>702</v>
      </c>
      <c r="EO42" s="44">
        <v>14</v>
      </c>
      <c r="EP42" s="41">
        <v>0.43</v>
      </c>
      <c r="EQ42" s="44">
        <v>14</v>
      </c>
      <c r="ER42" s="44">
        <v>0</v>
      </c>
      <c r="ES42" s="41">
        <v>0</v>
      </c>
      <c r="ET42" s="44">
        <v>0</v>
      </c>
      <c r="EU42" s="54" t="s">
        <v>6</v>
      </c>
      <c r="EV42" s="44">
        <v>1</v>
      </c>
      <c r="EW42" s="41">
        <v>0.03</v>
      </c>
      <c r="EX42" s="44">
        <v>1</v>
      </c>
      <c r="EY42" s="44">
        <v>1</v>
      </c>
      <c r="EZ42" s="41">
        <v>0.03</v>
      </c>
      <c r="FA42" s="44">
        <v>4</v>
      </c>
      <c r="FB42" s="44">
        <v>0</v>
      </c>
      <c r="FC42" s="41">
        <v>0</v>
      </c>
      <c r="FD42" s="44">
        <v>0</v>
      </c>
      <c r="FE42" s="44">
        <v>0</v>
      </c>
      <c r="FF42" s="41">
        <v>0</v>
      </c>
      <c r="FG42" s="44">
        <v>0</v>
      </c>
      <c r="FH42" s="44">
        <v>0</v>
      </c>
      <c r="FI42" s="41">
        <v>0</v>
      </c>
      <c r="FJ42" s="44">
        <v>0</v>
      </c>
      <c r="FK42" s="54" t="s">
        <v>6</v>
      </c>
      <c r="FL42" s="44">
        <v>5</v>
      </c>
      <c r="FM42" s="41">
        <v>0.15</v>
      </c>
      <c r="FN42" s="44">
        <v>6</v>
      </c>
      <c r="FO42" s="44">
        <v>461</v>
      </c>
      <c r="FP42" s="41">
        <v>14.09</v>
      </c>
      <c r="FQ42" s="44">
        <v>510</v>
      </c>
      <c r="FR42" s="44">
        <v>66</v>
      </c>
      <c r="FS42" s="41">
        <v>2.02</v>
      </c>
      <c r="FT42" s="44">
        <v>66</v>
      </c>
      <c r="FU42" s="44">
        <v>361</v>
      </c>
      <c r="FV42" s="41">
        <v>11.04</v>
      </c>
      <c r="FW42" s="44">
        <v>361</v>
      </c>
      <c r="FX42" s="44">
        <v>3</v>
      </c>
      <c r="FY42" s="41">
        <v>0.09</v>
      </c>
      <c r="FZ42" s="44">
        <v>3</v>
      </c>
    </row>
    <row r="43" spans="1:182" ht="13.5" customHeight="1">
      <c r="A43" s="54" t="s">
        <v>138</v>
      </c>
      <c r="B43" s="71">
        <v>919</v>
      </c>
      <c r="C43" s="71">
        <v>429</v>
      </c>
      <c r="D43" s="71">
        <v>86</v>
      </c>
      <c r="E43" s="70">
        <v>9.36</v>
      </c>
      <c r="F43" s="71">
        <v>203</v>
      </c>
      <c r="G43" s="71">
        <v>2</v>
      </c>
      <c r="H43" s="70">
        <v>0.22</v>
      </c>
      <c r="I43" s="71">
        <v>2</v>
      </c>
      <c r="J43" s="71">
        <v>0</v>
      </c>
      <c r="K43" s="70">
        <v>0</v>
      </c>
      <c r="L43" s="71">
        <v>0</v>
      </c>
      <c r="M43" s="71">
        <v>0</v>
      </c>
      <c r="N43" s="70">
        <v>0</v>
      </c>
      <c r="O43" s="71">
        <v>0</v>
      </c>
      <c r="P43" s="71">
        <v>1</v>
      </c>
      <c r="Q43" s="70">
        <v>0.11</v>
      </c>
      <c r="R43" s="71">
        <v>1</v>
      </c>
      <c r="S43" s="71">
        <v>3</v>
      </c>
      <c r="T43" s="70">
        <v>0.33</v>
      </c>
      <c r="U43" s="71">
        <v>3</v>
      </c>
      <c r="V43" s="54" t="s">
        <v>138</v>
      </c>
      <c r="W43" s="71">
        <v>2</v>
      </c>
      <c r="X43" s="70">
        <v>0.22</v>
      </c>
      <c r="Y43" s="71">
        <v>2</v>
      </c>
      <c r="Z43" s="71">
        <v>2</v>
      </c>
      <c r="AA43" s="70">
        <v>0.22</v>
      </c>
      <c r="AB43" s="71">
        <v>3</v>
      </c>
      <c r="AC43" s="71">
        <v>0</v>
      </c>
      <c r="AD43" s="70">
        <v>0</v>
      </c>
      <c r="AE43" s="71">
        <v>0</v>
      </c>
      <c r="AF43" s="71">
        <v>1</v>
      </c>
      <c r="AG43" s="70">
        <v>0.11</v>
      </c>
      <c r="AH43" s="71">
        <v>1</v>
      </c>
      <c r="AI43" s="71">
        <v>10</v>
      </c>
      <c r="AJ43" s="70">
        <v>1.09</v>
      </c>
      <c r="AK43" s="71">
        <v>12</v>
      </c>
      <c r="AL43" s="71">
        <v>2</v>
      </c>
      <c r="AM43" s="70">
        <v>0.22</v>
      </c>
      <c r="AN43" s="71">
        <v>2</v>
      </c>
      <c r="AO43" s="71">
        <v>0</v>
      </c>
      <c r="AP43" s="70">
        <v>0</v>
      </c>
      <c r="AQ43" s="71">
        <v>0</v>
      </c>
      <c r="AR43" s="54" t="s">
        <v>138</v>
      </c>
      <c r="AS43" s="71">
        <v>0</v>
      </c>
      <c r="AT43" s="70">
        <v>0</v>
      </c>
      <c r="AU43" s="71">
        <v>0</v>
      </c>
      <c r="AV43" s="71">
        <v>6</v>
      </c>
      <c r="AW43" s="70">
        <v>0.65</v>
      </c>
      <c r="AX43" s="71">
        <v>9</v>
      </c>
      <c r="AY43" s="71">
        <v>7</v>
      </c>
      <c r="AZ43" s="70">
        <v>0.76</v>
      </c>
      <c r="BA43" s="71">
        <v>7</v>
      </c>
      <c r="BB43" s="71">
        <v>0</v>
      </c>
      <c r="BC43" s="70">
        <v>0</v>
      </c>
      <c r="BD43" s="71">
        <v>0</v>
      </c>
      <c r="BE43" s="71">
        <v>0</v>
      </c>
      <c r="BF43" s="70">
        <v>0</v>
      </c>
      <c r="BG43" s="71">
        <v>0</v>
      </c>
      <c r="BH43" s="71">
        <v>0</v>
      </c>
      <c r="BI43" s="70">
        <v>0</v>
      </c>
      <c r="BJ43" s="71">
        <v>0</v>
      </c>
      <c r="BK43" s="71">
        <v>0</v>
      </c>
      <c r="BL43" s="70">
        <v>0</v>
      </c>
      <c r="BM43" s="71">
        <v>0</v>
      </c>
      <c r="BN43" s="54" t="s">
        <v>138</v>
      </c>
      <c r="BO43" s="44">
        <v>0</v>
      </c>
      <c r="BP43" s="41">
        <v>0</v>
      </c>
      <c r="BQ43" s="44">
        <v>0</v>
      </c>
      <c r="BR43" s="44">
        <v>0</v>
      </c>
      <c r="BS43" s="41">
        <v>0</v>
      </c>
      <c r="BT43" s="44">
        <v>0</v>
      </c>
      <c r="BU43" s="44">
        <v>6</v>
      </c>
      <c r="BV43" s="41">
        <v>0.65</v>
      </c>
      <c r="BW43" s="44">
        <v>7</v>
      </c>
      <c r="BX43" s="44">
        <v>16</v>
      </c>
      <c r="BY43" s="41">
        <v>1.74</v>
      </c>
      <c r="BZ43" s="44">
        <v>25</v>
      </c>
      <c r="CA43" s="44">
        <v>0</v>
      </c>
      <c r="CB43" s="41">
        <v>0</v>
      </c>
      <c r="CC43" s="44">
        <v>0</v>
      </c>
      <c r="CD43" s="44">
        <v>0</v>
      </c>
      <c r="CE43" s="41">
        <v>0</v>
      </c>
      <c r="CF43" s="44">
        <v>0</v>
      </c>
      <c r="CG43" s="44">
        <v>0</v>
      </c>
      <c r="CH43" s="41">
        <v>0</v>
      </c>
      <c r="CI43" s="44">
        <v>0</v>
      </c>
      <c r="CJ43" s="54" t="s">
        <v>138</v>
      </c>
      <c r="CK43" s="44">
        <v>0</v>
      </c>
      <c r="CL43" s="41">
        <v>0</v>
      </c>
      <c r="CM43" s="44">
        <v>0</v>
      </c>
      <c r="CN43" s="44">
        <v>34</v>
      </c>
      <c r="CO43" s="41">
        <v>3.7</v>
      </c>
      <c r="CP43" s="44">
        <v>102</v>
      </c>
      <c r="CQ43" s="44">
        <v>21</v>
      </c>
      <c r="CR43" s="41">
        <v>2.29</v>
      </c>
      <c r="CS43" s="44">
        <v>27</v>
      </c>
      <c r="CT43" s="44">
        <v>0</v>
      </c>
      <c r="CU43" s="41">
        <v>0</v>
      </c>
      <c r="CV43" s="44">
        <v>0</v>
      </c>
      <c r="CW43" s="44">
        <v>1</v>
      </c>
      <c r="CX43" s="41">
        <v>0.11</v>
      </c>
      <c r="CY43" s="44">
        <v>1</v>
      </c>
      <c r="CZ43" s="44">
        <v>0</v>
      </c>
      <c r="DA43" s="41">
        <v>0</v>
      </c>
      <c r="DB43" s="44">
        <v>0</v>
      </c>
      <c r="DC43" s="44">
        <v>14</v>
      </c>
      <c r="DD43" s="41">
        <v>1.52</v>
      </c>
      <c r="DE43" s="44">
        <v>21</v>
      </c>
      <c r="DF43" s="54" t="s">
        <v>138</v>
      </c>
      <c r="DG43" s="44">
        <v>3</v>
      </c>
      <c r="DH43" s="41">
        <v>0.33</v>
      </c>
      <c r="DI43" s="44">
        <v>3</v>
      </c>
      <c r="DJ43" s="44">
        <v>4</v>
      </c>
      <c r="DK43" s="41">
        <v>0.44</v>
      </c>
      <c r="DL43" s="44">
        <v>4</v>
      </c>
      <c r="DM43" s="44">
        <v>0</v>
      </c>
      <c r="DN43" s="41">
        <v>0</v>
      </c>
      <c r="DO43" s="44">
        <v>0</v>
      </c>
      <c r="DP43" s="44">
        <v>0</v>
      </c>
      <c r="DQ43" s="41">
        <v>0</v>
      </c>
      <c r="DR43" s="44">
        <v>0</v>
      </c>
      <c r="DS43" s="44">
        <v>0</v>
      </c>
      <c r="DT43" s="41">
        <v>0</v>
      </c>
      <c r="DU43" s="44">
        <v>0</v>
      </c>
      <c r="DV43" s="44">
        <v>0</v>
      </c>
      <c r="DW43" s="41">
        <v>0</v>
      </c>
      <c r="DX43" s="44">
        <v>0</v>
      </c>
      <c r="DY43" s="44">
        <v>0</v>
      </c>
      <c r="DZ43" s="41">
        <v>0</v>
      </c>
      <c r="EA43" s="44">
        <v>0</v>
      </c>
      <c r="EB43" s="54" t="s">
        <v>138</v>
      </c>
      <c r="EC43" s="44">
        <v>28</v>
      </c>
      <c r="ED43" s="41">
        <v>3.05</v>
      </c>
      <c r="EE43" s="44">
        <v>36</v>
      </c>
      <c r="EF43" s="44">
        <v>5</v>
      </c>
      <c r="EG43" s="41">
        <v>0.54</v>
      </c>
      <c r="EH43" s="44">
        <v>5</v>
      </c>
      <c r="EI43" s="44">
        <v>33</v>
      </c>
      <c r="EJ43" s="41">
        <v>3.59</v>
      </c>
      <c r="EK43" s="44">
        <v>33</v>
      </c>
      <c r="EL43" s="44">
        <v>52</v>
      </c>
      <c r="EM43" s="41">
        <v>5.66</v>
      </c>
      <c r="EN43" s="44">
        <v>65</v>
      </c>
      <c r="EO43" s="44">
        <v>1</v>
      </c>
      <c r="EP43" s="41">
        <v>0.11</v>
      </c>
      <c r="EQ43" s="44">
        <v>1</v>
      </c>
      <c r="ER43" s="44">
        <v>0</v>
      </c>
      <c r="ES43" s="41">
        <v>0</v>
      </c>
      <c r="ET43" s="44">
        <v>0</v>
      </c>
      <c r="EU43" s="54" t="s">
        <v>138</v>
      </c>
      <c r="EV43" s="44">
        <v>1</v>
      </c>
      <c r="EW43" s="41">
        <v>0.11</v>
      </c>
      <c r="EX43" s="44">
        <v>1</v>
      </c>
      <c r="EY43" s="44">
        <v>3</v>
      </c>
      <c r="EZ43" s="41">
        <v>0.33</v>
      </c>
      <c r="FA43" s="44">
        <v>7</v>
      </c>
      <c r="FB43" s="44">
        <v>0</v>
      </c>
      <c r="FC43" s="41">
        <v>0</v>
      </c>
      <c r="FD43" s="44">
        <v>0</v>
      </c>
      <c r="FE43" s="44">
        <v>0</v>
      </c>
      <c r="FF43" s="41">
        <v>0</v>
      </c>
      <c r="FG43" s="44">
        <v>0</v>
      </c>
      <c r="FH43" s="44">
        <v>0</v>
      </c>
      <c r="FI43" s="41">
        <v>0</v>
      </c>
      <c r="FJ43" s="44">
        <v>0</v>
      </c>
      <c r="FK43" s="54" t="s">
        <v>138</v>
      </c>
      <c r="FL43" s="44">
        <v>0</v>
      </c>
      <c r="FM43" s="41">
        <v>0</v>
      </c>
      <c r="FN43" s="44">
        <v>0</v>
      </c>
      <c r="FO43" s="44">
        <v>23</v>
      </c>
      <c r="FP43" s="41">
        <v>2.5</v>
      </c>
      <c r="FQ43" s="44">
        <v>25</v>
      </c>
      <c r="FR43" s="44">
        <v>1</v>
      </c>
      <c r="FS43" s="41">
        <v>0.11</v>
      </c>
      <c r="FT43" s="44">
        <v>1</v>
      </c>
      <c r="FU43" s="44">
        <v>23</v>
      </c>
      <c r="FV43" s="41">
        <v>2.5</v>
      </c>
      <c r="FW43" s="44">
        <v>23</v>
      </c>
      <c r="FX43" s="44">
        <v>0</v>
      </c>
      <c r="FY43" s="41">
        <v>0</v>
      </c>
      <c r="FZ43" s="44">
        <v>0</v>
      </c>
    </row>
    <row r="44" spans="1:182" ht="13.5" customHeight="1">
      <c r="A44" s="54" t="s">
        <v>7</v>
      </c>
      <c r="B44" s="71">
        <v>933</v>
      </c>
      <c r="C44" s="71">
        <v>135</v>
      </c>
      <c r="D44" s="71">
        <v>45</v>
      </c>
      <c r="E44" s="70">
        <v>4.82</v>
      </c>
      <c r="F44" s="71">
        <v>86</v>
      </c>
      <c r="G44" s="71">
        <v>1</v>
      </c>
      <c r="H44" s="70">
        <v>0.11</v>
      </c>
      <c r="I44" s="71">
        <v>1</v>
      </c>
      <c r="J44" s="71">
        <v>0</v>
      </c>
      <c r="K44" s="70">
        <v>0</v>
      </c>
      <c r="L44" s="71">
        <v>0</v>
      </c>
      <c r="M44" s="71">
        <v>0</v>
      </c>
      <c r="N44" s="70">
        <v>0</v>
      </c>
      <c r="O44" s="71">
        <v>0</v>
      </c>
      <c r="P44" s="71">
        <v>0</v>
      </c>
      <c r="Q44" s="70">
        <v>0</v>
      </c>
      <c r="R44" s="71">
        <v>0</v>
      </c>
      <c r="S44" s="71">
        <v>1</v>
      </c>
      <c r="T44" s="70">
        <v>0.11</v>
      </c>
      <c r="U44" s="71">
        <v>1</v>
      </c>
      <c r="V44" s="54" t="s">
        <v>7</v>
      </c>
      <c r="W44" s="71">
        <v>0</v>
      </c>
      <c r="X44" s="70">
        <v>0</v>
      </c>
      <c r="Y44" s="71">
        <v>0</v>
      </c>
      <c r="Z44" s="71">
        <v>1</v>
      </c>
      <c r="AA44" s="70">
        <v>0.11</v>
      </c>
      <c r="AB44" s="71">
        <v>1</v>
      </c>
      <c r="AC44" s="71">
        <v>0</v>
      </c>
      <c r="AD44" s="70">
        <v>0</v>
      </c>
      <c r="AE44" s="71">
        <v>0</v>
      </c>
      <c r="AF44" s="71">
        <v>0</v>
      </c>
      <c r="AG44" s="70">
        <v>0</v>
      </c>
      <c r="AH44" s="71">
        <v>0</v>
      </c>
      <c r="AI44" s="71">
        <v>1</v>
      </c>
      <c r="AJ44" s="70">
        <v>0.11</v>
      </c>
      <c r="AK44" s="71">
        <v>1</v>
      </c>
      <c r="AL44" s="71">
        <v>1</v>
      </c>
      <c r="AM44" s="70">
        <v>0.11</v>
      </c>
      <c r="AN44" s="71">
        <v>1</v>
      </c>
      <c r="AO44" s="71">
        <v>0</v>
      </c>
      <c r="AP44" s="70">
        <v>0</v>
      </c>
      <c r="AQ44" s="71">
        <v>0</v>
      </c>
      <c r="AR44" s="54" t="s">
        <v>7</v>
      </c>
      <c r="AS44" s="71">
        <v>0</v>
      </c>
      <c r="AT44" s="70">
        <v>0</v>
      </c>
      <c r="AU44" s="71">
        <v>0</v>
      </c>
      <c r="AV44" s="71">
        <v>2</v>
      </c>
      <c r="AW44" s="70">
        <v>0.21</v>
      </c>
      <c r="AX44" s="71">
        <v>3</v>
      </c>
      <c r="AY44" s="71">
        <v>0</v>
      </c>
      <c r="AZ44" s="70">
        <v>0</v>
      </c>
      <c r="BA44" s="71">
        <v>0</v>
      </c>
      <c r="BB44" s="71">
        <v>0</v>
      </c>
      <c r="BC44" s="70">
        <v>0</v>
      </c>
      <c r="BD44" s="71">
        <v>0</v>
      </c>
      <c r="BE44" s="71">
        <v>0</v>
      </c>
      <c r="BF44" s="70">
        <v>0</v>
      </c>
      <c r="BG44" s="71">
        <v>0</v>
      </c>
      <c r="BH44" s="71">
        <v>0</v>
      </c>
      <c r="BI44" s="70">
        <v>0</v>
      </c>
      <c r="BJ44" s="71">
        <v>0</v>
      </c>
      <c r="BK44" s="71">
        <v>0</v>
      </c>
      <c r="BL44" s="70">
        <v>0</v>
      </c>
      <c r="BM44" s="71">
        <v>0</v>
      </c>
      <c r="BN44" s="54" t="s">
        <v>7</v>
      </c>
      <c r="BO44" s="44">
        <v>0</v>
      </c>
      <c r="BP44" s="41">
        <v>0</v>
      </c>
      <c r="BQ44" s="44">
        <v>0</v>
      </c>
      <c r="BR44" s="44">
        <v>0</v>
      </c>
      <c r="BS44" s="41">
        <v>0</v>
      </c>
      <c r="BT44" s="44">
        <v>0</v>
      </c>
      <c r="BU44" s="44">
        <v>2</v>
      </c>
      <c r="BV44" s="41">
        <v>0.21</v>
      </c>
      <c r="BW44" s="44">
        <v>2</v>
      </c>
      <c r="BX44" s="44">
        <v>1</v>
      </c>
      <c r="BY44" s="41">
        <v>0.11</v>
      </c>
      <c r="BZ44" s="44">
        <v>1</v>
      </c>
      <c r="CA44" s="44">
        <v>0</v>
      </c>
      <c r="CB44" s="41">
        <v>0</v>
      </c>
      <c r="CC44" s="44">
        <v>0</v>
      </c>
      <c r="CD44" s="44">
        <v>0</v>
      </c>
      <c r="CE44" s="41">
        <v>0</v>
      </c>
      <c r="CF44" s="44">
        <v>0</v>
      </c>
      <c r="CG44" s="44">
        <v>0</v>
      </c>
      <c r="CH44" s="41">
        <v>0</v>
      </c>
      <c r="CI44" s="44">
        <v>0</v>
      </c>
      <c r="CJ44" s="54" t="s">
        <v>7</v>
      </c>
      <c r="CK44" s="44">
        <v>0</v>
      </c>
      <c r="CL44" s="41">
        <v>0</v>
      </c>
      <c r="CM44" s="44">
        <v>0</v>
      </c>
      <c r="CN44" s="44">
        <v>37</v>
      </c>
      <c r="CO44" s="41">
        <v>3.97</v>
      </c>
      <c r="CP44" s="44">
        <v>67</v>
      </c>
      <c r="CQ44" s="44">
        <v>8</v>
      </c>
      <c r="CR44" s="41">
        <v>0.86</v>
      </c>
      <c r="CS44" s="44">
        <v>8</v>
      </c>
      <c r="CT44" s="44">
        <v>0</v>
      </c>
      <c r="CU44" s="41">
        <v>0</v>
      </c>
      <c r="CV44" s="44">
        <v>0</v>
      </c>
      <c r="CW44" s="44">
        <v>0</v>
      </c>
      <c r="CX44" s="41">
        <v>0</v>
      </c>
      <c r="CY44" s="44">
        <v>0</v>
      </c>
      <c r="CZ44" s="44">
        <v>0</v>
      </c>
      <c r="DA44" s="41">
        <v>0</v>
      </c>
      <c r="DB44" s="44">
        <v>0</v>
      </c>
      <c r="DC44" s="44">
        <v>3</v>
      </c>
      <c r="DD44" s="41">
        <v>0.32</v>
      </c>
      <c r="DE44" s="44">
        <v>3</v>
      </c>
      <c r="DF44" s="54" t="s">
        <v>7</v>
      </c>
      <c r="DG44" s="44">
        <v>0</v>
      </c>
      <c r="DH44" s="41">
        <v>0</v>
      </c>
      <c r="DI44" s="44">
        <v>0</v>
      </c>
      <c r="DJ44" s="44">
        <v>1</v>
      </c>
      <c r="DK44" s="41">
        <v>0.11</v>
      </c>
      <c r="DL44" s="44">
        <v>1</v>
      </c>
      <c r="DM44" s="44">
        <v>0</v>
      </c>
      <c r="DN44" s="41">
        <v>0</v>
      </c>
      <c r="DO44" s="44">
        <v>0</v>
      </c>
      <c r="DP44" s="44">
        <v>0</v>
      </c>
      <c r="DQ44" s="41">
        <v>0</v>
      </c>
      <c r="DR44" s="44">
        <v>0</v>
      </c>
      <c r="DS44" s="44">
        <v>0</v>
      </c>
      <c r="DT44" s="41">
        <v>0</v>
      </c>
      <c r="DU44" s="44">
        <v>0</v>
      </c>
      <c r="DV44" s="44">
        <v>0</v>
      </c>
      <c r="DW44" s="41">
        <v>0</v>
      </c>
      <c r="DX44" s="44">
        <v>0</v>
      </c>
      <c r="DY44" s="44">
        <v>0</v>
      </c>
      <c r="DZ44" s="41">
        <v>0</v>
      </c>
      <c r="EA44" s="44">
        <v>0</v>
      </c>
      <c r="EB44" s="54" t="s">
        <v>7</v>
      </c>
      <c r="EC44" s="44">
        <v>7</v>
      </c>
      <c r="ED44" s="41">
        <v>0.75</v>
      </c>
      <c r="EE44" s="44">
        <v>7</v>
      </c>
      <c r="EF44" s="44">
        <v>4</v>
      </c>
      <c r="EG44" s="41">
        <v>0.43</v>
      </c>
      <c r="EH44" s="44">
        <v>4</v>
      </c>
      <c r="EI44" s="44">
        <v>4</v>
      </c>
      <c r="EJ44" s="41">
        <v>0.43</v>
      </c>
      <c r="EK44" s="44">
        <v>4</v>
      </c>
      <c r="EL44" s="44">
        <v>11</v>
      </c>
      <c r="EM44" s="41">
        <v>1.18</v>
      </c>
      <c r="EN44" s="44">
        <v>12</v>
      </c>
      <c r="EO44" s="44">
        <v>0</v>
      </c>
      <c r="EP44" s="41">
        <v>0</v>
      </c>
      <c r="EQ44" s="44">
        <v>0</v>
      </c>
      <c r="ER44" s="44">
        <v>0</v>
      </c>
      <c r="ES44" s="41">
        <v>0</v>
      </c>
      <c r="ET44" s="44">
        <v>0</v>
      </c>
      <c r="EU44" s="54" t="s">
        <v>7</v>
      </c>
      <c r="EV44" s="44">
        <v>0</v>
      </c>
      <c r="EW44" s="41">
        <v>0</v>
      </c>
      <c r="EX44" s="44">
        <v>0</v>
      </c>
      <c r="EY44" s="44">
        <v>0</v>
      </c>
      <c r="EZ44" s="41">
        <v>0</v>
      </c>
      <c r="FA44" s="44">
        <v>0</v>
      </c>
      <c r="FB44" s="44">
        <v>0</v>
      </c>
      <c r="FC44" s="41">
        <v>0</v>
      </c>
      <c r="FD44" s="44">
        <v>0</v>
      </c>
      <c r="FE44" s="44">
        <v>0</v>
      </c>
      <c r="FF44" s="41">
        <v>0</v>
      </c>
      <c r="FG44" s="44">
        <v>0</v>
      </c>
      <c r="FH44" s="44">
        <v>0</v>
      </c>
      <c r="FI44" s="41">
        <v>0</v>
      </c>
      <c r="FJ44" s="44">
        <v>0</v>
      </c>
      <c r="FK44" s="54" t="s">
        <v>7</v>
      </c>
      <c r="FL44" s="44">
        <v>2</v>
      </c>
      <c r="FM44" s="41">
        <v>0.21</v>
      </c>
      <c r="FN44" s="44">
        <v>2</v>
      </c>
      <c r="FO44" s="44">
        <v>10</v>
      </c>
      <c r="FP44" s="41">
        <v>1.07</v>
      </c>
      <c r="FQ44" s="44">
        <v>10</v>
      </c>
      <c r="FR44" s="44">
        <v>1</v>
      </c>
      <c r="FS44" s="41">
        <v>0.11</v>
      </c>
      <c r="FT44" s="44">
        <v>1</v>
      </c>
      <c r="FU44" s="44">
        <v>5</v>
      </c>
      <c r="FV44" s="41">
        <v>0.54</v>
      </c>
      <c r="FW44" s="44">
        <v>5</v>
      </c>
      <c r="FX44" s="44">
        <v>0</v>
      </c>
      <c r="FY44" s="41">
        <v>0</v>
      </c>
      <c r="FZ44" s="44">
        <v>0</v>
      </c>
    </row>
    <row r="45" spans="1:182" ht="13.5" customHeight="1">
      <c r="A45" s="54" t="s">
        <v>139</v>
      </c>
      <c r="B45" s="71">
        <v>519</v>
      </c>
      <c r="C45" s="71">
        <v>634</v>
      </c>
      <c r="D45" s="71">
        <v>123</v>
      </c>
      <c r="E45" s="70">
        <v>23.7</v>
      </c>
      <c r="F45" s="71">
        <v>291</v>
      </c>
      <c r="G45" s="71">
        <v>1</v>
      </c>
      <c r="H45" s="70">
        <v>0.19</v>
      </c>
      <c r="I45" s="71">
        <v>1</v>
      </c>
      <c r="J45" s="71">
        <v>0</v>
      </c>
      <c r="K45" s="70">
        <v>0</v>
      </c>
      <c r="L45" s="71">
        <v>0</v>
      </c>
      <c r="M45" s="71">
        <v>0</v>
      </c>
      <c r="N45" s="70">
        <v>0</v>
      </c>
      <c r="O45" s="71">
        <v>0</v>
      </c>
      <c r="P45" s="71">
        <v>1</v>
      </c>
      <c r="Q45" s="70">
        <v>0.19</v>
      </c>
      <c r="R45" s="71">
        <v>1</v>
      </c>
      <c r="S45" s="71">
        <v>1</v>
      </c>
      <c r="T45" s="70">
        <v>0.19</v>
      </c>
      <c r="U45" s="71">
        <v>1</v>
      </c>
      <c r="V45" s="54" t="s">
        <v>139</v>
      </c>
      <c r="W45" s="71">
        <v>1</v>
      </c>
      <c r="X45" s="70">
        <v>0.19</v>
      </c>
      <c r="Y45" s="71">
        <v>1</v>
      </c>
      <c r="Z45" s="71">
        <v>4</v>
      </c>
      <c r="AA45" s="70">
        <v>0.77</v>
      </c>
      <c r="AB45" s="71">
        <v>4</v>
      </c>
      <c r="AC45" s="71">
        <v>0</v>
      </c>
      <c r="AD45" s="70">
        <v>0</v>
      </c>
      <c r="AE45" s="71">
        <v>0</v>
      </c>
      <c r="AF45" s="71">
        <v>0</v>
      </c>
      <c r="AG45" s="70">
        <v>0</v>
      </c>
      <c r="AH45" s="71">
        <v>0</v>
      </c>
      <c r="AI45" s="71">
        <v>22</v>
      </c>
      <c r="AJ45" s="70">
        <v>4.24</v>
      </c>
      <c r="AK45" s="71">
        <v>30</v>
      </c>
      <c r="AL45" s="71">
        <v>14</v>
      </c>
      <c r="AM45" s="70">
        <v>2.7</v>
      </c>
      <c r="AN45" s="71">
        <v>19</v>
      </c>
      <c r="AO45" s="71">
        <v>0</v>
      </c>
      <c r="AP45" s="70">
        <v>0</v>
      </c>
      <c r="AQ45" s="71">
        <v>0</v>
      </c>
      <c r="AR45" s="54" t="s">
        <v>139</v>
      </c>
      <c r="AS45" s="71">
        <v>1</v>
      </c>
      <c r="AT45" s="70">
        <v>0.19</v>
      </c>
      <c r="AU45" s="71">
        <v>1</v>
      </c>
      <c r="AV45" s="71">
        <v>5</v>
      </c>
      <c r="AW45" s="70">
        <v>0.96</v>
      </c>
      <c r="AX45" s="71">
        <v>5</v>
      </c>
      <c r="AY45" s="71">
        <v>4</v>
      </c>
      <c r="AZ45" s="70">
        <v>0.77</v>
      </c>
      <c r="BA45" s="71">
        <v>4</v>
      </c>
      <c r="BB45" s="71">
        <v>0</v>
      </c>
      <c r="BC45" s="70">
        <v>0</v>
      </c>
      <c r="BD45" s="71">
        <v>0</v>
      </c>
      <c r="BE45" s="71">
        <v>0</v>
      </c>
      <c r="BF45" s="70">
        <v>0</v>
      </c>
      <c r="BG45" s="71">
        <v>0</v>
      </c>
      <c r="BH45" s="71">
        <v>0</v>
      </c>
      <c r="BI45" s="70">
        <v>0</v>
      </c>
      <c r="BJ45" s="71">
        <v>0</v>
      </c>
      <c r="BK45" s="71">
        <v>0</v>
      </c>
      <c r="BL45" s="70">
        <v>0</v>
      </c>
      <c r="BM45" s="71">
        <v>0</v>
      </c>
      <c r="BN45" s="54" t="s">
        <v>139</v>
      </c>
      <c r="BO45" s="44">
        <v>0</v>
      </c>
      <c r="BP45" s="41">
        <v>0</v>
      </c>
      <c r="BQ45" s="44">
        <v>0</v>
      </c>
      <c r="BR45" s="44">
        <v>0</v>
      </c>
      <c r="BS45" s="41">
        <v>0</v>
      </c>
      <c r="BT45" s="44">
        <v>0</v>
      </c>
      <c r="BU45" s="44">
        <v>4</v>
      </c>
      <c r="BV45" s="41">
        <v>0.77</v>
      </c>
      <c r="BW45" s="44">
        <v>4</v>
      </c>
      <c r="BX45" s="44">
        <v>4</v>
      </c>
      <c r="BY45" s="41">
        <v>0.77</v>
      </c>
      <c r="BZ45" s="44">
        <v>6</v>
      </c>
      <c r="CA45" s="44">
        <v>1</v>
      </c>
      <c r="CB45" s="41">
        <v>0.19</v>
      </c>
      <c r="CC45" s="44">
        <v>1</v>
      </c>
      <c r="CD45" s="44">
        <v>0</v>
      </c>
      <c r="CE45" s="41">
        <v>0</v>
      </c>
      <c r="CF45" s="44">
        <v>0</v>
      </c>
      <c r="CG45" s="44">
        <v>0</v>
      </c>
      <c r="CH45" s="41">
        <v>0</v>
      </c>
      <c r="CI45" s="44">
        <v>0</v>
      </c>
      <c r="CJ45" s="54" t="s">
        <v>139</v>
      </c>
      <c r="CK45" s="44">
        <v>0</v>
      </c>
      <c r="CL45" s="41">
        <v>0</v>
      </c>
      <c r="CM45" s="44">
        <v>0</v>
      </c>
      <c r="CN45" s="44">
        <v>41</v>
      </c>
      <c r="CO45" s="41">
        <v>7.9</v>
      </c>
      <c r="CP45" s="44">
        <v>114</v>
      </c>
      <c r="CQ45" s="44">
        <v>72</v>
      </c>
      <c r="CR45" s="41">
        <v>13.87</v>
      </c>
      <c r="CS45" s="44">
        <v>99</v>
      </c>
      <c r="CT45" s="44">
        <v>0</v>
      </c>
      <c r="CU45" s="41">
        <v>0</v>
      </c>
      <c r="CV45" s="44">
        <v>0</v>
      </c>
      <c r="CW45" s="44">
        <v>0</v>
      </c>
      <c r="CX45" s="41">
        <v>0</v>
      </c>
      <c r="CY45" s="44">
        <v>0</v>
      </c>
      <c r="CZ45" s="44">
        <v>0</v>
      </c>
      <c r="DA45" s="41">
        <v>0</v>
      </c>
      <c r="DB45" s="44">
        <v>0</v>
      </c>
      <c r="DC45" s="44">
        <v>6</v>
      </c>
      <c r="DD45" s="41">
        <v>1.16</v>
      </c>
      <c r="DE45" s="44">
        <v>10</v>
      </c>
      <c r="DF45" s="54" t="s">
        <v>139</v>
      </c>
      <c r="DG45" s="44">
        <v>0</v>
      </c>
      <c r="DH45" s="41">
        <v>0</v>
      </c>
      <c r="DI45" s="44">
        <v>0</v>
      </c>
      <c r="DJ45" s="44">
        <v>1</v>
      </c>
      <c r="DK45" s="41">
        <v>0.19</v>
      </c>
      <c r="DL45" s="44">
        <v>1</v>
      </c>
      <c r="DM45" s="44">
        <v>0</v>
      </c>
      <c r="DN45" s="41">
        <v>0</v>
      </c>
      <c r="DO45" s="44">
        <v>0</v>
      </c>
      <c r="DP45" s="44">
        <v>0</v>
      </c>
      <c r="DQ45" s="41">
        <v>0</v>
      </c>
      <c r="DR45" s="44">
        <v>0</v>
      </c>
      <c r="DS45" s="44">
        <v>0</v>
      </c>
      <c r="DT45" s="41">
        <v>0</v>
      </c>
      <c r="DU45" s="44">
        <v>0</v>
      </c>
      <c r="DV45" s="44">
        <v>0</v>
      </c>
      <c r="DW45" s="41">
        <v>0</v>
      </c>
      <c r="DX45" s="44">
        <v>0</v>
      </c>
      <c r="DY45" s="44">
        <v>0</v>
      </c>
      <c r="DZ45" s="41">
        <v>0</v>
      </c>
      <c r="EA45" s="44">
        <v>0</v>
      </c>
      <c r="EB45" s="54" t="s">
        <v>139</v>
      </c>
      <c r="EC45" s="44">
        <v>11</v>
      </c>
      <c r="ED45" s="41">
        <v>2.12</v>
      </c>
      <c r="EE45" s="44">
        <v>14</v>
      </c>
      <c r="EF45" s="44">
        <v>0</v>
      </c>
      <c r="EG45" s="41">
        <v>0</v>
      </c>
      <c r="EH45" s="44">
        <v>0</v>
      </c>
      <c r="EI45" s="44">
        <v>8</v>
      </c>
      <c r="EJ45" s="41">
        <v>1.54</v>
      </c>
      <c r="EK45" s="44">
        <v>10</v>
      </c>
      <c r="EL45" s="44">
        <v>93</v>
      </c>
      <c r="EM45" s="41">
        <v>17.92</v>
      </c>
      <c r="EN45" s="44">
        <v>150</v>
      </c>
      <c r="EO45" s="44">
        <v>2</v>
      </c>
      <c r="EP45" s="41">
        <v>0.39</v>
      </c>
      <c r="EQ45" s="44">
        <v>2</v>
      </c>
      <c r="ER45" s="44">
        <v>0</v>
      </c>
      <c r="ES45" s="41">
        <v>0</v>
      </c>
      <c r="ET45" s="44">
        <v>0</v>
      </c>
      <c r="EU45" s="54" t="s">
        <v>139</v>
      </c>
      <c r="EV45" s="44">
        <v>8</v>
      </c>
      <c r="EW45" s="41">
        <v>1.54</v>
      </c>
      <c r="EX45" s="44">
        <v>8</v>
      </c>
      <c r="EY45" s="44">
        <v>14</v>
      </c>
      <c r="EZ45" s="41">
        <v>2.7</v>
      </c>
      <c r="FA45" s="44">
        <v>42</v>
      </c>
      <c r="FB45" s="44">
        <v>0</v>
      </c>
      <c r="FC45" s="41">
        <v>0</v>
      </c>
      <c r="FD45" s="44">
        <v>0</v>
      </c>
      <c r="FE45" s="44">
        <v>0</v>
      </c>
      <c r="FF45" s="41">
        <v>0</v>
      </c>
      <c r="FG45" s="44">
        <v>0</v>
      </c>
      <c r="FH45" s="44">
        <v>0</v>
      </c>
      <c r="FI45" s="41">
        <v>0</v>
      </c>
      <c r="FJ45" s="44">
        <v>0</v>
      </c>
      <c r="FK45" s="54" t="s">
        <v>139</v>
      </c>
      <c r="FL45" s="44">
        <v>0</v>
      </c>
      <c r="FM45" s="41">
        <v>0</v>
      </c>
      <c r="FN45" s="44">
        <v>0</v>
      </c>
      <c r="FO45" s="44">
        <v>52</v>
      </c>
      <c r="FP45" s="41">
        <v>10.02</v>
      </c>
      <c r="FQ45" s="44">
        <v>52</v>
      </c>
      <c r="FR45" s="44">
        <v>1</v>
      </c>
      <c r="FS45" s="41">
        <v>0.19</v>
      </c>
      <c r="FT45" s="44">
        <v>1</v>
      </c>
      <c r="FU45" s="44">
        <v>53</v>
      </c>
      <c r="FV45" s="41">
        <v>10.21</v>
      </c>
      <c r="FW45" s="44">
        <v>53</v>
      </c>
      <c r="FX45" s="44">
        <v>0</v>
      </c>
      <c r="FY45" s="41">
        <v>0</v>
      </c>
      <c r="FZ45" s="44">
        <v>0</v>
      </c>
    </row>
    <row r="46" spans="1:182" ht="13.5" customHeight="1">
      <c r="A46" s="54" t="s">
        <v>8</v>
      </c>
      <c r="B46" s="71">
        <v>2618</v>
      </c>
      <c r="C46" s="71">
        <v>1868</v>
      </c>
      <c r="D46" s="71">
        <v>499</v>
      </c>
      <c r="E46" s="70">
        <v>19.06</v>
      </c>
      <c r="F46" s="71">
        <v>985</v>
      </c>
      <c r="G46" s="71">
        <v>4</v>
      </c>
      <c r="H46" s="70">
        <v>0.15</v>
      </c>
      <c r="I46" s="71">
        <v>4</v>
      </c>
      <c r="J46" s="71">
        <v>0</v>
      </c>
      <c r="K46" s="70">
        <v>0</v>
      </c>
      <c r="L46" s="71">
        <v>0</v>
      </c>
      <c r="M46" s="71">
        <v>0</v>
      </c>
      <c r="N46" s="70">
        <v>0</v>
      </c>
      <c r="O46" s="71">
        <v>0</v>
      </c>
      <c r="P46" s="71">
        <v>1</v>
      </c>
      <c r="Q46" s="70">
        <v>0.04</v>
      </c>
      <c r="R46" s="71">
        <v>1</v>
      </c>
      <c r="S46" s="71">
        <v>36</v>
      </c>
      <c r="T46" s="70">
        <v>1.38</v>
      </c>
      <c r="U46" s="71">
        <v>40</v>
      </c>
      <c r="V46" s="54" t="s">
        <v>8</v>
      </c>
      <c r="W46" s="71">
        <v>4</v>
      </c>
      <c r="X46" s="70">
        <v>0.15</v>
      </c>
      <c r="Y46" s="71">
        <v>4</v>
      </c>
      <c r="Z46" s="71">
        <v>100</v>
      </c>
      <c r="AA46" s="70">
        <v>3.82</v>
      </c>
      <c r="AB46" s="71">
        <v>145</v>
      </c>
      <c r="AC46" s="71">
        <v>0</v>
      </c>
      <c r="AD46" s="70">
        <v>0</v>
      </c>
      <c r="AE46" s="71">
        <v>0</v>
      </c>
      <c r="AF46" s="71">
        <v>8</v>
      </c>
      <c r="AG46" s="70">
        <v>0.31</v>
      </c>
      <c r="AH46" s="71">
        <v>8</v>
      </c>
      <c r="AI46" s="71">
        <v>102</v>
      </c>
      <c r="AJ46" s="70">
        <v>3.9</v>
      </c>
      <c r="AK46" s="71">
        <v>125</v>
      </c>
      <c r="AL46" s="71">
        <v>6</v>
      </c>
      <c r="AM46" s="70">
        <v>0.23</v>
      </c>
      <c r="AN46" s="71">
        <v>7</v>
      </c>
      <c r="AO46" s="71">
        <v>1</v>
      </c>
      <c r="AP46" s="70">
        <v>0.04</v>
      </c>
      <c r="AQ46" s="71">
        <v>1</v>
      </c>
      <c r="AR46" s="54" t="s">
        <v>8</v>
      </c>
      <c r="AS46" s="71">
        <v>1</v>
      </c>
      <c r="AT46" s="70">
        <v>0.04</v>
      </c>
      <c r="AU46" s="71">
        <v>1</v>
      </c>
      <c r="AV46" s="71">
        <v>32</v>
      </c>
      <c r="AW46" s="70">
        <v>1.22</v>
      </c>
      <c r="AX46" s="71">
        <v>46</v>
      </c>
      <c r="AY46" s="71">
        <v>91</v>
      </c>
      <c r="AZ46" s="70">
        <v>3.48</v>
      </c>
      <c r="BA46" s="71">
        <v>91</v>
      </c>
      <c r="BB46" s="71">
        <v>0</v>
      </c>
      <c r="BC46" s="70">
        <v>0</v>
      </c>
      <c r="BD46" s="71">
        <v>0</v>
      </c>
      <c r="BE46" s="71">
        <v>0</v>
      </c>
      <c r="BF46" s="70">
        <v>0</v>
      </c>
      <c r="BG46" s="71">
        <v>0</v>
      </c>
      <c r="BH46" s="71">
        <v>0</v>
      </c>
      <c r="BI46" s="70">
        <v>0</v>
      </c>
      <c r="BJ46" s="71">
        <v>0</v>
      </c>
      <c r="BK46" s="71">
        <v>0</v>
      </c>
      <c r="BL46" s="70">
        <v>0</v>
      </c>
      <c r="BM46" s="71">
        <v>0</v>
      </c>
      <c r="BN46" s="54" t="s">
        <v>8</v>
      </c>
      <c r="BO46" s="44">
        <v>0</v>
      </c>
      <c r="BP46" s="41">
        <v>0</v>
      </c>
      <c r="BQ46" s="44">
        <v>0</v>
      </c>
      <c r="BR46" s="44">
        <v>0</v>
      </c>
      <c r="BS46" s="41">
        <v>0</v>
      </c>
      <c r="BT46" s="44">
        <v>0</v>
      </c>
      <c r="BU46" s="44">
        <v>14</v>
      </c>
      <c r="BV46" s="41">
        <v>0.53</v>
      </c>
      <c r="BW46" s="44">
        <v>14</v>
      </c>
      <c r="BX46" s="44">
        <v>87</v>
      </c>
      <c r="BY46" s="41">
        <v>3.32</v>
      </c>
      <c r="BZ46" s="44">
        <v>99</v>
      </c>
      <c r="CA46" s="44">
        <v>0</v>
      </c>
      <c r="CB46" s="41">
        <v>0</v>
      </c>
      <c r="CC46" s="44">
        <v>0</v>
      </c>
      <c r="CD46" s="44">
        <v>0</v>
      </c>
      <c r="CE46" s="41">
        <v>0</v>
      </c>
      <c r="CF46" s="44">
        <v>0</v>
      </c>
      <c r="CG46" s="44">
        <v>1</v>
      </c>
      <c r="CH46" s="41">
        <v>0.04</v>
      </c>
      <c r="CI46" s="44">
        <v>1</v>
      </c>
      <c r="CJ46" s="54" t="s">
        <v>8</v>
      </c>
      <c r="CK46" s="44">
        <v>0</v>
      </c>
      <c r="CL46" s="41">
        <v>0</v>
      </c>
      <c r="CM46" s="44">
        <v>0</v>
      </c>
      <c r="CN46" s="44">
        <v>140</v>
      </c>
      <c r="CO46" s="41">
        <v>5.35</v>
      </c>
      <c r="CP46" s="44">
        <v>263</v>
      </c>
      <c r="CQ46" s="44">
        <v>115</v>
      </c>
      <c r="CR46" s="41">
        <v>4.39</v>
      </c>
      <c r="CS46" s="44">
        <v>135</v>
      </c>
      <c r="CT46" s="44">
        <v>0</v>
      </c>
      <c r="CU46" s="41">
        <v>0</v>
      </c>
      <c r="CV46" s="44">
        <v>0</v>
      </c>
      <c r="CW46" s="44">
        <v>0</v>
      </c>
      <c r="CX46" s="41">
        <v>0</v>
      </c>
      <c r="CY46" s="44">
        <v>0</v>
      </c>
      <c r="CZ46" s="44">
        <v>0</v>
      </c>
      <c r="DA46" s="41">
        <v>0</v>
      </c>
      <c r="DB46" s="44">
        <v>0</v>
      </c>
      <c r="DC46" s="44">
        <v>32</v>
      </c>
      <c r="DD46" s="41">
        <v>1.22</v>
      </c>
      <c r="DE46" s="44">
        <v>46</v>
      </c>
      <c r="DF46" s="54" t="s">
        <v>8</v>
      </c>
      <c r="DG46" s="44">
        <v>4</v>
      </c>
      <c r="DH46" s="41">
        <v>0.15</v>
      </c>
      <c r="DI46" s="44">
        <v>4</v>
      </c>
      <c r="DJ46" s="44">
        <v>6</v>
      </c>
      <c r="DK46" s="41">
        <v>0.23</v>
      </c>
      <c r="DL46" s="44">
        <v>10</v>
      </c>
      <c r="DM46" s="44">
        <v>0</v>
      </c>
      <c r="DN46" s="41">
        <v>0</v>
      </c>
      <c r="DO46" s="44">
        <v>0</v>
      </c>
      <c r="DP46" s="44">
        <v>4</v>
      </c>
      <c r="DQ46" s="41">
        <v>0.15</v>
      </c>
      <c r="DR46" s="44">
        <v>5</v>
      </c>
      <c r="DS46" s="44">
        <v>0</v>
      </c>
      <c r="DT46" s="41">
        <v>0</v>
      </c>
      <c r="DU46" s="44">
        <v>0</v>
      </c>
      <c r="DV46" s="44">
        <v>2</v>
      </c>
      <c r="DW46" s="41">
        <v>0.08</v>
      </c>
      <c r="DX46" s="44">
        <v>2</v>
      </c>
      <c r="DY46" s="44">
        <v>0</v>
      </c>
      <c r="DZ46" s="41">
        <v>0</v>
      </c>
      <c r="EA46" s="44">
        <v>0</v>
      </c>
      <c r="EB46" s="54" t="s">
        <v>8</v>
      </c>
      <c r="EC46" s="44">
        <v>41</v>
      </c>
      <c r="ED46" s="41">
        <v>1.57</v>
      </c>
      <c r="EE46" s="44">
        <v>51</v>
      </c>
      <c r="EF46" s="44">
        <v>1</v>
      </c>
      <c r="EG46" s="41">
        <v>0.04</v>
      </c>
      <c r="EH46" s="44">
        <v>1</v>
      </c>
      <c r="EI46" s="44">
        <v>27</v>
      </c>
      <c r="EJ46" s="41">
        <v>1.03</v>
      </c>
      <c r="EK46" s="44">
        <v>29</v>
      </c>
      <c r="EL46" s="44">
        <v>324</v>
      </c>
      <c r="EM46" s="41">
        <v>12.38</v>
      </c>
      <c r="EN46" s="44">
        <v>401</v>
      </c>
      <c r="EO46" s="44">
        <v>0</v>
      </c>
      <c r="EP46" s="41">
        <v>0</v>
      </c>
      <c r="EQ46" s="44">
        <v>0</v>
      </c>
      <c r="ER46" s="44">
        <v>0</v>
      </c>
      <c r="ES46" s="41">
        <v>0</v>
      </c>
      <c r="ET46" s="44">
        <v>0</v>
      </c>
      <c r="EU46" s="54" t="s">
        <v>8</v>
      </c>
      <c r="EV46" s="44">
        <v>7</v>
      </c>
      <c r="EW46" s="41">
        <v>0.27</v>
      </c>
      <c r="EX46" s="44">
        <v>7</v>
      </c>
      <c r="EY46" s="44">
        <v>6</v>
      </c>
      <c r="EZ46" s="41">
        <v>0.23</v>
      </c>
      <c r="FA46" s="44">
        <v>20</v>
      </c>
      <c r="FB46" s="44">
        <v>0</v>
      </c>
      <c r="FC46" s="41">
        <v>0</v>
      </c>
      <c r="FD46" s="44">
        <v>0</v>
      </c>
      <c r="FE46" s="44">
        <v>0</v>
      </c>
      <c r="FF46" s="41">
        <v>0</v>
      </c>
      <c r="FG46" s="44">
        <v>0</v>
      </c>
      <c r="FH46" s="44">
        <v>0</v>
      </c>
      <c r="FI46" s="41">
        <v>0</v>
      </c>
      <c r="FJ46" s="44">
        <v>0</v>
      </c>
      <c r="FK46" s="54" t="s">
        <v>8</v>
      </c>
      <c r="FL46" s="44">
        <v>1</v>
      </c>
      <c r="FM46" s="41">
        <v>0.04</v>
      </c>
      <c r="FN46" s="44">
        <v>1</v>
      </c>
      <c r="FO46" s="44">
        <v>125</v>
      </c>
      <c r="FP46" s="41">
        <v>4.77</v>
      </c>
      <c r="FQ46" s="44">
        <v>137</v>
      </c>
      <c r="FR46" s="44">
        <v>4</v>
      </c>
      <c r="FS46" s="41">
        <v>0.15</v>
      </c>
      <c r="FT46" s="44">
        <v>4</v>
      </c>
      <c r="FU46" s="44">
        <v>164</v>
      </c>
      <c r="FV46" s="41">
        <v>6.26</v>
      </c>
      <c r="FW46" s="44">
        <v>164</v>
      </c>
      <c r="FX46" s="44">
        <v>1</v>
      </c>
      <c r="FY46" s="41">
        <v>0.04</v>
      </c>
      <c r="FZ46" s="44">
        <v>1</v>
      </c>
    </row>
    <row r="47" spans="1:182" ht="13.5" customHeight="1">
      <c r="A47" s="54" t="s">
        <v>140</v>
      </c>
      <c r="B47" s="71">
        <v>3090</v>
      </c>
      <c r="C47" s="71">
        <v>2103</v>
      </c>
      <c r="D47" s="71">
        <v>536</v>
      </c>
      <c r="E47" s="70">
        <v>17.35</v>
      </c>
      <c r="F47" s="71">
        <v>987</v>
      </c>
      <c r="G47" s="71">
        <v>7</v>
      </c>
      <c r="H47" s="70">
        <v>0.23</v>
      </c>
      <c r="I47" s="71">
        <v>7</v>
      </c>
      <c r="J47" s="71">
        <v>0</v>
      </c>
      <c r="K47" s="70">
        <v>0</v>
      </c>
      <c r="L47" s="71">
        <v>0</v>
      </c>
      <c r="M47" s="71">
        <v>0</v>
      </c>
      <c r="N47" s="70">
        <v>0</v>
      </c>
      <c r="O47" s="71">
        <v>0</v>
      </c>
      <c r="P47" s="71">
        <v>0</v>
      </c>
      <c r="Q47" s="70">
        <v>0</v>
      </c>
      <c r="R47" s="71">
        <v>0</v>
      </c>
      <c r="S47" s="71">
        <v>54</v>
      </c>
      <c r="T47" s="70">
        <v>1.75</v>
      </c>
      <c r="U47" s="71">
        <v>57</v>
      </c>
      <c r="V47" s="54" t="s">
        <v>140</v>
      </c>
      <c r="W47" s="71">
        <v>0</v>
      </c>
      <c r="X47" s="70">
        <v>0</v>
      </c>
      <c r="Y47" s="71">
        <v>0</v>
      </c>
      <c r="Z47" s="71">
        <v>88</v>
      </c>
      <c r="AA47" s="70">
        <v>2.85</v>
      </c>
      <c r="AB47" s="71">
        <v>119</v>
      </c>
      <c r="AC47" s="71">
        <v>0</v>
      </c>
      <c r="AD47" s="70">
        <v>0</v>
      </c>
      <c r="AE47" s="71">
        <v>0</v>
      </c>
      <c r="AF47" s="71">
        <v>4</v>
      </c>
      <c r="AG47" s="70">
        <v>0.13</v>
      </c>
      <c r="AH47" s="71">
        <v>4</v>
      </c>
      <c r="AI47" s="71">
        <v>29</v>
      </c>
      <c r="AJ47" s="70">
        <v>0.94</v>
      </c>
      <c r="AK47" s="71">
        <v>35</v>
      </c>
      <c r="AL47" s="71">
        <v>5</v>
      </c>
      <c r="AM47" s="70">
        <v>0.16</v>
      </c>
      <c r="AN47" s="71">
        <v>5</v>
      </c>
      <c r="AO47" s="71">
        <v>0</v>
      </c>
      <c r="AP47" s="70">
        <v>0</v>
      </c>
      <c r="AQ47" s="71">
        <v>0</v>
      </c>
      <c r="AR47" s="54" t="s">
        <v>140</v>
      </c>
      <c r="AS47" s="71">
        <v>1</v>
      </c>
      <c r="AT47" s="70">
        <v>0.03</v>
      </c>
      <c r="AU47" s="71">
        <v>1</v>
      </c>
      <c r="AV47" s="71">
        <v>9</v>
      </c>
      <c r="AW47" s="70">
        <v>0.29</v>
      </c>
      <c r="AX47" s="71">
        <v>9</v>
      </c>
      <c r="AY47" s="71">
        <v>42</v>
      </c>
      <c r="AZ47" s="70">
        <v>1.36</v>
      </c>
      <c r="BA47" s="71">
        <v>46</v>
      </c>
      <c r="BB47" s="71">
        <v>0</v>
      </c>
      <c r="BC47" s="70">
        <v>0</v>
      </c>
      <c r="BD47" s="71">
        <v>0</v>
      </c>
      <c r="BE47" s="71">
        <v>0</v>
      </c>
      <c r="BF47" s="70">
        <v>0</v>
      </c>
      <c r="BG47" s="71">
        <v>0</v>
      </c>
      <c r="BH47" s="71">
        <v>0</v>
      </c>
      <c r="BI47" s="70">
        <v>0</v>
      </c>
      <c r="BJ47" s="71">
        <v>0</v>
      </c>
      <c r="BK47" s="71">
        <v>0</v>
      </c>
      <c r="BL47" s="70">
        <v>0</v>
      </c>
      <c r="BM47" s="71">
        <v>0</v>
      </c>
      <c r="BN47" s="54" t="s">
        <v>140</v>
      </c>
      <c r="BO47" s="44">
        <v>0</v>
      </c>
      <c r="BP47" s="41">
        <v>0</v>
      </c>
      <c r="BQ47" s="44">
        <v>0</v>
      </c>
      <c r="BR47" s="44">
        <v>0</v>
      </c>
      <c r="BS47" s="41">
        <v>0</v>
      </c>
      <c r="BT47" s="44">
        <v>0</v>
      </c>
      <c r="BU47" s="44">
        <v>25</v>
      </c>
      <c r="BV47" s="41">
        <v>0.81</v>
      </c>
      <c r="BW47" s="44">
        <v>32</v>
      </c>
      <c r="BX47" s="44">
        <v>49</v>
      </c>
      <c r="BY47" s="41">
        <v>1.59</v>
      </c>
      <c r="BZ47" s="44">
        <v>53</v>
      </c>
      <c r="CA47" s="44">
        <v>0</v>
      </c>
      <c r="CB47" s="41">
        <v>0</v>
      </c>
      <c r="CC47" s="44">
        <v>0</v>
      </c>
      <c r="CD47" s="44">
        <v>0</v>
      </c>
      <c r="CE47" s="41">
        <v>0</v>
      </c>
      <c r="CF47" s="44">
        <v>0</v>
      </c>
      <c r="CG47" s="44">
        <v>0</v>
      </c>
      <c r="CH47" s="41">
        <v>0</v>
      </c>
      <c r="CI47" s="44">
        <v>0</v>
      </c>
      <c r="CJ47" s="54" t="s">
        <v>140</v>
      </c>
      <c r="CK47" s="44">
        <v>0</v>
      </c>
      <c r="CL47" s="41">
        <v>0</v>
      </c>
      <c r="CM47" s="44">
        <v>0</v>
      </c>
      <c r="CN47" s="44">
        <v>236</v>
      </c>
      <c r="CO47" s="41">
        <v>7.64</v>
      </c>
      <c r="CP47" s="44">
        <v>495</v>
      </c>
      <c r="CQ47" s="44">
        <v>105</v>
      </c>
      <c r="CR47" s="41">
        <v>3.4</v>
      </c>
      <c r="CS47" s="44">
        <v>124</v>
      </c>
      <c r="CT47" s="44">
        <v>0</v>
      </c>
      <c r="CU47" s="41">
        <v>0</v>
      </c>
      <c r="CV47" s="44">
        <v>0</v>
      </c>
      <c r="CW47" s="44">
        <v>0</v>
      </c>
      <c r="CX47" s="41">
        <v>0</v>
      </c>
      <c r="CY47" s="44">
        <v>0</v>
      </c>
      <c r="CZ47" s="44">
        <v>0</v>
      </c>
      <c r="DA47" s="41">
        <v>0</v>
      </c>
      <c r="DB47" s="44">
        <v>0</v>
      </c>
      <c r="DC47" s="44">
        <v>23</v>
      </c>
      <c r="DD47" s="41">
        <v>0.74</v>
      </c>
      <c r="DE47" s="44">
        <v>34</v>
      </c>
      <c r="DF47" s="54" t="s">
        <v>140</v>
      </c>
      <c r="DG47" s="44">
        <v>1</v>
      </c>
      <c r="DH47" s="41">
        <v>0.03</v>
      </c>
      <c r="DI47" s="44">
        <v>1</v>
      </c>
      <c r="DJ47" s="44">
        <v>3</v>
      </c>
      <c r="DK47" s="41">
        <v>0.1</v>
      </c>
      <c r="DL47" s="44">
        <v>3</v>
      </c>
      <c r="DM47" s="44">
        <v>0</v>
      </c>
      <c r="DN47" s="41">
        <v>0</v>
      </c>
      <c r="DO47" s="44">
        <v>0</v>
      </c>
      <c r="DP47" s="44">
        <v>0</v>
      </c>
      <c r="DQ47" s="41">
        <v>0</v>
      </c>
      <c r="DR47" s="44">
        <v>0</v>
      </c>
      <c r="DS47" s="44">
        <v>0</v>
      </c>
      <c r="DT47" s="41">
        <v>0</v>
      </c>
      <c r="DU47" s="44">
        <v>0</v>
      </c>
      <c r="DV47" s="44">
        <v>5</v>
      </c>
      <c r="DW47" s="41">
        <v>0.16</v>
      </c>
      <c r="DX47" s="44">
        <v>5</v>
      </c>
      <c r="DY47" s="44">
        <v>0</v>
      </c>
      <c r="DZ47" s="41">
        <v>0</v>
      </c>
      <c r="EA47" s="44">
        <v>0</v>
      </c>
      <c r="EB47" s="54" t="s">
        <v>140</v>
      </c>
      <c r="EC47" s="44">
        <v>114</v>
      </c>
      <c r="ED47" s="41">
        <v>3.69</v>
      </c>
      <c r="EE47" s="44">
        <v>125</v>
      </c>
      <c r="EF47" s="44">
        <v>6</v>
      </c>
      <c r="EG47" s="41">
        <v>0.19</v>
      </c>
      <c r="EH47" s="44">
        <v>6</v>
      </c>
      <c r="EI47" s="44">
        <v>80</v>
      </c>
      <c r="EJ47" s="41">
        <v>2.59</v>
      </c>
      <c r="EK47" s="44">
        <v>80</v>
      </c>
      <c r="EL47" s="44">
        <v>409</v>
      </c>
      <c r="EM47" s="41">
        <v>13.24</v>
      </c>
      <c r="EN47" s="44">
        <v>534</v>
      </c>
      <c r="EO47" s="44">
        <v>3</v>
      </c>
      <c r="EP47" s="41">
        <v>0.1</v>
      </c>
      <c r="EQ47" s="44">
        <v>3</v>
      </c>
      <c r="ER47" s="44">
        <v>1</v>
      </c>
      <c r="ES47" s="41">
        <v>0.03</v>
      </c>
      <c r="ET47" s="44">
        <v>1</v>
      </c>
      <c r="EU47" s="54" t="s">
        <v>140</v>
      </c>
      <c r="EV47" s="44">
        <v>1</v>
      </c>
      <c r="EW47" s="41">
        <v>0.03</v>
      </c>
      <c r="EX47" s="44">
        <v>1</v>
      </c>
      <c r="EY47" s="44">
        <v>0</v>
      </c>
      <c r="EZ47" s="41">
        <v>0</v>
      </c>
      <c r="FA47" s="44">
        <v>0</v>
      </c>
      <c r="FB47" s="44">
        <v>0</v>
      </c>
      <c r="FC47" s="41">
        <v>0</v>
      </c>
      <c r="FD47" s="44">
        <v>0</v>
      </c>
      <c r="FE47" s="44">
        <v>0</v>
      </c>
      <c r="FF47" s="41">
        <v>0</v>
      </c>
      <c r="FG47" s="44">
        <v>0</v>
      </c>
      <c r="FH47" s="44">
        <v>0</v>
      </c>
      <c r="FI47" s="41">
        <v>0</v>
      </c>
      <c r="FJ47" s="44">
        <v>0</v>
      </c>
      <c r="FK47" s="54" t="s">
        <v>140</v>
      </c>
      <c r="FL47" s="44">
        <v>0</v>
      </c>
      <c r="FM47" s="41">
        <v>0</v>
      </c>
      <c r="FN47" s="44">
        <v>0</v>
      </c>
      <c r="FO47" s="44">
        <v>160</v>
      </c>
      <c r="FP47" s="41">
        <v>5.18</v>
      </c>
      <c r="FQ47" s="44">
        <v>170</v>
      </c>
      <c r="FR47" s="44">
        <v>7</v>
      </c>
      <c r="FS47" s="41">
        <v>0.23</v>
      </c>
      <c r="FT47" s="44">
        <v>7</v>
      </c>
      <c r="FU47" s="44">
        <v>144</v>
      </c>
      <c r="FV47" s="41">
        <v>4.66</v>
      </c>
      <c r="FW47" s="44">
        <v>144</v>
      </c>
      <c r="FX47" s="44">
        <v>2</v>
      </c>
      <c r="FY47" s="41">
        <v>0.06</v>
      </c>
      <c r="FZ47" s="44">
        <v>2</v>
      </c>
    </row>
    <row r="48" spans="1:182" ht="13.5" customHeight="1">
      <c r="A48" s="54" t="s">
        <v>141</v>
      </c>
      <c r="B48" s="71">
        <v>607</v>
      </c>
      <c r="C48" s="71">
        <v>443</v>
      </c>
      <c r="D48" s="71">
        <v>112</v>
      </c>
      <c r="E48" s="70">
        <v>18.45</v>
      </c>
      <c r="F48" s="71">
        <v>199</v>
      </c>
      <c r="G48" s="71">
        <v>5</v>
      </c>
      <c r="H48" s="70">
        <v>0.82</v>
      </c>
      <c r="I48" s="71">
        <v>5</v>
      </c>
      <c r="J48" s="71">
        <v>0</v>
      </c>
      <c r="K48" s="70">
        <v>0</v>
      </c>
      <c r="L48" s="71">
        <v>0</v>
      </c>
      <c r="M48" s="71">
        <v>0</v>
      </c>
      <c r="N48" s="70">
        <v>0</v>
      </c>
      <c r="O48" s="71">
        <v>0</v>
      </c>
      <c r="P48" s="71">
        <v>0</v>
      </c>
      <c r="Q48" s="70">
        <v>0</v>
      </c>
      <c r="R48" s="71">
        <v>0</v>
      </c>
      <c r="S48" s="71">
        <v>5</v>
      </c>
      <c r="T48" s="70">
        <v>0.82</v>
      </c>
      <c r="U48" s="71">
        <v>5</v>
      </c>
      <c r="V48" s="54" t="s">
        <v>141</v>
      </c>
      <c r="W48" s="71">
        <v>7</v>
      </c>
      <c r="X48" s="70">
        <v>1.15</v>
      </c>
      <c r="Y48" s="71">
        <v>7</v>
      </c>
      <c r="Z48" s="71">
        <v>2</v>
      </c>
      <c r="AA48" s="70">
        <v>0.33</v>
      </c>
      <c r="AB48" s="71">
        <v>2</v>
      </c>
      <c r="AC48" s="71">
        <v>0</v>
      </c>
      <c r="AD48" s="70">
        <v>0</v>
      </c>
      <c r="AE48" s="71">
        <v>0</v>
      </c>
      <c r="AF48" s="71">
        <v>1</v>
      </c>
      <c r="AG48" s="70">
        <v>0.16</v>
      </c>
      <c r="AH48" s="71">
        <v>2</v>
      </c>
      <c r="AI48" s="71">
        <v>10</v>
      </c>
      <c r="AJ48" s="70">
        <v>1.65</v>
      </c>
      <c r="AK48" s="71">
        <v>11</v>
      </c>
      <c r="AL48" s="71">
        <v>0</v>
      </c>
      <c r="AM48" s="70">
        <v>0</v>
      </c>
      <c r="AN48" s="71">
        <v>0</v>
      </c>
      <c r="AO48" s="71">
        <v>0</v>
      </c>
      <c r="AP48" s="70">
        <v>0</v>
      </c>
      <c r="AQ48" s="71">
        <v>0</v>
      </c>
      <c r="AR48" s="54" t="s">
        <v>141</v>
      </c>
      <c r="AS48" s="71">
        <v>0</v>
      </c>
      <c r="AT48" s="70">
        <v>0</v>
      </c>
      <c r="AU48" s="71">
        <v>0</v>
      </c>
      <c r="AV48" s="71">
        <v>31</v>
      </c>
      <c r="AW48" s="70">
        <v>5.11</v>
      </c>
      <c r="AX48" s="71">
        <v>38</v>
      </c>
      <c r="AY48" s="71">
        <v>1</v>
      </c>
      <c r="AZ48" s="70">
        <v>0.16</v>
      </c>
      <c r="BA48" s="71">
        <v>1</v>
      </c>
      <c r="BB48" s="71">
        <v>0</v>
      </c>
      <c r="BC48" s="70">
        <v>0</v>
      </c>
      <c r="BD48" s="71">
        <v>0</v>
      </c>
      <c r="BE48" s="71">
        <v>2</v>
      </c>
      <c r="BF48" s="70">
        <v>0.33</v>
      </c>
      <c r="BG48" s="71">
        <v>2</v>
      </c>
      <c r="BH48" s="71">
        <v>0</v>
      </c>
      <c r="BI48" s="70">
        <v>0</v>
      </c>
      <c r="BJ48" s="71">
        <v>0</v>
      </c>
      <c r="BK48" s="71">
        <v>0</v>
      </c>
      <c r="BL48" s="70">
        <v>0</v>
      </c>
      <c r="BM48" s="71">
        <v>0</v>
      </c>
      <c r="BN48" s="54" t="s">
        <v>141</v>
      </c>
      <c r="BO48" s="44">
        <v>0</v>
      </c>
      <c r="BP48" s="41">
        <v>0</v>
      </c>
      <c r="BQ48" s="44">
        <v>0</v>
      </c>
      <c r="BR48" s="44">
        <v>0</v>
      </c>
      <c r="BS48" s="41">
        <v>0</v>
      </c>
      <c r="BT48" s="44">
        <v>0</v>
      </c>
      <c r="BU48" s="44">
        <v>19</v>
      </c>
      <c r="BV48" s="41">
        <v>3.13</v>
      </c>
      <c r="BW48" s="44">
        <v>22</v>
      </c>
      <c r="BX48" s="44">
        <v>5</v>
      </c>
      <c r="BY48" s="41">
        <v>0.82</v>
      </c>
      <c r="BZ48" s="44">
        <v>11</v>
      </c>
      <c r="CA48" s="44">
        <v>0</v>
      </c>
      <c r="CB48" s="41">
        <v>0</v>
      </c>
      <c r="CC48" s="44">
        <v>0</v>
      </c>
      <c r="CD48" s="44">
        <v>0</v>
      </c>
      <c r="CE48" s="41">
        <v>0</v>
      </c>
      <c r="CF48" s="44">
        <v>0</v>
      </c>
      <c r="CG48" s="44">
        <v>0</v>
      </c>
      <c r="CH48" s="41">
        <v>0</v>
      </c>
      <c r="CI48" s="44">
        <v>0</v>
      </c>
      <c r="CJ48" s="54" t="s">
        <v>141</v>
      </c>
      <c r="CK48" s="44">
        <v>0</v>
      </c>
      <c r="CL48" s="41">
        <v>0</v>
      </c>
      <c r="CM48" s="44">
        <v>0</v>
      </c>
      <c r="CN48" s="44">
        <v>29</v>
      </c>
      <c r="CO48" s="41">
        <v>4.78</v>
      </c>
      <c r="CP48" s="44">
        <v>53</v>
      </c>
      <c r="CQ48" s="44">
        <v>35</v>
      </c>
      <c r="CR48" s="41">
        <v>5.77</v>
      </c>
      <c r="CS48" s="44">
        <v>40</v>
      </c>
      <c r="CT48" s="44">
        <v>1</v>
      </c>
      <c r="CU48" s="41">
        <v>0.16</v>
      </c>
      <c r="CV48" s="44">
        <v>1</v>
      </c>
      <c r="CW48" s="44">
        <v>0</v>
      </c>
      <c r="CX48" s="41">
        <v>0</v>
      </c>
      <c r="CY48" s="44">
        <v>0</v>
      </c>
      <c r="CZ48" s="44">
        <v>0</v>
      </c>
      <c r="DA48" s="41">
        <v>0</v>
      </c>
      <c r="DB48" s="44">
        <v>0</v>
      </c>
      <c r="DC48" s="44">
        <v>29</v>
      </c>
      <c r="DD48" s="41">
        <v>4.78</v>
      </c>
      <c r="DE48" s="44">
        <v>38</v>
      </c>
      <c r="DF48" s="54" t="s">
        <v>141</v>
      </c>
      <c r="DG48" s="44">
        <v>1</v>
      </c>
      <c r="DH48" s="41">
        <v>0.16</v>
      </c>
      <c r="DI48" s="44">
        <v>1</v>
      </c>
      <c r="DJ48" s="44">
        <v>0</v>
      </c>
      <c r="DK48" s="41">
        <v>0</v>
      </c>
      <c r="DL48" s="44">
        <v>0</v>
      </c>
      <c r="DM48" s="44">
        <v>0</v>
      </c>
      <c r="DN48" s="41">
        <v>0</v>
      </c>
      <c r="DO48" s="44">
        <v>0</v>
      </c>
      <c r="DP48" s="44">
        <v>0</v>
      </c>
      <c r="DQ48" s="41">
        <v>0</v>
      </c>
      <c r="DR48" s="44">
        <v>0</v>
      </c>
      <c r="DS48" s="44">
        <v>0</v>
      </c>
      <c r="DT48" s="41">
        <v>0</v>
      </c>
      <c r="DU48" s="44">
        <v>0</v>
      </c>
      <c r="DV48" s="44">
        <v>0</v>
      </c>
      <c r="DW48" s="41">
        <v>0</v>
      </c>
      <c r="DX48" s="44">
        <v>0</v>
      </c>
      <c r="DY48" s="44">
        <v>0</v>
      </c>
      <c r="DZ48" s="41">
        <v>0</v>
      </c>
      <c r="EA48" s="44">
        <v>0</v>
      </c>
      <c r="EB48" s="54" t="s">
        <v>141</v>
      </c>
      <c r="EC48" s="44">
        <v>4</v>
      </c>
      <c r="ED48" s="41">
        <v>0.66</v>
      </c>
      <c r="EE48" s="44">
        <v>4</v>
      </c>
      <c r="EF48" s="44">
        <v>1</v>
      </c>
      <c r="EG48" s="41">
        <v>0.16</v>
      </c>
      <c r="EH48" s="44">
        <v>1</v>
      </c>
      <c r="EI48" s="44">
        <v>0</v>
      </c>
      <c r="EJ48" s="41">
        <v>0</v>
      </c>
      <c r="EK48" s="44">
        <v>0</v>
      </c>
      <c r="EL48" s="44">
        <v>96</v>
      </c>
      <c r="EM48" s="41">
        <v>15.82</v>
      </c>
      <c r="EN48" s="44">
        <v>140</v>
      </c>
      <c r="EO48" s="44">
        <v>0</v>
      </c>
      <c r="EP48" s="41">
        <v>0</v>
      </c>
      <c r="EQ48" s="44">
        <v>0</v>
      </c>
      <c r="ER48" s="44">
        <v>0</v>
      </c>
      <c r="ES48" s="41">
        <v>0</v>
      </c>
      <c r="ET48" s="44">
        <v>0</v>
      </c>
      <c r="EU48" s="54" t="s">
        <v>141</v>
      </c>
      <c r="EV48" s="44">
        <v>1</v>
      </c>
      <c r="EW48" s="41">
        <v>0.16</v>
      </c>
      <c r="EX48" s="44">
        <v>1</v>
      </c>
      <c r="EY48" s="44">
        <v>2</v>
      </c>
      <c r="EZ48" s="41">
        <v>0.33</v>
      </c>
      <c r="FA48" s="44">
        <v>4</v>
      </c>
      <c r="FB48" s="44">
        <v>0</v>
      </c>
      <c r="FC48" s="41">
        <v>0</v>
      </c>
      <c r="FD48" s="44">
        <v>0</v>
      </c>
      <c r="FE48" s="44">
        <v>0</v>
      </c>
      <c r="FF48" s="41">
        <v>0</v>
      </c>
      <c r="FG48" s="44">
        <v>0</v>
      </c>
      <c r="FH48" s="44">
        <v>0</v>
      </c>
      <c r="FI48" s="41">
        <v>0</v>
      </c>
      <c r="FJ48" s="44">
        <v>0</v>
      </c>
      <c r="FK48" s="54" t="s">
        <v>141</v>
      </c>
      <c r="FL48" s="44">
        <v>0</v>
      </c>
      <c r="FM48" s="41">
        <v>0</v>
      </c>
      <c r="FN48" s="44">
        <v>0</v>
      </c>
      <c r="FO48" s="44">
        <v>41</v>
      </c>
      <c r="FP48" s="41">
        <v>6.75</v>
      </c>
      <c r="FQ48" s="44">
        <v>42</v>
      </c>
      <c r="FR48" s="44">
        <v>0</v>
      </c>
      <c r="FS48" s="41">
        <v>0</v>
      </c>
      <c r="FT48" s="44">
        <v>0</v>
      </c>
      <c r="FU48" s="44">
        <v>11</v>
      </c>
      <c r="FV48" s="41">
        <v>1.81</v>
      </c>
      <c r="FW48" s="44">
        <v>11</v>
      </c>
      <c r="FX48" s="44">
        <v>1</v>
      </c>
      <c r="FY48" s="41">
        <v>0.16</v>
      </c>
      <c r="FZ48" s="44">
        <v>1</v>
      </c>
    </row>
    <row r="49" spans="1:182" ht="13.5" customHeight="1">
      <c r="A49" s="54" t="s">
        <v>142</v>
      </c>
      <c r="B49" s="71">
        <v>1157</v>
      </c>
      <c r="C49" s="71">
        <v>2223</v>
      </c>
      <c r="D49" s="71">
        <v>281</v>
      </c>
      <c r="E49" s="70">
        <v>24.29</v>
      </c>
      <c r="F49" s="71">
        <v>797</v>
      </c>
      <c r="G49" s="71">
        <v>40</v>
      </c>
      <c r="H49" s="70">
        <v>3.46</v>
      </c>
      <c r="I49" s="71">
        <v>44</v>
      </c>
      <c r="J49" s="71">
        <v>3</v>
      </c>
      <c r="K49" s="70">
        <v>0.26</v>
      </c>
      <c r="L49" s="71">
        <v>3</v>
      </c>
      <c r="M49" s="71">
        <v>0</v>
      </c>
      <c r="N49" s="70">
        <v>0</v>
      </c>
      <c r="O49" s="71">
        <v>0</v>
      </c>
      <c r="P49" s="71">
        <v>24</v>
      </c>
      <c r="Q49" s="70">
        <v>2.07</v>
      </c>
      <c r="R49" s="71">
        <v>25</v>
      </c>
      <c r="S49" s="71">
        <v>94</v>
      </c>
      <c r="T49" s="70">
        <v>8.12</v>
      </c>
      <c r="U49" s="71">
        <v>104</v>
      </c>
      <c r="V49" s="54" t="s">
        <v>142</v>
      </c>
      <c r="W49" s="71">
        <v>22</v>
      </c>
      <c r="X49" s="70">
        <v>1.9</v>
      </c>
      <c r="Y49" s="71">
        <v>26</v>
      </c>
      <c r="Z49" s="71">
        <v>0</v>
      </c>
      <c r="AA49" s="70">
        <v>0</v>
      </c>
      <c r="AB49" s="71">
        <v>0</v>
      </c>
      <c r="AC49" s="71">
        <v>0</v>
      </c>
      <c r="AD49" s="70">
        <v>0</v>
      </c>
      <c r="AE49" s="71">
        <v>0</v>
      </c>
      <c r="AF49" s="71">
        <v>18</v>
      </c>
      <c r="AG49" s="70">
        <v>1.56</v>
      </c>
      <c r="AH49" s="71">
        <v>22</v>
      </c>
      <c r="AI49" s="71">
        <v>57</v>
      </c>
      <c r="AJ49" s="70">
        <v>4.93</v>
      </c>
      <c r="AK49" s="71">
        <v>73</v>
      </c>
      <c r="AL49" s="71">
        <v>1</v>
      </c>
      <c r="AM49" s="70">
        <v>0.09</v>
      </c>
      <c r="AN49" s="71">
        <v>1</v>
      </c>
      <c r="AO49" s="71">
        <v>0</v>
      </c>
      <c r="AP49" s="70">
        <v>0</v>
      </c>
      <c r="AQ49" s="71">
        <v>0</v>
      </c>
      <c r="AR49" s="54" t="s">
        <v>142</v>
      </c>
      <c r="AS49" s="71">
        <v>0</v>
      </c>
      <c r="AT49" s="70">
        <v>0</v>
      </c>
      <c r="AU49" s="71">
        <v>0</v>
      </c>
      <c r="AV49" s="71">
        <v>113</v>
      </c>
      <c r="AW49" s="70">
        <v>9.77</v>
      </c>
      <c r="AX49" s="71">
        <v>170</v>
      </c>
      <c r="AY49" s="71">
        <v>12</v>
      </c>
      <c r="AZ49" s="70">
        <v>1.04</v>
      </c>
      <c r="BA49" s="71">
        <v>14</v>
      </c>
      <c r="BB49" s="71">
        <v>0</v>
      </c>
      <c r="BC49" s="70">
        <v>0</v>
      </c>
      <c r="BD49" s="71">
        <v>0</v>
      </c>
      <c r="BE49" s="71">
        <v>3</v>
      </c>
      <c r="BF49" s="70">
        <v>0.26</v>
      </c>
      <c r="BG49" s="71">
        <v>3</v>
      </c>
      <c r="BH49" s="71">
        <v>0</v>
      </c>
      <c r="BI49" s="70">
        <v>0</v>
      </c>
      <c r="BJ49" s="71">
        <v>0</v>
      </c>
      <c r="BK49" s="71">
        <v>0</v>
      </c>
      <c r="BL49" s="70">
        <v>0</v>
      </c>
      <c r="BM49" s="71">
        <v>0</v>
      </c>
      <c r="BN49" s="54" t="s">
        <v>142</v>
      </c>
      <c r="BO49" s="44">
        <v>0</v>
      </c>
      <c r="BP49" s="41">
        <v>0</v>
      </c>
      <c r="BQ49" s="44">
        <v>0</v>
      </c>
      <c r="BR49" s="44">
        <v>0</v>
      </c>
      <c r="BS49" s="41">
        <v>0</v>
      </c>
      <c r="BT49" s="44">
        <v>0</v>
      </c>
      <c r="BU49" s="44">
        <v>21</v>
      </c>
      <c r="BV49" s="41">
        <v>1.82</v>
      </c>
      <c r="BW49" s="44">
        <v>21</v>
      </c>
      <c r="BX49" s="44">
        <v>51</v>
      </c>
      <c r="BY49" s="41">
        <v>4.41</v>
      </c>
      <c r="BZ49" s="44">
        <v>57</v>
      </c>
      <c r="CA49" s="44">
        <v>1</v>
      </c>
      <c r="CB49" s="41">
        <v>0.09</v>
      </c>
      <c r="CC49" s="44">
        <v>1</v>
      </c>
      <c r="CD49" s="44">
        <v>1</v>
      </c>
      <c r="CE49" s="41">
        <v>0.09</v>
      </c>
      <c r="CF49" s="44">
        <v>1</v>
      </c>
      <c r="CG49" s="44">
        <v>0</v>
      </c>
      <c r="CH49" s="41">
        <v>0</v>
      </c>
      <c r="CI49" s="44">
        <v>0</v>
      </c>
      <c r="CJ49" s="54" t="s">
        <v>142</v>
      </c>
      <c r="CK49" s="44">
        <v>0</v>
      </c>
      <c r="CL49" s="41">
        <v>0</v>
      </c>
      <c r="CM49" s="44">
        <v>0</v>
      </c>
      <c r="CN49" s="44">
        <v>93</v>
      </c>
      <c r="CO49" s="41">
        <v>8.04</v>
      </c>
      <c r="CP49" s="44">
        <v>175</v>
      </c>
      <c r="CQ49" s="44">
        <v>47</v>
      </c>
      <c r="CR49" s="41">
        <v>4.06</v>
      </c>
      <c r="CS49" s="44">
        <v>57</v>
      </c>
      <c r="CT49" s="44">
        <v>1</v>
      </c>
      <c r="CU49" s="41">
        <v>0.09</v>
      </c>
      <c r="CV49" s="44">
        <v>1</v>
      </c>
      <c r="CW49" s="44">
        <v>0</v>
      </c>
      <c r="CX49" s="41">
        <v>0</v>
      </c>
      <c r="CY49" s="44">
        <v>0</v>
      </c>
      <c r="CZ49" s="44">
        <v>0</v>
      </c>
      <c r="DA49" s="41">
        <v>0</v>
      </c>
      <c r="DB49" s="44">
        <v>0</v>
      </c>
      <c r="DC49" s="44">
        <v>127</v>
      </c>
      <c r="DD49" s="41">
        <v>10.98</v>
      </c>
      <c r="DE49" s="44">
        <v>221</v>
      </c>
      <c r="DF49" s="54" t="s">
        <v>142</v>
      </c>
      <c r="DG49" s="44">
        <v>2</v>
      </c>
      <c r="DH49" s="41">
        <v>0.17</v>
      </c>
      <c r="DI49" s="44">
        <v>2</v>
      </c>
      <c r="DJ49" s="44">
        <v>2</v>
      </c>
      <c r="DK49" s="41">
        <v>0.17</v>
      </c>
      <c r="DL49" s="44">
        <v>2</v>
      </c>
      <c r="DM49" s="44">
        <v>0</v>
      </c>
      <c r="DN49" s="41">
        <v>0</v>
      </c>
      <c r="DO49" s="44">
        <v>0</v>
      </c>
      <c r="DP49" s="44">
        <v>0</v>
      </c>
      <c r="DQ49" s="41">
        <v>0</v>
      </c>
      <c r="DR49" s="44">
        <v>0</v>
      </c>
      <c r="DS49" s="44">
        <v>0</v>
      </c>
      <c r="DT49" s="41">
        <v>0</v>
      </c>
      <c r="DU49" s="44">
        <v>0</v>
      </c>
      <c r="DV49" s="44">
        <v>0</v>
      </c>
      <c r="DW49" s="41">
        <v>0</v>
      </c>
      <c r="DX49" s="44">
        <v>0</v>
      </c>
      <c r="DY49" s="44">
        <v>0</v>
      </c>
      <c r="DZ49" s="41">
        <v>0</v>
      </c>
      <c r="EA49" s="44">
        <v>0</v>
      </c>
      <c r="EB49" s="54" t="s">
        <v>142</v>
      </c>
      <c r="EC49" s="44">
        <v>109</v>
      </c>
      <c r="ED49" s="41">
        <v>9.42</v>
      </c>
      <c r="EE49" s="44">
        <v>112</v>
      </c>
      <c r="EF49" s="44">
        <v>1</v>
      </c>
      <c r="EG49" s="41">
        <v>0.09</v>
      </c>
      <c r="EH49" s="44">
        <v>1</v>
      </c>
      <c r="EI49" s="44">
        <v>21</v>
      </c>
      <c r="EJ49" s="41">
        <v>1.82</v>
      </c>
      <c r="EK49" s="44">
        <v>25</v>
      </c>
      <c r="EL49" s="44">
        <v>343</v>
      </c>
      <c r="EM49" s="41">
        <v>29.65</v>
      </c>
      <c r="EN49" s="44">
        <v>517</v>
      </c>
      <c r="EO49" s="44">
        <v>0</v>
      </c>
      <c r="EP49" s="41">
        <v>0</v>
      </c>
      <c r="EQ49" s="44">
        <v>0</v>
      </c>
      <c r="ER49" s="44">
        <v>0</v>
      </c>
      <c r="ES49" s="41">
        <v>0</v>
      </c>
      <c r="ET49" s="44">
        <v>0</v>
      </c>
      <c r="EU49" s="54" t="s">
        <v>142</v>
      </c>
      <c r="EV49" s="44">
        <v>13</v>
      </c>
      <c r="EW49" s="41">
        <v>1.12</v>
      </c>
      <c r="EX49" s="44">
        <v>13</v>
      </c>
      <c r="EY49" s="44">
        <v>1</v>
      </c>
      <c r="EZ49" s="41">
        <v>0.09</v>
      </c>
      <c r="FA49" s="44">
        <v>2</v>
      </c>
      <c r="FB49" s="44">
        <v>0</v>
      </c>
      <c r="FC49" s="41">
        <v>0</v>
      </c>
      <c r="FD49" s="44">
        <v>0</v>
      </c>
      <c r="FE49" s="44">
        <v>0</v>
      </c>
      <c r="FF49" s="41">
        <v>0</v>
      </c>
      <c r="FG49" s="44">
        <v>0</v>
      </c>
      <c r="FH49" s="44">
        <v>0</v>
      </c>
      <c r="FI49" s="41">
        <v>0</v>
      </c>
      <c r="FJ49" s="44">
        <v>0</v>
      </c>
      <c r="FK49" s="54" t="s">
        <v>142</v>
      </c>
      <c r="FL49" s="44">
        <v>0</v>
      </c>
      <c r="FM49" s="41">
        <v>0</v>
      </c>
      <c r="FN49" s="44">
        <v>0</v>
      </c>
      <c r="FO49" s="44">
        <v>261</v>
      </c>
      <c r="FP49" s="41">
        <v>22.56</v>
      </c>
      <c r="FQ49" s="44">
        <v>319</v>
      </c>
      <c r="FR49" s="44">
        <v>9</v>
      </c>
      <c r="FS49" s="41">
        <v>0.78</v>
      </c>
      <c r="FT49" s="44">
        <v>9</v>
      </c>
      <c r="FU49" s="44">
        <v>195</v>
      </c>
      <c r="FV49" s="41">
        <v>16.85</v>
      </c>
      <c r="FW49" s="44">
        <v>195</v>
      </c>
      <c r="FX49" s="44">
        <v>7</v>
      </c>
      <c r="FY49" s="41">
        <v>0.61</v>
      </c>
      <c r="FZ49" s="44">
        <v>7</v>
      </c>
    </row>
    <row r="50" spans="1:182" ht="13.5" customHeight="1">
      <c r="A50" s="54" t="s">
        <v>143</v>
      </c>
      <c r="B50" s="71">
        <v>2196</v>
      </c>
      <c r="C50" s="71">
        <v>1247</v>
      </c>
      <c r="D50" s="71">
        <v>231</v>
      </c>
      <c r="E50" s="70">
        <v>10.52</v>
      </c>
      <c r="F50" s="71">
        <v>471</v>
      </c>
      <c r="G50" s="71">
        <v>11</v>
      </c>
      <c r="H50" s="70">
        <v>0.5</v>
      </c>
      <c r="I50" s="71">
        <v>11</v>
      </c>
      <c r="J50" s="71">
        <v>1</v>
      </c>
      <c r="K50" s="70">
        <v>0.05</v>
      </c>
      <c r="L50" s="71">
        <v>1</v>
      </c>
      <c r="M50" s="71">
        <v>0</v>
      </c>
      <c r="N50" s="70">
        <v>0</v>
      </c>
      <c r="O50" s="71">
        <v>0</v>
      </c>
      <c r="P50" s="71">
        <v>9</v>
      </c>
      <c r="Q50" s="70">
        <v>0.41</v>
      </c>
      <c r="R50" s="71">
        <v>9</v>
      </c>
      <c r="S50" s="71">
        <v>36</v>
      </c>
      <c r="T50" s="70">
        <v>1.64</v>
      </c>
      <c r="U50" s="71">
        <v>40</v>
      </c>
      <c r="V50" s="54" t="s">
        <v>143</v>
      </c>
      <c r="W50" s="71">
        <v>3</v>
      </c>
      <c r="X50" s="70">
        <v>0.14</v>
      </c>
      <c r="Y50" s="71">
        <v>3</v>
      </c>
      <c r="Z50" s="71">
        <v>0</v>
      </c>
      <c r="AA50" s="70">
        <v>0</v>
      </c>
      <c r="AB50" s="71">
        <v>0</v>
      </c>
      <c r="AC50" s="71">
        <v>1</v>
      </c>
      <c r="AD50" s="70">
        <v>0.05</v>
      </c>
      <c r="AE50" s="71">
        <v>1</v>
      </c>
      <c r="AF50" s="71">
        <v>0</v>
      </c>
      <c r="AG50" s="70">
        <v>0</v>
      </c>
      <c r="AH50" s="71">
        <v>0</v>
      </c>
      <c r="AI50" s="71">
        <v>14</v>
      </c>
      <c r="AJ50" s="70">
        <v>0.64</v>
      </c>
      <c r="AK50" s="71">
        <v>16</v>
      </c>
      <c r="AL50" s="71">
        <v>0</v>
      </c>
      <c r="AM50" s="70">
        <v>0</v>
      </c>
      <c r="AN50" s="71">
        <v>0</v>
      </c>
      <c r="AO50" s="71">
        <v>0</v>
      </c>
      <c r="AP50" s="70">
        <v>0</v>
      </c>
      <c r="AQ50" s="71">
        <v>0</v>
      </c>
      <c r="AR50" s="54" t="s">
        <v>143</v>
      </c>
      <c r="AS50" s="71">
        <v>0</v>
      </c>
      <c r="AT50" s="70">
        <v>0</v>
      </c>
      <c r="AU50" s="71">
        <v>0</v>
      </c>
      <c r="AV50" s="71">
        <v>22</v>
      </c>
      <c r="AW50" s="70">
        <v>1</v>
      </c>
      <c r="AX50" s="71">
        <v>27</v>
      </c>
      <c r="AY50" s="71">
        <v>3</v>
      </c>
      <c r="AZ50" s="70">
        <v>0.14</v>
      </c>
      <c r="BA50" s="71">
        <v>3</v>
      </c>
      <c r="BB50" s="71">
        <v>0</v>
      </c>
      <c r="BC50" s="70">
        <v>0</v>
      </c>
      <c r="BD50" s="71">
        <v>0</v>
      </c>
      <c r="BE50" s="71">
        <v>1</v>
      </c>
      <c r="BF50" s="70">
        <v>0.05</v>
      </c>
      <c r="BG50" s="71">
        <v>1</v>
      </c>
      <c r="BH50" s="71">
        <v>0</v>
      </c>
      <c r="BI50" s="70">
        <v>0</v>
      </c>
      <c r="BJ50" s="71">
        <v>0</v>
      </c>
      <c r="BK50" s="71">
        <v>0</v>
      </c>
      <c r="BL50" s="70">
        <v>0</v>
      </c>
      <c r="BM50" s="71">
        <v>0</v>
      </c>
      <c r="BN50" s="54" t="s">
        <v>143</v>
      </c>
      <c r="BO50" s="44">
        <v>0</v>
      </c>
      <c r="BP50" s="41">
        <v>0</v>
      </c>
      <c r="BQ50" s="44">
        <v>0</v>
      </c>
      <c r="BR50" s="44">
        <v>0</v>
      </c>
      <c r="BS50" s="41">
        <v>0</v>
      </c>
      <c r="BT50" s="44">
        <v>0</v>
      </c>
      <c r="BU50" s="44">
        <v>4</v>
      </c>
      <c r="BV50" s="41">
        <v>0.18</v>
      </c>
      <c r="BW50" s="44">
        <v>4</v>
      </c>
      <c r="BX50" s="44">
        <v>24</v>
      </c>
      <c r="BY50" s="41">
        <v>1.09</v>
      </c>
      <c r="BZ50" s="44">
        <v>26</v>
      </c>
      <c r="CA50" s="44">
        <v>0</v>
      </c>
      <c r="CB50" s="41">
        <v>0</v>
      </c>
      <c r="CC50" s="44">
        <v>0</v>
      </c>
      <c r="CD50" s="44">
        <v>0</v>
      </c>
      <c r="CE50" s="41">
        <v>0</v>
      </c>
      <c r="CF50" s="44">
        <v>0</v>
      </c>
      <c r="CG50" s="44">
        <v>0</v>
      </c>
      <c r="CH50" s="41">
        <v>0</v>
      </c>
      <c r="CI50" s="44">
        <v>0</v>
      </c>
      <c r="CJ50" s="54" t="s">
        <v>143</v>
      </c>
      <c r="CK50" s="44">
        <v>0</v>
      </c>
      <c r="CL50" s="41">
        <v>0</v>
      </c>
      <c r="CM50" s="44">
        <v>0</v>
      </c>
      <c r="CN50" s="44">
        <v>121</v>
      </c>
      <c r="CO50" s="41">
        <v>5.51</v>
      </c>
      <c r="CP50" s="44">
        <v>309</v>
      </c>
      <c r="CQ50" s="44">
        <v>19</v>
      </c>
      <c r="CR50" s="41">
        <v>0.87</v>
      </c>
      <c r="CS50" s="44">
        <v>20</v>
      </c>
      <c r="CT50" s="44">
        <v>0</v>
      </c>
      <c r="CU50" s="41">
        <v>0</v>
      </c>
      <c r="CV50" s="44">
        <v>0</v>
      </c>
      <c r="CW50" s="44">
        <v>0</v>
      </c>
      <c r="CX50" s="41">
        <v>0</v>
      </c>
      <c r="CY50" s="44">
        <v>0</v>
      </c>
      <c r="CZ50" s="44">
        <v>0</v>
      </c>
      <c r="DA50" s="41">
        <v>0</v>
      </c>
      <c r="DB50" s="44">
        <v>0</v>
      </c>
      <c r="DC50" s="44">
        <v>98</v>
      </c>
      <c r="DD50" s="41">
        <v>4.46</v>
      </c>
      <c r="DE50" s="44">
        <v>150</v>
      </c>
      <c r="DF50" s="54" t="s">
        <v>143</v>
      </c>
      <c r="DG50" s="44">
        <v>5</v>
      </c>
      <c r="DH50" s="41">
        <v>0.23</v>
      </c>
      <c r="DI50" s="44">
        <v>5</v>
      </c>
      <c r="DJ50" s="44">
        <v>7</v>
      </c>
      <c r="DK50" s="41">
        <v>0.32</v>
      </c>
      <c r="DL50" s="44">
        <v>9</v>
      </c>
      <c r="DM50" s="44">
        <v>0</v>
      </c>
      <c r="DN50" s="41">
        <v>0</v>
      </c>
      <c r="DO50" s="44">
        <v>0</v>
      </c>
      <c r="DP50" s="44">
        <v>7</v>
      </c>
      <c r="DQ50" s="41">
        <v>0.32</v>
      </c>
      <c r="DR50" s="44">
        <v>7</v>
      </c>
      <c r="DS50" s="44">
        <v>0</v>
      </c>
      <c r="DT50" s="41">
        <v>0</v>
      </c>
      <c r="DU50" s="44">
        <v>0</v>
      </c>
      <c r="DV50" s="44">
        <v>0</v>
      </c>
      <c r="DW50" s="41">
        <v>0</v>
      </c>
      <c r="DX50" s="44">
        <v>0</v>
      </c>
      <c r="DY50" s="44">
        <v>0</v>
      </c>
      <c r="DZ50" s="41">
        <v>0</v>
      </c>
      <c r="EA50" s="44">
        <v>0</v>
      </c>
      <c r="EB50" s="54" t="s">
        <v>143</v>
      </c>
      <c r="EC50" s="44">
        <v>35</v>
      </c>
      <c r="ED50" s="41">
        <v>1.59</v>
      </c>
      <c r="EE50" s="44">
        <v>36</v>
      </c>
      <c r="EF50" s="44">
        <v>1</v>
      </c>
      <c r="EG50" s="41">
        <v>0.05</v>
      </c>
      <c r="EH50" s="44">
        <v>1</v>
      </c>
      <c r="EI50" s="44">
        <v>41</v>
      </c>
      <c r="EJ50" s="41">
        <v>1.87</v>
      </c>
      <c r="EK50" s="44">
        <v>44</v>
      </c>
      <c r="EL50" s="44">
        <v>172</v>
      </c>
      <c r="EM50" s="41">
        <v>7.83</v>
      </c>
      <c r="EN50" s="44">
        <v>199</v>
      </c>
      <c r="EO50" s="44">
        <v>3</v>
      </c>
      <c r="EP50" s="41">
        <v>0.14</v>
      </c>
      <c r="EQ50" s="44">
        <v>3</v>
      </c>
      <c r="ER50" s="44">
        <v>1</v>
      </c>
      <c r="ES50" s="41">
        <v>0.05</v>
      </c>
      <c r="ET50" s="44">
        <v>1</v>
      </c>
      <c r="EU50" s="54" t="s">
        <v>143</v>
      </c>
      <c r="EV50" s="44">
        <v>0</v>
      </c>
      <c r="EW50" s="41">
        <v>0</v>
      </c>
      <c r="EX50" s="44">
        <v>0</v>
      </c>
      <c r="EY50" s="44">
        <v>1</v>
      </c>
      <c r="EZ50" s="41">
        <v>0.05</v>
      </c>
      <c r="FA50" s="44">
        <v>1</v>
      </c>
      <c r="FB50" s="44">
        <v>0</v>
      </c>
      <c r="FC50" s="41">
        <v>0</v>
      </c>
      <c r="FD50" s="44">
        <v>0</v>
      </c>
      <c r="FE50" s="44">
        <v>0</v>
      </c>
      <c r="FF50" s="41">
        <v>0</v>
      </c>
      <c r="FG50" s="44">
        <v>0</v>
      </c>
      <c r="FH50" s="44">
        <v>0</v>
      </c>
      <c r="FI50" s="41">
        <v>0</v>
      </c>
      <c r="FJ50" s="44">
        <v>0</v>
      </c>
      <c r="FK50" s="54" t="s">
        <v>143</v>
      </c>
      <c r="FL50" s="44">
        <v>2</v>
      </c>
      <c r="FM50" s="41">
        <v>0.09</v>
      </c>
      <c r="FN50" s="44">
        <v>2</v>
      </c>
      <c r="FO50" s="44">
        <v>132</v>
      </c>
      <c r="FP50" s="41">
        <v>6.01</v>
      </c>
      <c r="FQ50" s="44">
        <v>153</v>
      </c>
      <c r="FR50" s="44">
        <v>28</v>
      </c>
      <c r="FS50" s="41">
        <v>1.28</v>
      </c>
      <c r="FT50" s="44">
        <v>28</v>
      </c>
      <c r="FU50" s="44">
        <v>136</v>
      </c>
      <c r="FV50" s="41">
        <v>6.19</v>
      </c>
      <c r="FW50" s="44">
        <v>136</v>
      </c>
      <c r="FX50" s="44">
        <v>1</v>
      </c>
      <c r="FY50" s="41">
        <v>0.05</v>
      </c>
      <c r="FZ50" s="44">
        <v>1</v>
      </c>
    </row>
    <row r="51" spans="1:182" ht="13.5" customHeight="1">
      <c r="A51" s="54" t="s">
        <v>144</v>
      </c>
      <c r="B51" s="71">
        <v>397</v>
      </c>
      <c r="C51" s="71">
        <v>329</v>
      </c>
      <c r="D51" s="71">
        <v>57</v>
      </c>
      <c r="E51" s="70">
        <v>14.36</v>
      </c>
      <c r="F51" s="71">
        <v>118</v>
      </c>
      <c r="G51" s="71">
        <v>0</v>
      </c>
      <c r="H51" s="70">
        <v>0</v>
      </c>
      <c r="I51" s="71">
        <v>0</v>
      </c>
      <c r="J51" s="71">
        <v>0</v>
      </c>
      <c r="K51" s="70">
        <v>0</v>
      </c>
      <c r="L51" s="71">
        <v>0</v>
      </c>
      <c r="M51" s="71">
        <v>0</v>
      </c>
      <c r="N51" s="70">
        <v>0</v>
      </c>
      <c r="O51" s="71">
        <v>0</v>
      </c>
      <c r="P51" s="71">
        <v>2</v>
      </c>
      <c r="Q51" s="70">
        <v>0.5</v>
      </c>
      <c r="R51" s="71">
        <v>2</v>
      </c>
      <c r="S51" s="71">
        <v>8</v>
      </c>
      <c r="T51" s="70">
        <v>2.02</v>
      </c>
      <c r="U51" s="71">
        <v>8</v>
      </c>
      <c r="V51" s="54" t="s">
        <v>144</v>
      </c>
      <c r="W51" s="71">
        <v>3</v>
      </c>
      <c r="X51" s="70">
        <v>0.76</v>
      </c>
      <c r="Y51" s="71">
        <v>3</v>
      </c>
      <c r="Z51" s="71">
        <v>0</v>
      </c>
      <c r="AA51" s="70">
        <v>0</v>
      </c>
      <c r="AB51" s="71">
        <v>0</v>
      </c>
      <c r="AC51" s="71">
        <v>1</v>
      </c>
      <c r="AD51" s="70">
        <v>0.25</v>
      </c>
      <c r="AE51" s="71">
        <v>1</v>
      </c>
      <c r="AF51" s="71">
        <v>5</v>
      </c>
      <c r="AG51" s="70">
        <v>1.26</v>
      </c>
      <c r="AH51" s="71">
        <v>5</v>
      </c>
      <c r="AI51" s="71">
        <v>8</v>
      </c>
      <c r="AJ51" s="70">
        <v>2.02</v>
      </c>
      <c r="AK51" s="71">
        <v>10</v>
      </c>
      <c r="AL51" s="71">
        <v>0</v>
      </c>
      <c r="AM51" s="70">
        <v>0</v>
      </c>
      <c r="AN51" s="71">
        <v>0</v>
      </c>
      <c r="AO51" s="71">
        <v>0</v>
      </c>
      <c r="AP51" s="70">
        <v>0</v>
      </c>
      <c r="AQ51" s="71">
        <v>0</v>
      </c>
      <c r="AR51" s="54" t="s">
        <v>144</v>
      </c>
      <c r="AS51" s="71">
        <v>0</v>
      </c>
      <c r="AT51" s="70">
        <v>0</v>
      </c>
      <c r="AU51" s="71">
        <v>0</v>
      </c>
      <c r="AV51" s="71">
        <v>11</v>
      </c>
      <c r="AW51" s="70">
        <v>2.77</v>
      </c>
      <c r="AX51" s="71">
        <v>13</v>
      </c>
      <c r="AY51" s="71">
        <v>2</v>
      </c>
      <c r="AZ51" s="70">
        <v>0.5</v>
      </c>
      <c r="BA51" s="71">
        <v>2</v>
      </c>
      <c r="BB51" s="71">
        <v>0</v>
      </c>
      <c r="BC51" s="70">
        <v>0</v>
      </c>
      <c r="BD51" s="71">
        <v>0</v>
      </c>
      <c r="BE51" s="71">
        <v>0</v>
      </c>
      <c r="BF51" s="70">
        <v>0</v>
      </c>
      <c r="BG51" s="71">
        <v>0</v>
      </c>
      <c r="BH51" s="71">
        <v>0</v>
      </c>
      <c r="BI51" s="70">
        <v>0</v>
      </c>
      <c r="BJ51" s="71">
        <v>0</v>
      </c>
      <c r="BK51" s="71">
        <v>0</v>
      </c>
      <c r="BL51" s="70">
        <v>0</v>
      </c>
      <c r="BM51" s="71">
        <v>0</v>
      </c>
      <c r="BN51" s="54" t="s">
        <v>144</v>
      </c>
      <c r="BO51" s="44">
        <v>0</v>
      </c>
      <c r="BP51" s="41">
        <v>0</v>
      </c>
      <c r="BQ51" s="44">
        <v>0</v>
      </c>
      <c r="BR51" s="44">
        <v>0</v>
      </c>
      <c r="BS51" s="41">
        <v>0</v>
      </c>
      <c r="BT51" s="44">
        <v>0</v>
      </c>
      <c r="BU51" s="44">
        <v>8</v>
      </c>
      <c r="BV51" s="41">
        <v>2.02</v>
      </c>
      <c r="BW51" s="44">
        <v>13</v>
      </c>
      <c r="BX51" s="44">
        <v>9</v>
      </c>
      <c r="BY51" s="41">
        <v>2.27</v>
      </c>
      <c r="BZ51" s="44">
        <v>11</v>
      </c>
      <c r="CA51" s="44">
        <v>0</v>
      </c>
      <c r="CB51" s="41">
        <v>0</v>
      </c>
      <c r="CC51" s="44">
        <v>0</v>
      </c>
      <c r="CD51" s="44">
        <v>1</v>
      </c>
      <c r="CE51" s="41">
        <v>0.25</v>
      </c>
      <c r="CF51" s="44">
        <v>1</v>
      </c>
      <c r="CG51" s="44">
        <v>0</v>
      </c>
      <c r="CH51" s="41">
        <v>0</v>
      </c>
      <c r="CI51" s="44">
        <v>0</v>
      </c>
      <c r="CJ51" s="54" t="s">
        <v>144</v>
      </c>
      <c r="CK51" s="44">
        <v>0</v>
      </c>
      <c r="CL51" s="41">
        <v>0</v>
      </c>
      <c r="CM51" s="44">
        <v>0</v>
      </c>
      <c r="CN51" s="44">
        <v>15</v>
      </c>
      <c r="CO51" s="41">
        <v>3.78</v>
      </c>
      <c r="CP51" s="44">
        <v>35</v>
      </c>
      <c r="CQ51" s="44">
        <v>14</v>
      </c>
      <c r="CR51" s="41">
        <v>3.53</v>
      </c>
      <c r="CS51" s="44">
        <v>14</v>
      </c>
      <c r="CT51" s="44">
        <v>0</v>
      </c>
      <c r="CU51" s="41">
        <v>0</v>
      </c>
      <c r="CV51" s="44">
        <v>0</v>
      </c>
      <c r="CW51" s="44">
        <v>0</v>
      </c>
      <c r="CX51" s="41">
        <v>0</v>
      </c>
      <c r="CY51" s="44">
        <v>0</v>
      </c>
      <c r="CZ51" s="44">
        <v>0</v>
      </c>
      <c r="DA51" s="41">
        <v>0</v>
      </c>
      <c r="DB51" s="44">
        <v>0</v>
      </c>
      <c r="DC51" s="44">
        <v>41</v>
      </c>
      <c r="DD51" s="41">
        <v>10.33</v>
      </c>
      <c r="DE51" s="44">
        <v>62</v>
      </c>
      <c r="DF51" s="54" t="s">
        <v>144</v>
      </c>
      <c r="DG51" s="44">
        <v>0</v>
      </c>
      <c r="DH51" s="41">
        <v>0</v>
      </c>
      <c r="DI51" s="44">
        <v>0</v>
      </c>
      <c r="DJ51" s="44">
        <v>0</v>
      </c>
      <c r="DK51" s="41">
        <v>0</v>
      </c>
      <c r="DL51" s="44">
        <v>0</v>
      </c>
      <c r="DM51" s="44">
        <v>0</v>
      </c>
      <c r="DN51" s="41">
        <v>0</v>
      </c>
      <c r="DO51" s="44">
        <v>0</v>
      </c>
      <c r="DP51" s="44">
        <v>0</v>
      </c>
      <c r="DQ51" s="41">
        <v>0</v>
      </c>
      <c r="DR51" s="44">
        <v>0</v>
      </c>
      <c r="DS51" s="44">
        <v>0</v>
      </c>
      <c r="DT51" s="41">
        <v>0</v>
      </c>
      <c r="DU51" s="44">
        <v>0</v>
      </c>
      <c r="DV51" s="44">
        <v>0</v>
      </c>
      <c r="DW51" s="41">
        <v>0</v>
      </c>
      <c r="DX51" s="44">
        <v>0</v>
      </c>
      <c r="DY51" s="44">
        <v>0</v>
      </c>
      <c r="DZ51" s="41">
        <v>0</v>
      </c>
      <c r="EA51" s="44">
        <v>0</v>
      </c>
      <c r="EB51" s="54" t="s">
        <v>144</v>
      </c>
      <c r="EC51" s="44">
        <v>9</v>
      </c>
      <c r="ED51" s="41">
        <v>2.27</v>
      </c>
      <c r="EE51" s="44">
        <v>9</v>
      </c>
      <c r="EF51" s="44">
        <v>2</v>
      </c>
      <c r="EG51" s="41">
        <v>0.5</v>
      </c>
      <c r="EH51" s="44">
        <v>2</v>
      </c>
      <c r="EI51" s="44">
        <v>7</v>
      </c>
      <c r="EJ51" s="41">
        <v>1.76</v>
      </c>
      <c r="EK51" s="44">
        <v>9</v>
      </c>
      <c r="EL51" s="44">
        <v>44</v>
      </c>
      <c r="EM51" s="41">
        <v>11.08</v>
      </c>
      <c r="EN51" s="44">
        <v>66</v>
      </c>
      <c r="EO51" s="44">
        <v>1</v>
      </c>
      <c r="EP51" s="41">
        <v>0.25</v>
      </c>
      <c r="EQ51" s="44">
        <v>1</v>
      </c>
      <c r="ER51" s="44">
        <v>0</v>
      </c>
      <c r="ES51" s="41">
        <v>0</v>
      </c>
      <c r="ET51" s="44">
        <v>0</v>
      </c>
      <c r="EU51" s="54" t="s">
        <v>144</v>
      </c>
      <c r="EV51" s="44">
        <v>0</v>
      </c>
      <c r="EW51" s="41">
        <v>0</v>
      </c>
      <c r="EX51" s="44">
        <v>0</v>
      </c>
      <c r="EY51" s="44">
        <v>1</v>
      </c>
      <c r="EZ51" s="41">
        <v>0.25</v>
      </c>
      <c r="FA51" s="44">
        <v>3</v>
      </c>
      <c r="FB51" s="44">
        <v>0</v>
      </c>
      <c r="FC51" s="41">
        <v>0</v>
      </c>
      <c r="FD51" s="44">
        <v>0</v>
      </c>
      <c r="FE51" s="44">
        <v>0</v>
      </c>
      <c r="FF51" s="41">
        <v>0</v>
      </c>
      <c r="FG51" s="44">
        <v>0</v>
      </c>
      <c r="FH51" s="44">
        <v>0</v>
      </c>
      <c r="FI51" s="41">
        <v>0</v>
      </c>
      <c r="FJ51" s="44">
        <v>0</v>
      </c>
      <c r="FK51" s="54" t="s">
        <v>144</v>
      </c>
      <c r="FL51" s="44">
        <v>0</v>
      </c>
      <c r="FM51" s="41">
        <v>0</v>
      </c>
      <c r="FN51" s="44">
        <v>0</v>
      </c>
      <c r="FO51" s="44">
        <v>26</v>
      </c>
      <c r="FP51" s="41">
        <v>6.55</v>
      </c>
      <c r="FQ51" s="44">
        <v>32</v>
      </c>
      <c r="FR51" s="44">
        <v>0</v>
      </c>
      <c r="FS51" s="41">
        <v>0</v>
      </c>
      <c r="FT51" s="44">
        <v>0</v>
      </c>
      <c r="FU51" s="44">
        <v>27</v>
      </c>
      <c r="FV51" s="41">
        <v>6.8</v>
      </c>
      <c r="FW51" s="44">
        <v>27</v>
      </c>
      <c r="FX51" s="44">
        <v>0</v>
      </c>
      <c r="FY51" s="41">
        <v>0</v>
      </c>
      <c r="FZ51" s="44">
        <v>0</v>
      </c>
    </row>
    <row r="52" spans="1:182" s="3" customFormat="1" ht="13.5" customHeight="1" thickBot="1">
      <c r="A52" s="54" t="s">
        <v>145</v>
      </c>
      <c r="B52" s="71">
        <v>1085</v>
      </c>
      <c r="C52" s="71">
        <v>1078</v>
      </c>
      <c r="D52" s="71">
        <v>195</v>
      </c>
      <c r="E52" s="70">
        <v>17.97</v>
      </c>
      <c r="F52" s="71">
        <v>406</v>
      </c>
      <c r="G52" s="71">
        <v>16</v>
      </c>
      <c r="H52" s="70">
        <v>1.47</v>
      </c>
      <c r="I52" s="71">
        <v>16</v>
      </c>
      <c r="J52" s="71">
        <v>1</v>
      </c>
      <c r="K52" s="70">
        <v>0.09</v>
      </c>
      <c r="L52" s="71">
        <v>1</v>
      </c>
      <c r="M52" s="71">
        <v>0</v>
      </c>
      <c r="N52" s="70">
        <v>0</v>
      </c>
      <c r="O52" s="71">
        <v>0</v>
      </c>
      <c r="P52" s="71">
        <v>7</v>
      </c>
      <c r="Q52" s="70">
        <v>0.65</v>
      </c>
      <c r="R52" s="71">
        <v>7</v>
      </c>
      <c r="S52" s="71">
        <v>29</v>
      </c>
      <c r="T52" s="70">
        <v>2.67</v>
      </c>
      <c r="U52" s="71">
        <v>37</v>
      </c>
      <c r="V52" s="54" t="s">
        <v>145</v>
      </c>
      <c r="W52" s="71">
        <v>15</v>
      </c>
      <c r="X52" s="70">
        <v>1.38</v>
      </c>
      <c r="Y52" s="71">
        <v>15</v>
      </c>
      <c r="Z52" s="71">
        <v>5</v>
      </c>
      <c r="AA52" s="70">
        <v>0.46</v>
      </c>
      <c r="AB52" s="71">
        <v>6</v>
      </c>
      <c r="AC52" s="71">
        <v>1</v>
      </c>
      <c r="AD52" s="70">
        <v>0.09</v>
      </c>
      <c r="AE52" s="71">
        <v>3</v>
      </c>
      <c r="AF52" s="71">
        <v>6</v>
      </c>
      <c r="AG52" s="70">
        <v>0.55</v>
      </c>
      <c r="AH52" s="71">
        <v>8</v>
      </c>
      <c r="AI52" s="71">
        <v>16</v>
      </c>
      <c r="AJ52" s="70">
        <v>1.47</v>
      </c>
      <c r="AK52" s="71">
        <v>17</v>
      </c>
      <c r="AL52" s="71">
        <v>2</v>
      </c>
      <c r="AM52" s="70">
        <v>0.18</v>
      </c>
      <c r="AN52" s="71">
        <v>2</v>
      </c>
      <c r="AO52" s="71">
        <v>0</v>
      </c>
      <c r="AP52" s="70">
        <v>0</v>
      </c>
      <c r="AQ52" s="71">
        <v>0</v>
      </c>
      <c r="AR52" s="54" t="s">
        <v>145</v>
      </c>
      <c r="AS52" s="71">
        <v>0</v>
      </c>
      <c r="AT52" s="70">
        <v>0</v>
      </c>
      <c r="AU52" s="71">
        <v>0</v>
      </c>
      <c r="AV52" s="71">
        <v>28</v>
      </c>
      <c r="AW52" s="70">
        <v>2.58</v>
      </c>
      <c r="AX52" s="71">
        <v>35</v>
      </c>
      <c r="AY52" s="71">
        <v>15</v>
      </c>
      <c r="AZ52" s="70">
        <v>1.38</v>
      </c>
      <c r="BA52" s="71">
        <v>15</v>
      </c>
      <c r="BB52" s="71">
        <v>0</v>
      </c>
      <c r="BC52" s="70">
        <v>0</v>
      </c>
      <c r="BD52" s="71">
        <v>0</v>
      </c>
      <c r="BE52" s="71">
        <v>0</v>
      </c>
      <c r="BF52" s="70">
        <v>0</v>
      </c>
      <c r="BG52" s="71">
        <v>0</v>
      </c>
      <c r="BH52" s="71">
        <v>2</v>
      </c>
      <c r="BI52" s="70">
        <v>0.18</v>
      </c>
      <c r="BJ52" s="71">
        <v>2</v>
      </c>
      <c r="BK52" s="71">
        <v>0</v>
      </c>
      <c r="BL52" s="70">
        <v>0</v>
      </c>
      <c r="BM52" s="71">
        <v>0</v>
      </c>
      <c r="BN52" s="54" t="s">
        <v>145</v>
      </c>
      <c r="BO52" s="44">
        <v>0</v>
      </c>
      <c r="BP52" s="41">
        <v>0</v>
      </c>
      <c r="BQ52" s="44">
        <v>0</v>
      </c>
      <c r="BR52" s="44">
        <v>0</v>
      </c>
      <c r="BS52" s="41">
        <v>0</v>
      </c>
      <c r="BT52" s="44">
        <v>0</v>
      </c>
      <c r="BU52" s="44">
        <v>18</v>
      </c>
      <c r="BV52" s="41">
        <v>1.66</v>
      </c>
      <c r="BW52" s="44">
        <v>19</v>
      </c>
      <c r="BX52" s="44">
        <v>15</v>
      </c>
      <c r="BY52" s="41">
        <v>1.38</v>
      </c>
      <c r="BZ52" s="44">
        <v>17</v>
      </c>
      <c r="CA52" s="44">
        <v>0</v>
      </c>
      <c r="CB52" s="41">
        <v>0</v>
      </c>
      <c r="CC52" s="44">
        <v>0</v>
      </c>
      <c r="CD52" s="44">
        <v>0</v>
      </c>
      <c r="CE52" s="41">
        <v>0</v>
      </c>
      <c r="CF52" s="44">
        <v>0</v>
      </c>
      <c r="CG52" s="44">
        <v>0</v>
      </c>
      <c r="CH52" s="41">
        <v>0</v>
      </c>
      <c r="CI52" s="44">
        <v>0</v>
      </c>
      <c r="CJ52" s="54" t="s">
        <v>145</v>
      </c>
      <c r="CK52" s="44">
        <v>0</v>
      </c>
      <c r="CL52" s="41">
        <v>0</v>
      </c>
      <c r="CM52" s="44">
        <v>0</v>
      </c>
      <c r="CN52" s="44">
        <v>52</v>
      </c>
      <c r="CO52" s="41">
        <v>4.79</v>
      </c>
      <c r="CP52" s="44">
        <v>134</v>
      </c>
      <c r="CQ52" s="44">
        <v>67</v>
      </c>
      <c r="CR52" s="41">
        <v>6.18</v>
      </c>
      <c r="CS52" s="44">
        <v>72</v>
      </c>
      <c r="CT52" s="44">
        <v>1</v>
      </c>
      <c r="CU52" s="41">
        <v>0.09</v>
      </c>
      <c r="CV52" s="44">
        <v>1</v>
      </c>
      <c r="CW52" s="44">
        <v>3</v>
      </c>
      <c r="CX52" s="41">
        <v>0.28</v>
      </c>
      <c r="CY52" s="44">
        <v>3</v>
      </c>
      <c r="CZ52" s="44">
        <v>0</v>
      </c>
      <c r="DA52" s="41">
        <v>0</v>
      </c>
      <c r="DB52" s="44">
        <v>0</v>
      </c>
      <c r="DC52" s="44">
        <v>98</v>
      </c>
      <c r="DD52" s="41">
        <v>9.03</v>
      </c>
      <c r="DE52" s="44">
        <v>147</v>
      </c>
      <c r="DF52" s="54" t="s">
        <v>145</v>
      </c>
      <c r="DG52" s="44">
        <v>3</v>
      </c>
      <c r="DH52" s="41">
        <v>0.28</v>
      </c>
      <c r="DI52" s="44">
        <v>3</v>
      </c>
      <c r="DJ52" s="44">
        <v>6</v>
      </c>
      <c r="DK52" s="41">
        <v>0.55</v>
      </c>
      <c r="DL52" s="44">
        <v>7</v>
      </c>
      <c r="DM52" s="44">
        <v>0</v>
      </c>
      <c r="DN52" s="41">
        <v>0</v>
      </c>
      <c r="DO52" s="44">
        <v>0</v>
      </c>
      <c r="DP52" s="44">
        <v>0</v>
      </c>
      <c r="DQ52" s="41">
        <v>0</v>
      </c>
      <c r="DR52" s="44">
        <v>0</v>
      </c>
      <c r="DS52" s="44">
        <v>0</v>
      </c>
      <c r="DT52" s="41">
        <v>0</v>
      </c>
      <c r="DU52" s="44">
        <v>0</v>
      </c>
      <c r="DV52" s="44">
        <v>3</v>
      </c>
      <c r="DW52" s="41">
        <v>0.28</v>
      </c>
      <c r="DX52" s="44">
        <v>3</v>
      </c>
      <c r="DY52" s="44">
        <v>0</v>
      </c>
      <c r="DZ52" s="41">
        <v>0</v>
      </c>
      <c r="EA52" s="44">
        <v>0</v>
      </c>
      <c r="EB52" s="54" t="s">
        <v>145</v>
      </c>
      <c r="EC52" s="44">
        <v>38</v>
      </c>
      <c r="ED52" s="41">
        <v>3.5</v>
      </c>
      <c r="EE52" s="44">
        <v>44</v>
      </c>
      <c r="EF52" s="44">
        <v>5</v>
      </c>
      <c r="EG52" s="41">
        <v>0.46</v>
      </c>
      <c r="EH52" s="44">
        <v>5</v>
      </c>
      <c r="EI52" s="44">
        <v>7</v>
      </c>
      <c r="EJ52" s="41">
        <v>0.65</v>
      </c>
      <c r="EK52" s="44">
        <v>7</v>
      </c>
      <c r="EL52" s="44">
        <v>163</v>
      </c>
      <c r="EM52" s="41">
        <v>15.02</v>
      </c>
      <c r="EN52" s="44">
        <v>232</v>
      </c>
      <c r="EO52" s="44">
        <v>0</v>
      </c>
      <c r="EP52" s="41">
        <v>0</v>
      </c>
      <c r="EQ52" s="44">
        <v>0</v>
      </c>
      <c r="ER52" s="44">
        <v>0</v>
      </c>
      <c r="ES52" s="41">
        <v>0</v>
      </c>
      <c r="ET52" s="44">
        <v>0</v>
      </c>
      <c r="EU52" s="54" t="s">
        <v>145</v>
      </c>
      <c r="EV52" s="44">
        <v>1</v>
      </c>
      <c r="EW52" s="41">
        <v>0.09</v>
      </c>
      <c r="EX52" s="44">
        <v>1</v>
      </c>
      <c r="EY52" s="44">
        <v>0</v>
      </c>
      <c r="EZ52" s="41">
        <v>0</v>
      </c>
      <c r="FA52" s="44">
        <v>0</v>
      </c>
      <c r="FB52" s="44">
        <v>0</v>
      </c>
      <c r="FC52" s="41">
        <v>0</v>
      </c>
      <c r="FD52" s="44">
        <v>0</v>
      </c>
      <c r="FE52" s="44">
        <v>0</v>
      </c>
      <c r="FF52" s="41">
        <v>0</v>
      </c>
      <c r="FG52" s="44">
        <v>0</v>
      </c>
      <c r="FH52" s="44">
        <v>0</v>
      </c>
      <c r="FI52" s="41">
        <v>0</v>
      </c>
      <c r="FJ52" s="44">
        <v>0</v>
      </c>
      <c r="FK52" s="54" t="s">
        <v>145</v>
      </c>
      <c r="FL52" s="44">
        <v>0</v>
      </c>
      <c r="FM52" s="41">
        <v>0</v>
      </c>
      <c r="FN52" s="44">
        <v>0</v>
      </c>
      <c r="FO52" s="45">
        <v>128</v>
      </c>
      <c r="FP52" s="42">
        <v>11.8</v>
      </c>
      <c r="FQ52" s="45">
        <v>143</v>
      </c>
      <c r="FR52" s="44">
        <v>1</v>
      </c>
      <c r="FS52" s="41">
        <v>0.09</v>
      </c>
      <c r="FT52" s="44">
        <v>1</v>
      </c>
      <c r="FU52" s="44">
        <v>74</v>
      </c>
      <c r="FV52" s="41">
        <v>6.82</v>
      </c>
      <c r="FW52" s="44">
        <v>74</v>
      </c>
      <c r="FX52" s="44">
        <v>1</v>
      </c>
      <c r="FY52" s="41">
        <v>0.09</v>
      </c>
      <c r="FZ52" s="44">
        <v>1</v>
      </c>
    </row>
    <row r="53" spans="1:182" ht="36.75" customHeight="1">
      <c r="A53" s="218" t="s">
        <v>361</v>
      </c>
      <c r="B53" s="218"/>
      <c r="C53" s="218"/>
      <c r="D53" s="218"/>
      <c r="E53" s="218"/>
      <c r="F53" s="218"/>
      <c r="G53" s="218"/>
      <c r="H53" s="218"/>
      <c r="I53" s="21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3"/>
      <c r="FP53" s="3"/>
      <c r="FQ53" s="3"/>
      <c r="FR53" s="9"/>
      <c r="FS53" s="9"/>
      <c r="FT53" s="9"/>
      <c r="FU53" s="9"/>
      <c r="FV53" s="9"/>
      <c r="FW53" s="9"/>
      <c r="FX53" s="9"/>
      <c r="FY53" s="9"/>
      <c r="FZ53" s="9"/>
    </row>
    <row r="54" spans="1:182" s="31" customFormat="1" ht="13.5" customHeight="1">
      <c r="A54" s="211" t="s">
        <v>89</v>
      </c>
      <c r="B54" s="211"/>
      <c r="C54" s="211"/>
      <c r="D54" s="211"/>
      <c r="E54" s="211"/>
      <c r="F54" s="211"/>
      <c r="G54" s="211"/>
      <c r="H54" s="211"/>
      <c r="I54" s="211"/>
      <c r="J54" s="211" t="s">
        <v>90</v>
      </c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 t="s">
        <v>91</v>
      </c>
      <c r="W54" s="211"/>
      <c r="X54" s="211"/>
      <c r="Y54" s="211"/>
      <c r="Z54" s="211"/>
      <c r="AA54" s="211"/>
      <c r="AB54" s="211"/>
      <c r="AC54" s="211"/>
      <c r="AD54" s="211"/>
      <c r="AE54" s="211"/>
      <c r="AF54" s="211" t="s">
        <v>92</v>
      </c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 t="s">
        <v>93</v>
      </c>
      <c r="AS54" s="211"/>
      <c r="AT54" s="211"/>
      <c r="AU54" s="211"/>
      <c r="AV54" s="211"/>
      <c r="AW54" s="211"/>
      <c r="AX54" s="211"/>
      <c r="AY54" s="211"/>
      <c r="AZ54" s="211"/>
      <c r="BA54" s="211"/>
      <c r="BB54" s="211" t="s">
        <v>48</v>
      </c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 t="s">
        <v>49</v>
      </c>
      <c r="BO54" s="211"/>
      <c r="BP54" s="211"/>
      <c r="BQ54" s="211"/>
      <c r="BR54" s="211"/>
      <c r="BS54" s="211"/>
      <c r="BT54" s="211"/>
      <c r="BU54" s="211"/>
      <c r="BV54" s="211"/>
      <c r="BW54" s="211"/>
      <c r="BX54" s="211" t="s">
        <v>94</v>
      </c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 t="s">
        <v>50</v>
      </c>
      <c r="CK54" s="211"/>
      <c r="CL54" s="211"/>
      <c r="CM54" s="211"/>
      <c r="CN54" s="211"/>
      <c r="CO54" s="211"/>
      <c r="CP54" s="211"/>
      <c r="CQ54" s="211"/>
      <c r="CR54" s="211"/>
      <c r="CS54" s="211"/>
      <c r="CT54" s="211" t="s">
        <v>95</v>
      </c>
      <c r="CU54" s="211"/>
      <c r="CV54" s="211"/>
      <c r="CW54" s="211"/>
      <c r="CX54" s="211"/>
      <c r="CY54" s="211"/>
      <c r="CZ54" s="211"/>
      <c r="DA54" s="211"/>
      <c r="DB54" s="211"/>
      <c r="DC54" s="211"/>
      <c r="DD54" s="220"/>
      <c r="DE54" s="220"/>
      <c r="DF54" s="211" t="s">
        <v>96</v>
      </c>
      <c r="DG54" s="211"/>
      <c r="DH54" s="211"/>
      <c r="DI54" s="211"/>
      <c r="DJ54" s="211"/>
      <c r="DK54" s="211"/>
      <c r="DL54" s="211"/>
      <c r="DM54" s="211"/>
      <c r="DN54" s="211"/>
      <c r="DO54" s="211"/>
      <c r="DP54" s="211" t="s">
        <v>51</v>
      </c>
      <c r="DQ54" s="211"/>
      <c r="DR54" s="211"/>
      <c r="DS54" s="211"/>
      <c r="DT54" s="211"/>
      <c r="DU54" s="211"/>
      <c r="DV54" s="211"/>
      <c r="DW54" s="211"/>
      <c r="DX54" s="211"/>
      <c r="DY54" s="211"/>
      <c r="DZ54" s="220"/>
      <c r="EA54" s="220"/>
      <c r="EB54" s="211" t="s">
        <v>52</v>
      </c>
      <c r="EC54" s="211"/>
      <c r="ED54" s="211"/>
      <c r="EE54" s="211"/>
      <c r="EF54" s="211"/>
      <c r="EG54" s="211"/>
      <c r="EH54" s="211"/>
      <c r="EI54" s="211"/>
      <c r="EJ54" s="211"/>
      <c r="EK54" s="211"/>
      <c r="EL54" s="211" t="s">
        <v>53</v>
      </c>
      <c r="EM54" s="211"/>
      <c r="EN54" s="211"/>
      <c r="EO54" s="211"/>
      <c r="EP54" s="211"/>
      <c r="EQ54" s="211"/>
      <c r="ER54" s="211"/>
      <c r="ES54" s="220"/>
      <c r="ET54" s="220"/>
      <c r="EU54" s="211" t="s">
        <v>54</v>
      </c>
      <c r="EV54" s="211"/>
      <c r="EW54" s="211"/>
      <c r="EX54" s="211"/>
      <c r="EY54" s="211"/>
      <c r="EZ54" s="211"/>
      <c r="FA54" s="211"/>
      <c r="FB54" s="211" t="s">
        <v>55</v>
      </c>
      <c r="FC54" s="211"/>
      <c r="FD54" s="211"/>
      <c r="FE54" s="211"/>
      <c r="FF54" s="211"/>
      <c r="FG54" s="211"/>
      <c r="FH54" s="211"/>
      <c r="FI54" s="220"/>
      <c r="FJ54" s="220"/>
      <c r="FK54" s="211" t="s">
        <v>56</v>
      </c>
      <c r="FL54" s="211"/>
      <c r="FM54" s="211"/>
      <c r="FN54" s="211"/>
      <c r="FO54" s="211"/>
      <c r="FP54" s="211"/>
      <c r="FQ54" s="211"/>
      <c r="FR54" s="211" t="s">
        <v>57</v>
      </c>
      <c r="FS54" s="211"/>
      <c r="FT54" s="211"/>
      <c r="FU54" s="211"/>
      <c r="FV54" s="211"/>
      <c r="FW54" s="211"/>
      <c r="FX54" s="211"/>
      <c r="FY54" s="220"/>
      <c r="FZ54" s="220"/>
    </row>
  </sheetData>
  <sheetProtection/>
  <mergeCells count="162">
    <mergeCell ref="FK54:FQ54"/>
    <mergeCell ref="FR54:FZ54"/>
    <mergeCell ref="FH3:FJ3"/>
    <mergeCell ref="FK3:FK5"/>
    <mergeCell ref="FL3:FN3"/>
    <mergeCell ref="FO3:FQ3"/>
    <mergeCell ref="FR3:FT3"/>
    <mergeCell ref="FU3:FW3"/>
    <mergeCell ref="FX3:FZ3"/>
    <mergeCell ref="FL4:FN4"/>
    <mergeCell ref="FO4:FQ4"/>
    <mergeCell ref="FR4:FT4"/>
    <mergeCell ref="FU4:FW4"/>
    <mergeCell ref="FX4:FZ4"/>
    <mergeCell ref="FH4:FJ4"/>
    <mergeCell ref="EU2:FA2"/>
    <mergeCell ref="FB2:FG2"/>
    <mergeCell ref="FK2:FQ2"/>
    <mergeCell ref="FR2:FW2"/>
    <mergeCell ref="ES2:ET2"/>
    <mergeCell ref="FH2:FJ2"/>
    <mergeCell ref="FX2:FZ2"/>
    <mergeCell ref="CT1:DB1"/>
    <mergeCell ref="CJ1:CS1"/>
    <mergeCell ref="DF1:DO1"/>
    <mergeCell ref="DD1:DE1"/>
    <mergeCell ref="EB1:EK1"/>
    <mergeCell ref="DP2:DX2"/>
    <mergeCell ref="DF2:DO2"/>
    <mergeCell ref="CT2:DB2"/>
    <mergeCell ref="CJ2:CS2"/>
    <mergeCell ref="EL1:ET1"/>
    <mergeCell ref="FB1:FJ1"/>
    <mergeCell ref="FR1:FZ1"/>
    <mergeCell ref="DP1:EA1"/>
    <mergeCell ref="FK1:FQ1"/>
    <mergeCell ref="EB2:EK2"/>
    <mergeCell ref="EL2:EQ2"/>
    <mergeCell ref="A1:I1"/>
    <mergeCell ref="AR1:BA1"/>
    <mergeCell ref="BN1:BW1"/>
    <mergeCell ref="AF2:AN2"/>
    <mergeCell ref="V2:AE2"/>
    <mergeCell ref="J2:R2"/>
    <mergeCell ref="V1:AE1"/>
    <mergeCell ref="AR2:BA2"/>
    <mergeCell ref="BB2:BJ2"/>
    <mergeCell ref="A2:I2"/>
    <mergeCell ref="S2:U2"/>
    <mergeCell ref="AO2:AQ2"/>
    <mergeCell ref="BK2:BM2"/>
    <mergeCell ref="BB1:BM1"/>
    <mergeCell ref="CG2:CI2"/>
    <mergeCell ref="J1:U1"/>
    <mergeCell ref="AF1:AQ1"/>
    <mergeCell ref="AR54:BA54"/>
    <mergeCell ref="BB54:BM54"/>
    <mergeCell ref="BN54:BW54"/>
    <mergeCell ref="BX54:CI54"/>
    <mergeCell ref="BN2:BW2"/>
    <mergeCell ref="AR3:AR5"/>
    <mergeCell ref="BR4:BT4"/>
    <mergeCell ref="BX2:CF2"/>
    <mergeCell ref="BN3:BN5"/>
    <mergeCell ref="AV4:AX4"/>
    <mergeCell ref="AY4:BA4"/>
    <mergeCell ref="AS4:AU4"/>
    <mergeCell ref="BU4:BW4"/>
    <mergeCell ref="AS3:BM3"/>
    <mergeCell ref="BO3:CI3"/>
    <mergeCell ref="V54:AE54"/>
    <mergeCell ref="BX1:CI1"/>
    <mergeCell ref="BH4:BJ4"/>
    <mergeCell ref="BK4:BM4"/>
    <mergeCell ref="BO4:BQ4"/>
    <mergeCell ref="BB4:BD4"/>
    <mergeCell ref="A54:I54"/>
    <mergeCell ref="B3:B5"/>
    <mergeCell ref="C3:C5"/>
    <mergeCell ref="V3:V5"/>
    <mergeCell ref="J4:L4"/>
    <mergeCell ref="P4:R4"/>
    <mergeCell ref="S4:U4"/>
    <mergeCell ref="M4:O4"/>
    <mergeCell ref="Z4:AB4"/>
    <mergeCell ref="W3:AQ3"/>
    <mergeCell ref="J54:U54"/>
    <mergeCell ref="AF4:AH4"/>
    <mergeCell ref="AI4:AK4"/>
    <mergeCell ref="AL4:AN4"/>
    <mergeCell ref="AO4:AQ4"/>
    <mergeCell ref="A3:A5"/>
    <mergeCell ref="A53:I53"/>
    <mergeCell ref="AF54:AQ54"/>
    <mergeCell ref="D4:F4"/>
    <mergeCell ref="G4:I4"/>
    <mergeCell ref="D3:U3"/>
    <mergeCell ref="W4:Y4"/>
    <mergeCell ref="AC4:AE4"/>
    <mergeCell ref="CW3:CY3"/>
    <mergeCell ref="CZ3:DB3"/>
    <mergeCell ref="DC3:DE3"/>
    <mergeCell ref="DF3:DF5"/>
    <mergeCell ref="CK3:CS3"/>
    <mergeCell ref="CT3:CV3"/>
    <mergeCell ref="CJ3:CJ5"/>
    <mergeCell ref="CK4:CM4"/>
    <mergeCell ref="CN4:CP4"/>
    <mergeCell ref="CW4:CY4"/>
    <mergeCell ref="BE4:BG4"/>
    <mergeCell ref="CZ4:DB4"/>
    <mergeCell ref="DC4:DE4"/>
    <mergeCell ref="BX4:BZ4"/>
    <mergeCell ref="CA4:CC4"/>
    <mergeCell ref="CG4:CI4"/>
    <mergeCell ref="CT4:CV4"/>
    <mergeCell ref="CQ4:CS4"/>
    <mergeCell ref="CD4:CF4"/>
    <mergeCell ref="DP54:EA54"/>
    <mergeCell ref="EC3:EE3"/>
    <mergeCell ref="EC4:EE4"/>
    <mergeCell ref="EF3:EH3"/>
    <mergeCell ref="EF4:EH4"/>
    <mergeCell ref="DV4:DX4"/>
    <mergeCell ref="DY4:EA4"/>
    <mergeCell ref="DF54:DO54"/>
    <mergeCell ref="DJ3:DL3"/>
    <mergeCell ref="DM3:DO3"/>
    <mergeCell ref="DP3:DR3"/>
    <mergeCell ref="DP4:DR4"/>
    <mergeCell ref="DS4:DU4"/>
    <mergeCell ref="DY3:EA3"/>
    <mergeCell ref="DS3:DU3"/>
    <mergeCell ref="DV3:DX3"/>
    <mergeCell ref="EB54:EK54"/>
    <mergeCell ref="EI3:EK3"/>
    <mergeCell ref="DG3:DI3"/>
    <mergeCell ref="DG4:DI4"/>
    <mergeCell ref="CT54:DE54"/>
    <mergeCell ref="CJ54:CS54"/>
    <mergeCell ref="EU1:FA1"/>
    <mergeCell ref="EL3:EQ3"/>
    <mergeCell ref="ER3:ET3"/>
    <mergeCell ref="FB4:FD4"/>
    <mergeCell ref="FE4:FG4"/>
    <mergeCell ref="EV4:EX4"/>
    <mergeCell ref="EY4:FA4"/>
    <mergeCell ref="EU3:EU5"/>
    <mergeCell ref="ER4:ET4"/>
    <mergeCell ref="FB3:FD3"/>
    <mergeCell ref="FE3:FG3"/>
    <mergeCell ref="EY3:FA3"/>
    <mergeCell ref="EL54:ET54"/>
    <mergeCell ref="EU54:FA54"/>
    <mergeCell ref="FB54:FJ54"/>
    <mergeCell ref="EL4:EN4"/>
    <mergeCell ref="EO4:EQ4"/>
    <mergeCell ref="EB3:EB5"/>
    <mergeCell ref="EI4:EK4"/>
    <mergeCell ref="EV3:EX3"/>
    <mergeCell ref="DJ4:DL4"/>
    <mergeCell ref="DM4:DO4"/>
  </mergeCells>
  <printOptions horizontalCentered="1" verticalCentered="1"/>
  <pageMargins left="0.16" right="0.15748031496062992" top="0.15748031496062992" bottom="0.15748031496062992" header="0.15748031496062992" footer="0.15748031496062992"/>
  <pageSetup horizontalDpi="600" verticalDpi="600" orientation="portrait" pageOrder="overThenDown" paperSize="9" scale="105" r:id="rId1"/>
  <colBreaks count="17" manualBreakCount="17">
    <brk id="9" max="65535" man="1"/>
    <brk id="21" max="65535" man="1"/>
    <brk id="31" max="65535" man="1"/>
    <brk id="43" max="65535" man="1"/>
    <brk id="53" max="65535" man="1"/>
    <brk id="65" max="65535" man="1"/>
    <brk id="75" max="65535" man="1"/>
    <brk id="87" max="65535" man="1"/>
    <brk id="97" max="65535" man="1"/>
    <brk id="109" max="65535" man="1"/>
    <brk id="119" max="65535" man="1"/>
    <brk id="131" max="54" man="1"/>
    <brk id="141" max="65535" man="1"/>
    <brk id="150" max="65535" man="1"/>
    <brk id="157" max="65535" man="1"/>
    <brk id="166" max="65535" man="1"/>
    <brk id="17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J55"/>
  <sheetViews>
    <sheetView view="pageBreakPreview" zoomScaleSheetLayoutView="100" zoomScalePageLayoutView="0" workbookViewId="0" topLeftCell="CF13">
      <selection activeCell="EH3" sqref="EH3:EJ3"/>
    </sheetView>
  </sheetViews>
  <sheetFormatPr defaultColWidth="9.00390625" defaultRowHeight="15" customHeight="1"/>
  <cols>
    <col min="1" max="1" width="28.50390625" style="2" customWidth="1"/>
    <col min="2" max="2" width="10.375" style="2" customWidth="1"/>
    <col min="3" max="5" width="5.75390625" style="2" customWidth="1"/>
    <col min="6" max="6" width="6.00390625" style="2" customWidth="1"/>
    <col min="7" max="7" width="5.625" style="2" customWidth="1"/>
    <col min="8" max="8" width="6.00390625" style="2" customWidth="1"/>
    <col min="9" max="9" width="6.75390625" style="2" customWidth="1"/>
    <col min="10" max="10" width="7.00390625" style="2" customWidth="1"/>
    <col min="11" max="11" width="8.00390625" style="2" customWidth="1"/>
    <col min="12" max="12" width="7.875" style="2" customWidth="1"/>
    <col min="13" max="13" width="7.50390625" style="2" customWidth="1"/>
    <col min="14" max="14" width="8.00390625" style="2" customWidth="1"/>
    <col min="15" max="15" width="8.50390625" style="2" customWidth="1"/>
    <col min="16" max="16" width="7.25390625" style="2" customWidth="1"/>
    <col min="17" max="17" width="7.75390625" style="2" customWidth="1"/>
    <col min="18" max="18" width="8.25390625" style="2" customWidth="1"/>
    <col min="19" max="19" width="8.50390625" style="2" customWidth="1"/>
    <col min="20" max="20" width="9.625" style="2" customWidth="1"/>
    <col min="21" max="21" width="8.00390625" style="2" customWidth="1"/>
    <col min="22" max="22" width="7.75390625" style="2" customWidth="1"/>
    <col min="23" max="23" width="7.25390625" style="2" customWidth="1"/>
    <col min="24" max="24" width="29.625" style="2" customWidth="1"/>
    <col min="25" max="25" width="8.125" style="2" customWidth="1"/>
    <col min="26" max="26" width="7.25390625" style="2" customWidth="1"/>
    <col min="27" max="29" width="7.00390625" style="2" customWidth="1"/>
    <col min="30" max="30" width="7.75390625" style="2" customWidth="1"/>
    <col min="31" max="31" width="7.125" style="2" customWidth="1"/>
    <col min="32" max="32" width="7.625" style="2" customWidth="1"/>
    <col min="33" max="33" width="7.375" style="2" customWidth="1"/>
    <col min="34" max="34" width="9.625" style="2" customWidth="1"/>
    <col min="35" max="35" width="9.25390625" style="2" customWidth="1"/>
    <col min="36" max="36" width="8.875" style="2" customWidth="1"/>
    <col min="37" max="37" width="8.25390625" style="2" customWidth="1"/>
    <col min="38" max="38" width="7.75390625" style="2" customWidth="1"/>
    <col min="39" max="39" width="8.00390625" style="2" customWidth="1"/>
    <col min="40" max="41" width="7.875" style="2" customWidth="1"/>
    <col min="42" max="42" width="6.875" style="2" customWidth="1"/>
    <col min="43" max="44" width="7.375" style="2" customWidth="1"/>
    <col min="45" max="45" width="7.00390625" style="2" customWidth="1"/>
    <col min="46" max="46" width="30.375" style="2" customWidth="1"/>
    <col min="47" max="47" width="7.25390625" style="2" customWidth="1"/>
    <col min="48" max="48" width="7.625" style="2" customWidth="1"/>
    <col min="49" max="49" width="7.125" style="2" customWidth="1"/>
    <col min="50" max="50" width="7.625" style="2" customWidth="1"/>
    <col min="51" max="52" width="7.375" style="2" customWidth="1"/>
    <col min="53" max="53" width="6.875" style="2" customWidth="1"/>
    <col min="54" max="54" width="6.50390625" style="2" customWidth="1"/>
    <col min="55" max="55" width="7.375" style="2" customWidth="1"/>
    <col min="56" max="56" width="8.75390625" style="2" customWidth="1"/>
    <col min="57" max="57" width="7.875" style="2" customWidth="1"/>
    <col min="58" max="58" width="8.75390625" style="2" customWidth="1"/>
    <col min="59" max="59" width="8.625" style="2" customWidth="1"/>
    <col min="60" max="61" width="8.75390625" style="2" customWidth="1"/>
    <col min="62" max="62" width="8.00390625" style="2" customWidth="1"/>
    <col min="63" max="63" width="7.25390625" style="2" customWidth="1"/>
    <col min="64" max="65" width="7.375" style="2" customWidth="1"/>
    <col min="66" max="66" width="7.125" style="2" customWidth="1"/>
    <col min="67" max="67" width="7.50390625" style="2" customWidth="1"/>
    <col min="68" max="68" width="28.625" style="2" customWidth="1"/>
    <col min="69" max="69" width="7.125" style="2" customWidth="1"/>
    <col min="70" max="70" width="7.00390625" style="2" customWidth="1"/>
    <col min="71" max="71" width="7.125" style="2" customWidth="1"/>
    <col min="72" max="72" width="8.00390625" style="2" customWidth="1"/>
    <col min="73" max="73" width="6.75390625" style="2" customWidth="1"/>
    <col min="74" max="74" width="7.00390625" style="2" customWidth="1"/>
    <col min="75" max="75" width="8.75390625" style="2" customWidth="1"/>
    <col min="76" max="76" width="7.375" style="2" customWidth="1"/>
    <col min="77" max="77" width="8.25390625" style="2" customWidth="1"/>
    <col min="78" max="78" width="8.875" style="2" customWidth="1"/>
    <col min="79" max="79" width="8.625" style="2" customWidth="1"/>
    <col min="80" max="80" width="7.625" style="2" customWidth="1"/>
    <col min="81" max="81" width="8.125" style="2" customWidth="1"/>
    <col min="82" max="82" width="7.50390625" style="2" customWidth="1"/>
    <col min="83" max="84" width="7.75390625" style="2" customWidth="1"/>
    <col min="85" max="85" width="8.50390625" style="2" customWidth="1"/>
    <col min="86" max="86" width="7.375" style="2" customWidth="1"/>
    <col min="87" max="87" width="7.25390625" style="2" customWidth="1"/>
    <col min="88" max="88" width="8.00390625" style="2" customWidth="1"/>
    <col min="89" max="89" width="7.625" style="2" customWidth="1"/>
    <col min="90" max="90" width="28.75390625" style="2" customWidth="1"/>
    <col min="91" max="91" width="8.25390625" style="2" customWidth="1"/>
    <col min="92" max="93" width="7.50390625" style="2" customWidth="1"/>
    <col min="94" max="94" width="7.875" style="2" customWidth="1"/>
    <col min="95" max="95" width="7.50390625" style="2" customWidth="1"/>
    <col min="96" max="96" width="7.75390625" style="2" customWidth="1"/>
    <col min="97" max="97" width="7.625" style="2" customWidth="1"/>
    <col min="98" max="98" width="6.625" style="2" customWidth="1"/>
    <col min="99" max="99" width="7.125" style="2" customWidth="1"/>
    <col min="100" max="100" width="9.00390625" style="2" customWidth="1"/>
    <col min="101" max="101" width="7.625" style="2" customWidth="1"/>
    <col min="102" max="102" width="7.25390625" style="2" customWidth="1"/>
    <col min="103" max="103" width="8.625" style="2" customWidth="1"/>
    <col min="104" max="105" width="8.75390625" style="2" customWidth="1"/>
    <col min="106" max="106" width="7.375" style="2" customWidth="1"/>
    <col min="107" max="107" width="7.25390625" style="2" customWidth="1"/>
    <col min="108" max="109" width="8.125" style="2" customWidth="1"/>
    <col min="110" max="110" width="7.00390625" style="2" customWidth="1"/>
    <col min="111" max="111" width="8.375" style="2" customWidth="1"/>
    <col min="112" max="112" width="27.75390625" style="2" customWidth="1"/>
    <col min="113" max="113" width="7.00390625" style="2" customWidth="1"/>
    <col min="114" max="114" width="6.75390625" style="2" customWidth="1"/>
    <col min="115" max="115" width="9.00390625" style="2" customWidth="1"/>
    <col min="116" max="117" width="7.625" style="2" customWidth="1"/>
    <col min="118" max="118" width="8.00390625" style="2" customWidth="1"/>
    <col min="119" max="119" width="7.25390625" style="2" customWidth="1"/>
    <col min="120" max="120" width="7.375" style="2" customWidth="1"/>
    <col min="121" max="121" width="8.125" style="2" customWidth="1"/>
    <col min="122" max="122" width="7.50390625" style="2" customWidth="1"/>
    <col min="123" max="123" width="8.25390625" style="2" customWidth="1"/>
    <col min="124" max="124" width="8.75390625" style="2" customWidth="1"/>
    <col min="125" max="125" width="7.375" style="2" customWidth="1"/>
    <col min="126" max="126" width="7.50390625" style="2" customWidth="1"/>
    <col min="127" max="128" width="8.375" style="2" customWidth="1"/>
    <col min="129" max="129" width="8.50390625" style="2" customWidth="1"/>
    <col min="130" max="130" width="9.125" style="2" customWidth="1"/>
    <col min="131" max="131" width="7.625" style="2" customWidth="1"/>
    <col min="132" max="132" width="7.375" style="2" customWidth="1"/>
    <col min="133" max="133" width="7.75390625" style="2" customWidth="1"/>
    <col min="134" max="134" width="27.875" style="2" customWidth="1"/>
    <col min="135" max="135" width="7.00390625" style="2" customWidth="1"/>
    <col min="136" max="136" width="7.375" style="2" customWidth="1"/>
    <col min="137" max="137" width="8.50390625" style="2" customWidth="1"/>
    <col min="138" max="138" width="7.75390625" style="2" customWidth="1"/>
    <col min="139" max="139" width="7.125" style="2" customWidth="1"/>
    <col min="140" max="140" width="7.375" style="2" customWidth="1"/>
    <col min="141" max="141" width="7.625" style="2" customWidth="1"/>
    <col min="142" max="142" width="7.125" style="2" customWidth="1"/>
    <col min="143" max="143" width="8.875" style="2" customWidth="1"/>
    <col min="144" max="144" width="10.75390625" style="2" customWidth="1"/>
    <col min="145" max="145" width="11.25390625" style="2" customWidth="1"/>
    <col min="146" max="146" width="11.125" style="2" customWidth="1"/>
    <col min="147" max="147" width="9.625" style="2" customWidth="1"/>
    <col min="148" max="148" width="10.50390625" style="2" customWidth="1"/>
    <col min="149" max="149" width="8.75390625" style="2" customWidth="1"/>
    <col min="150" max="150" width="11.75390625" style="2" customWidth="1"/>
    <col min="151" max="151" width="10.50390625" style="2" customWidth="1"/>
    <col min="152" max="152" width="11.375" style="2" customWidth="1"/>
    <col min="153" max="153" width="30.125" style="2" customWidth="1"/>
    <col min="154" max="154" width="11.50390625" style="2" customWidth="1"/>
    <col min="155" max="155" width="11.625" style="2" customWidth="1"/>
    <col min="156" max="156" width="10.625" style="2" customWidth="1"/>
    <col min="157" max="157" width="10.25390625" style="2" customWidth="1"/>
    <col min="158" max="158" width="11.25390625" style="2" customWidth="1"/>
    <col min="159" max="159" width="10.875" style="2" customWidth="1"/>
    <col min="160" max="160" width="10.125" style="2" customWidth="1"/>
    <col min="161" max="161" width="11.625" style="2" customWidth="1"/>
    <col min="162" max="162" width="9.875" style="2" customWidth="1"/>
    <col min="163" max="163" width="10.25390625" style="2" customWidth="1"/>
    <col min="164" max="164" width="10.375" style="2" customWidth="1"/>
    <col min="165" max="165" width="10.00390625" style="2" customWidth="1"/>
    <col min="166" max="166" width="10.875" style="2" customWidth="1"/>
    <col min="167" max="168" width="11.375" style="2" customWidth="1"/>
    <col min="169" max="169" width="30.375" style="2" customWidth="1"/>
    <col min="170" max="170" width="12.25390625" style="2" customWidth="1"/>
    <col min="171" max="171" width="12.00390625" style="2" customWidth="1"/>
    <col min="172" max="172" width="11.00390625" style="2" customWidth="1"/>
    <col min="173" max="173" width="9.875" style="2" customWidth="1"/>
    <col min="174" max="174" width="9.50390625" style="2" customWidth="1"/>
    <col min="175" max="175" width="10.125" style="2" customWidth="1"/>
    <col min="176" max="176" width="11.75390625" style="2" customWidth="1"/>
    <col min="177" max="177" width="10.75390625" style="2" customWidth="1"/>
    <col min="178" max="178" width="11.25390625" style="2" customWidth="1"/>
    <col min="179" max="179" width="10.375" style="2" customWidth="1"/>
    <col min="180" max="180" width="10.625" style="2" customWidth="1"/>
    <col min="181" max="181" width="10.50390625" style="2" customWidth="1"/>
    <col min="182" max="182" width="10.25390625" style="2" customWidth="1"/>
    <col min="183" max="183" width="9.75390625" style="2" customWidth="1"/>
    <col min="184" max="184" width="10.125" style="2" customWidth="1"/>
    <col min="185" max="16384" width="9.00390625" style="2" customWidth="1"/>
  </cols>
  <sheetData>
    <row r="1" spans="1:184" s="4" customFormat="1" ht="34.5" customHeight="1">
      <c r="A1" s="221" t="s">
        <v>38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67" t="s">
        <v>33</v>
      </c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21" t="s">
        <v>38</v>
      </c>
      <c r="Y1" s="221"/>
      <c r="Z1" s="221"/>
      <c r="AA1" s="221"/>
      <c r="AB1" s="221"/>
      <c r="AC1" s="221"/>
      <c r="AD1" s="221"/>
      <c r="AE1" s="221"/>
      <c r="AF1" s="221"/>
      <c r="AG1" s="221"/>
      <c r="AH1" s="267" t="s">
        <v>630</v>
      </c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21" t="s">
        <v>38</v>
      </c>
      <c r="AU1" s="221"/>
      <c r="AV1" s="221"/>
      <c r="AW1" s="221"/>
      <c r="AX1" s="221"/>
      <c r="AY1" s="221"/>
      <c r="AZ1" s="221"/>
      <c r="BA1" s="221"/>
      <c r="BB1" s="221"/>
      <c r="BC1" s="221"/>
      <c r="BD1" s="267" t="s">
        <v>34</v>
      </c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21" t="s">
        <v>38</v>
      </c>
      <c r="BQ1" s="221"/>
      <c r="BR1" s="221"/>
      <c r="BS1" s="221"/>
      <c r="BT1" s="221"/>
      <c r="BU1" s="221"/>
      <c r="BV1" s="221"/>
      <c r="BW1" s="221"/>
      <c r="BX1" s="221"/>
      <c r="BY1" s="221"/>
      <c r="BZ1" s="267" t="s">
        <v>42</v>
      </c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21" t="s">
        <v>38</v>
      </c>
      <c r="CM1" s="221"/>
      <c r="CN1" s="221"/>
      <c r="CO1" s="221"/>
      <c r="CP1" s="221"/>
      <c r="CQ1" s="221"/>
      <c r="CR1" s="221"/>
      <c r="CS1" s="221"/>
      <c r="CT1" s="221"/>
      <c r="CU1" s="221"/>
      <c r="CV1" s="267" t="s">
        <v>43</v>
      </c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21" t="s">
        <v>283</v>
      </c>
      <c r="DI1" s="221"/>
      <c r="DJ1" s="221"/>
      <c r="DK1" s="221"/>
      <c r="DL1" s="221"/>
      <c r="DM1" s="221"/>
      <c r="DN1" s="221"/>
      <c r="DO1" s="221"/>
      <c r="DP1" s="221"/>
      <c r="DQ1" s="221"/>
      <c r="DR1" s="267" t="s">
        <v>44</v>
      </c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21" t="s">
        <v>284</v>
      </c>
      <c r="EE1" s="221"/>
      <c r="EF1" s="221"/>
      <c r="EG1" s="221"/>
      <c r="EH1" s="221"/>
      <c r="EI1" s="221"/>
      <c r="EJ1" s="221"/>
      <c r="EK1" s="221"/>
      <c r="EL1" s="221"/>
      <c r="EM1" s="221"/>
      <c r="EN1" s="267" t="s">
        <v>45</v>
      </c>
      <c r="EO1" s="284"/>
      <c r="EP1" s="284"/>
      <c r="EQ1" s="284"/>
      <c r="ER1" s="284"/>
      <c r="ES1" s="284"/>
      <c r="ET1" s="284"/>
      <c r="EU1" s="284"/>
      <c r="EV1" s="284"/>
      <c r="EW1" s="221" t="s">
        <v>285</v>
      </c>
      <c r="EX1" s="221"/>
      <c r="EY1" s="221"/>
      <c r="EZ1" s="221"/>
      <c r="FA1" s="221"/>
      <c r="FB1" s="221"/>
      <c r="FC1" s="221"/>
      <c r="FD1" s="267" t="s">
        <v>46</v>
      </c>
      <c r="FE1" s="284"/>
      <c r="FF1" s="284"/>
      <c r="FG1" s="284"/>
      <c r="FH1" s="284"/>
      <c r="FI1" s="284"/>
      <c r="FJ1" s="284"/>
      <c r="FK1" s="284"/>
      <c r="FL1" s="284"/>
      <c r="FM1" s="221" t="s">
        <v>38</v>
      </c>
      <c r="FN1" s="283"/>
      <c r="FO1" s="283"/>
      <c r="FP1" s="283"/>
      <c r="FQ1" s="283"/>
      <c r="FR1" s="283"/>
      <c r="FS1" s="283"/>
      <c r="FT1" s="267" t="s">
        <v>648</v>
      </c>
      <c r="FU1" s="284"/>
      <c r="FV1" s="284"/>
      <c r="FW1" s="284"/>
      <c r="FX1" s="284"/>
      <c r="FY1" s="284"/>
      <c r="FZ1" s="284"/>
      <c r="GA1" s="267"/>
      <c r="GB1" s="267"/>
    </row>
    <row r="2" spans="1:244" s="7" customFormat="1" ht="12.75" customHeight="1" thickBot="1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 t="s">
        <v>625</v>
      </c>
      <c r="M2" s="269"/>
      <c r="N2" s="269"/>
      <c r="O2" s="269"/>
      <c r="P2" s="269"/>
      <c r="Q2" s="269"/>
      <c r="R2" s="269"/>
      <c r="S2" s="269"/>
      <c r="T2" s="269"/>
      <c r="U2" s="266" t="s">
        <v>82</v>
      </c>
      <c r="V2" s="266"/>
      <c r="W2" s="266"/>
      <c r="X2" s="268" t="s">
        <v>1</v>
      </c>
      <c r="Y2" s="268"/>
      <c r="Z2" s="268"/>
      <c r="AA2" s="268"/>
      <c r="AB2" s="268"/>
      <c r="AC2" s="268"/>
      <c r="AD2" s="268"/>
      <c r="AE2" s="268"/>
      <c r="AF2" s="268"/>
      <c r="AG2" s="268"/>
      <c r="AH2" s="269" t="s">
        <v>625</v>
      </c>
      <c r="AI2" s="269"/>
      <c r="AJ2" s="269"/>
      <c r="AK2" s="269"/>
      <c r="AL2" s="269"/>
      <c r="AM2" s="269"/>
      <c r="AN2" s="269"/>
      <c r="AO2" s="269"/>
      <c r="AP2" s="269"/>
      <c r="AQ2" s="266" t="s">
        <v>80</v>
      </c>
      <c r="AR2" s="266"/>
      <c r="AS2" s="266"/>
      <c r="AT2" s="268" t="s">
        <v>1</v>
      </c>
      <c r="AU2" s="268"/>
      <c r="AV2" s="268"/>
      <c r="AW2" s="268"/>
      <c r="AX2" s="268"/>
      <c r="AY2" s="268"/>
      <c r="AZ2" s="268"/>
      <c r="BA2" s="268"/>
      <c r="BB2" s="268"/>
      <c r="BC2" s="268"/>
      <c r="BD2" s="269" t="s">
        <v>625</v>
      </c>
      <c r="BE2" s="269"/>
      <c r="BF2" s="269"/>
      <c r="BG2" s="269"/>
      <c r="BH2" s="269"/>
      <c r="BI2" s="269"/>
      <c r="BJ2" s="269"/>
      <c r="BK2" s="269"/>
      <c r="BL2" s="269"/>
      <c r="BM2" s="266" t="s">
        <v>81</v>
      </c>
      <c r="BN2" s="266"/>
      <c r="BO2" s="266"/>
      <c r="BP2" s="268" t="s">
        <v>1</v>
      </c>
      <c r="BQ2" s="268"/>
      <c r="BR2" s="268"/>
      <c r="BS2" s="268"/>
      <c r="BT2" s="268"/>
      <c r="BU2" s="268"/>
      <c r="BV2" s="268"/>
      <c r="BW2" s="268"/>
      <c r="BX2" s="268"/>
      <c r="BY2" s="268"/>
      <c r="BZ2" s="269" t="s">
        <v>625</v>
      </c>
      <c r="CA2" s="269"/>
      <c r="CB2" s="269"/>
      <c r="CC2" s="269"/>
      <c r="CD2" s="269"/>
      <c r="CE2" s="269"/>
      <c r="CF2" s="269"/>
      <c r="CG2" s="269"/>
      <c r="CH2" s="269"/>
      <c r="CI2" s="266" t="s">
        <v>81</v>
      </c>
      <c r="CJ2" s="266"/>
      <c r="CK2" s="266"/>
      <c r="CL2" s="268" t="s">
        <v>1</v>
      </c>
      <c r="CM2" s="268"/>
      <c r="CN2" s="268"/>
      <c r="CO2" s="268"/>
      <c r="CP2" s="268"/>
      <c r="CQ2" s="268"/>
      <c r="CR2" s="268"/>
      <c r="CS2" s="268"/>
      <c r="CT2" s="268"/>
      <c r="CU2" s="268"/>
      <c r="CV2" s="269" t="s">
        <v>625</v>
      </c>
      <c r="CW2" s="269"/>
      <c r="CX2" s="269"/>
      <c r="CY2" s="269"/>
      <c r="CZ2" s="269"/>
      <c r="DA2" s="269"/>
      <c r="DB2" s="269"/>
      <c r="DC2" s="269"/>
      <c r="DD2" s="269"/>
      <c r="DE2" s="266" t="s">
        <v>80</v>
      </c>
      <c r="DF2" s="266"/>
      <c r="DG2" s="266"/>
      <c r="DH2" s="268" t="s">
        <v>1</v>
      </c>
      <c r="DI2" s="268"/>
      <c r="DJ2" s="268"/>
      <c r="DK2" s="268"/>
      <c r="DL2" s="268"/>
      <c r="DM2" s="268"/>
      <c r="DN2" s="268"/>
      <c r="DO2" s="268"/>
      <c r="DP2" s="268"/>
      <c r="DQ2" s="268"/>
      <c r="DR2" s="269" t="s">
        <v>625</v>
      </c>
      <c r="DS2" s="269"/>
      <c r="DT2" s="269"/>
      <c r="DU2" s="269"/>
      <c r="DV2" s="269"/>
      <c r="DW2" s="269"/>
      <c r="DX2" s="269"/>
      <c r="DY2" s="269"/>
      <c r="DZ2" s="269"/>
      <c r="EA2" s="266" t="s">
        <v>78</v>
      </c>
      <c r="EB2" s="266"/>
      <c r="EC2" s="266"/>
      <c r="ED2" s="268" t="s">
        <v>1</v>
      </c>
      <c r="EE2" s="268"/>
      <c r="EF2" s="268"/>
      <c r="EG2" s="268"/>
      <c r="EH2" s="268"/>
      <c r="EI2" s="268"/>
      <c r="EJ2" s="268"/>
      <c r="EK2" s="268"/>
      <c r="EL2" s="268"/>
      <c r="EM2" s="268"/>
      <c r="EN2" s="269" t="s">
        <v>625</v>
      </c>
      <c r="EO2" s="269"/>
      <c r="EP2" s="269"/>
      <c r="EQ2" s="269"/>
      <c r="ER2" s="269"/>
      <c r="ES2" s="269"/>
      <c r="ET2" s="266" t="s">
        <v>80</v>
      </c>
      <c r="EU2" s="266"/>
      <c r="EV2" s="266"/>
      <c r="EW2" s="270" t="s">
        <v>27</v>
      </c>
      <c r="EX2" s="270"/>
      <c r="EY2" s="270"/>
      <c r="EZ2" s="270"/>
      <c r="FA2" s="270"/>
      <c r="FB2" s="270"/>
      <c r="FC2" s="270"/>
      <c r="FD2" s="269" t="s">
        <v>625</v>
      </c>
      <c r="FE2" s="269"/>
      <c r="FF2" s="269"/>
      <c r="FG2" s="269"/>
      <c r="FH2" s="269"/>
      <c r="FI2" s="269"/>
      <c r="FJ2" s="266" t="s">
        <v>78</v>
      </c>
      <c r="FK2" s="266"/>
      <c r="FL2" s="266"/>
      <c r="FM2" s="270" t="s">
        <v>1</v>
      </c>
      <c r="FN2" s="270"/>
      <c r="FO2" s="270"/>
      <c r="FP2" s="270"/>
      <c r="FQ2" s="270"/>
      <c r="FR2" s="270"/>
      <c r="FS2" s="270"/>
      <c r="FT2" s="269" t="s">
        <v>625</v>
      </c>
      <c r="FU2" s="269"/>
      <c r="FV2" s="269"/>
      <c r="FW2" s="269"/>
      <c r="FX2" s="269"/>
      <c r="FY2" s="269"/>
      <c r="FZ2" s="266" t="s">
        <v>78</v>
      </c>
      <c r="GA2" s="266"/>
      <c r="GB2" s="26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8"/>
    </row>
    <row r="3" spans="1:244" s="174" customFormat="1" ht="20.25" customHeight="1">
      <c r="A3" s="229" t="s">
        <v>657</v>
      </c>
      <c r="B3" s="286" t="s">
        <v>600</v>
      </c>
      <c r="C3" s="289" t="s">
        <v>599</v>
      </c>
      <c r="D3" s="289"/>
      <c r="E3" s="289"/>
      <c r="F3" s="233" t="s">
        <v>662</v>
      </c>
      <c r="G3" s="234"/>
      <c r="H3" s="234"/>
      <c r="I3" s="234"/>
      <c r="J3" s="234"/>
      <c r="K3" s="234"/>
      <c r="L3" s="234" t="s">
        <v>663</v>
      </c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29" t="s">
        <v>657</v>
      </c>
      <c r="Y3" s="293" t="s">
        <v>664</v>
      </c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29" t="s">
        <v>657</v>
      </c>
      <c r="AU3" s="293" t="s">
        <v>664</v>
      </c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29" t="s">
        <v>657</v>
      </c>
      <c r="BQ3" s="293" t="s">
        <v>664</v>
      </c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29" t="s">
        <v>659</v>
      </c>
      <c r="CM3" s="293" t="s">
        <v>665</v>
      </c>
      <c r="CN3" s="234"/>
      <c r="CO3" s="234"/>
      <c r="CP3" s="234"/>
      <c r="CQ3" s="234"/>
      <c r="CR3" s="234"/>
      <c r="CS3" s="234"/>
      <c r="CT3" s="234"/>
      <c r="CU3" s="235"/>
      <c r="CV3" s="298" t="s">
        <v>270</v>
      </c>
      <c r="CW3" s="242"/>
      <c r="CX3" s="243"/>
      <c r="CY3" s="242" t="s">
        <v>601</v>
      </c>
      <c r="CZ3" s="242"/>
      <c r="DA3" s="243"/>
      <c r="DB3" s="242" t="s">
        <v>592</v>
      </c>
      <c r="DC3" s="242"/>
      <c r="DD3" s="243"/>
      <c r="DE3" s="242" t="s">
        <v>591</v>
      </c>
      <c r="DF3" s="242"/>
      <c r="DG3" s="243"/>
      <c r="DH3" s="229" t="s">
        <v>661</v>
      </c>
      <c r="DI3" s="242" t="s">
        <v>199</v>
      </c>
      <c r="DJ3" s="242"/>
      <c r="DK3" s="243"/>
      <c r="DL3" s="242" t="s">
        <v>200</v>
      </c>
      <c r="DM3" s="242"/>
      <c r="DN3" s="243"/>
      <c r="DO3" s="242" t="s">
        <v>201</v>
      </c>
      <c r="DP3" s="242"/>
      <c r="DQ3" s="243"/>
      <c r="DR3" s="298" t="s">
        <v>202</v>
      </c>
      <c r="DS3" s="242"/>
      <c r="DT3" s="243"/>
      <c r="DU3" s="242" t="s">
        <v>203</v>
      </c>
      <c r="DV3" s="242"/>
      <c r="DW3" s="243"/>
      <c r="DX3" s="242" t="s">
        <v>204</v>
      </c>
      <c r="DY3" s="242"/>
      <c r="DZ3" s="243"/>
      <c r="EA3" s="242" t="s">
        <v>205</v>
      </c>
      <c r="EB3" s="242"/>
      <c r="EC3" s="243"/>
      <c r="ED3" s="229" t="s">
        <v>659</v>
      </c>
      <c r="EE3" s="242" t="s">
        <v>206</v>
      </c>
      <c r="EF3" s="242"/>
      <c r="EG3" s="243"/>
      <c r="EH3" s="242" t="s">
        <v>207</v>
      </c>
      <c r="EI3" s="242"/>
      <c r="EJ3" s="243"/>
      <c r="EK3" s="242" t="s">
        <v>208</v>
      </c>
      <c r="EL3" s="242"/>
      <c r="EM3" s="243"/>
      <c r="EN3" s="278" t="s">
        <v>602</v>
      </c>
      <c r="EO3" s="279"/>
      <c r="EP3" s="279"/>
      <c r="EQ3" s="279"/>
      <c r="ER3" s="279"/>
      <c r="ES3" s="280"/>
      <c r="ET3" s="276" t="s">
        <v>294</v>
      </c>
      <c r="EU3" s="276"/>
      <c r="EV3" s="277"/>
      <c r="EW3" s="229" t="s">
        <v>659</v>
      </c>
      <c r="EX3" s="276" t="s">
        <v>336</v>
      </c>
      <c r="EY3" s="276"/>
      <c r="EZ3" s="277"/>
      <c r="FA3" s="276" t="s">
        <v>335</v>
      </c>
      <c r="FB3" s="276"/>
      <c r="FC3" s="277"/>
      <c r="FD3" s="282" t="s">
        <v>334</v>
      </c>
      <c r="FE3" s="276"/>
      <c r="FF3" s="277"/>
      <c r="FG3" s="276" t="s">
        <v>333</v>
      </c>
      <c r="FH3" s="276"/>
      <c r="FI3" s="277"/>
      <c r="FJ3" s="276" t="s">
        <v>332</v>
      </c>
      <c r="FK3" s="276"/>
      <c r="FL3" s="277"/>
      <c r="FM3" s="229" t="s">
        <v>666</v>
      </c>
      <c r="FN3" s="276" t="s">
        <v>337</v>
      </c>
      <c r="FO3" s="276"/>
      <c r="FP3" s="277"/>
      <c r="FQ3" s="276" t="s">
        <v>338</v>
      </c>
      <c r="FR3" s="276"/>
      <c r="FS3" s="277"/>
      <c r="FT3" s="278" t="s">
        <v>339</v>
      </c>
      <c r="FU3" s="279"/>
      <c r="FV3" s="280"/>
      <c r="FW3" s="276" t="s">
        <v>340</v>
      </c>
      <c r="FX3" s="276"/>
      <c r="FY3" s="277"/>
      <c r="FZ3" s="278" t="s">
        <v>341</v>
      </c>
      <c r="GA3" s="279"/>
      <c r="GB3" s="281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75"/>
    </row>
    <row r="4" spans="1:244" s="39" customFormat="1" ht="51" customHeight="1">
      <c r="A4" s="230"/>
      <c r="B4" s="287"/>
      <c r="C4" s="290"/>
      <c r="D4" s="290"/>
      <c r="E4" s="290"/>
      <c r="F4" s="261" t="s">
        <v>295</v>
      </c>
      <c r="G4" s="261"/>
      <c r="H4" s="261"/>
      <c r="I4" s="261" t="s">
        <v>298</v>
      </c>
      <c r="J4" s="261"/>
      <c r="K4" s="261"/>
      <c r="L4" s="294" t="s">
        <v>299</v>
      </c>
      <c r="M4" s="295"/>
      <c r="N4" s="291"/>
      <c r="O4" s="291" t="s">
        <v>300</v>
      </c>
      <c r="P4" s="292"/>
      <c r="Q4" s="292"/>
      <c r="R4" s="292" t="s">
        <v>301</v>
      </c>
      <c r="S4" s="292"/>
      <c r="T4" s="292"/>
      <c r="U4" s="292" t="s">
        <v>302</v>
      </c>
      <c r="V4" s="292"/>
      <c r="W4" s="292"/>
      <c r="X4" s="230"/>
      <c r="Y4" s="291" t="s">
        <v>281</v>
      </c>
      <c r="Z4" s="292"/>
      <c r="AA4" s="292"/>
      <c r="AB4" s="291" t="s">
        <v>296</v>
      </c>
      <c r="AC4" s="292"/>
      <c r="AD4" s="292"/>
      <c r="AE4" s="291" t="s">
        <v>297</v>
      </c>
      <c r="AF4" s="292"/>
      <c r="AG4" s="292"/>
      <c r="AH4" s="294" t="s">
        <v>303</v>
      </c>
      <c r="AI4" s="295"/>
      <c r="AJ4" s="291"/>
      <c r="AK4" s="291" t="s">
        <v>343</v>
      </c>
      <c r="AL4" s="292"/>
      <c r="AM4" s="292"/>
      <c r="AN4" s="292" t="s">
        <v>304</v>
      </c>
      <c r="AO4" s="292"/>
      <c r="AP4" s="292"/>
      <c r="AQ4" s="292" t="s">
        <v>305</v>
      </c>
      <c r="AR4" s="292"/>
      <c r="AS4" s="292"/>
      <c r="AT4" s="230"/>
      <c r="AU4" s="291" t="s">
        <v>307</v>
      </c>
      <c r="AV4" s="292"/>
      <c r="AW4" s="292"/>
      <c r="AX4" s="292" t="s">
        <v>306</v>
      </c>
      <c r="AY4" s="292"/>
      <c r="AZ4" s="292"/>
      <c r="BA4" s="292" t="s">
        <v>282</v>
      </c>
      <c r="BB4" s="292"/>
      <c r="BC4" s="292"/>
      <c r="BD4" s="294" t="s">
        <v>310</v>
      </c>
      <c r="BE4" s="295"/>
      <c r="BF4" s="291"/>
      <c r="BG4" s="291" t="s">
        <v>308</v>
      </c>
      <c r="BH4" s="292"/>
      <c r="BI4" s="292"/>
      <c r="BJ4" s="292" t="s">
        <v>309</v>
      </c>
      <c r="BK4" s="292"/>
      <c r="BL4" s="292"/>
      <c r="BM4" s="292" t="s">
        <v>311</v>
      </c>
      <c r="BN4" s="292"/>
      <c r="BO4" s="292"/>
      <c r="BP4" s="230"/>
      <c r="BQ4" s="291" t="s">
        <v>312</v>
      </c>
      <c r="BR4" s="292"/>
      <c r="BS4" s="292"/>
      <c r="BT4" s="292" t="s">
        <v>313</v>
      </c>
      <c r="BU4" s="292"/>
      <c r="BV4" s="292"/>
      <c r="BW4" s="292" t="s">
        <v>594</v>
      </c>
      <c r="BX4" s="292"/>
      <c r="BY4" s="292"/>
      <c r="BZ4" s="294" t="s">
        <v>314</v>
      </c>
      <c r="CA4" s="295"/>
      <c r="CB4" s="291"/>
      <c r="CC4" s="253" t="s">
        <v>315</v>
      </c>
      <c r="CD4" s="261"/>
      <c r="CE4" s="261"/>
      <c r="CF4" s="261" t="s">
        <v>269</v>
      </c>
      <c r="CG4" s="261"/>
      <c r="CH4" s="261"/>
      <c r="CI4" s="261" t="s">
        <v>316</v>
      </c>
      <c r="CJ4" s="261"/>
      <c r="CK4" s="261"/>
      <c r="CL4" s="230"/>
      <c r="CM4" s="237" t="s">
        <v>317</v>
      </c>
      <c r="CN4" s="236"/>
      <c r="CO4" s="236"/>
      <c r="CP4" s="237" t="s">
        <v>318</v>
      </c>
      <c r="CQ4" s="236"/>
      <c r="CR4" s="236"/>
      <c r="CS4" s="236" t="s">
        <v>319</v>
      </c>
      <c r="CT4" s="236"/>
      <c r="CU4" s="236"/>
      <c r="CV4" s="294" t="s">
        <v>597</v>
      </c>
      <c r="CW4" s="295"/>
      <c r="CX4" s="291"/>
      <c r="CY4" s="296" t="s">
        <v>320</v>
      </c>
      <c r="CZ4" s="296"/>
      <c r="DA4" s="297"/>
      <c r="DB4" s="241" t="s">
        <v>271</v>
      </c>
      <c r="DC4" s="241"/>
      <c r="DD4" s="237"/>
      <c r="DE4" s="237" t="s">
        <v>321</v>
      </c>
      <c r="DF4" s="236"/>
      <c r="DG4" s="236"/>
      <c r="DH4" s="230"/>
      <c r="DI4" s="237" t="s">
        <v>220</v>
      </c>
      <c r="DJ4" s="236"/>
      <c r="DK4" s="236"/>
      <c r="DL4" s="237" t="s">
        <v>596</v>
      </c>
      <c r="DM4" s="236"/>
      <c r="DN4" s="236"/>
      <c r="DO4" s="236" t="s">
        <v>272</v>
      </c>
      <c r="DP4" s="236"/>
      <c r="DQ4" s="236"/>
      <c r="DR4" s="294" t="s">
        <v>598</v>
      </c>
      <c r="DS4" s="295"/>
      <c r="DT4" s="291"/>
      <c r="DU4" s="237" t="s">
        <v>219</v>
      </c>
      <c r="DV4" s="236"/>
      <c r="DW4" s="236"/>
      <c r="DX4" s="236" t="s">
        <v>273</v>
      </c>
      <c r="DY4" s="236"/>
      <c r="DZ4" s="236"/>
      <c r="EA4" s="236" t="s">
        <v>274</v>
      </c>
      <c r="EB4" s="236"/>
      <c r="EC4" s="236"/>
      <c r="ED4" s="230"/>
      <c r="EE4" s="237" t="s">
        <v>324</v>
      </c>
      <c r="EF4" s="236"/>
      <c r="EG4" s="236"/>
      <c r="EH4" s="299" t="s">
        <v>322</v>
      </c>
      <c r="EI4" s="296"/>
      <c r="EJ4" s="297"/>
      <c r="EK4" s="285" t="s">
        <v>323</v>
      </c>
      <c r="EL4" s="285"/>
      <c r="EM4" s="285"/>
      <c r="EN4" s="227" t="s">
        <v>325</v>
      </c>
      <c r="EO4" s="227"/>
      <c r="EP4" s="227"/>
      <c r="EQ4" s="227" t="s">
        <v>326</v>
      </c>
      <c r="ER4" s="227"/>
      <c r="ES4" s="227"/>
      <c r="ET4" s="232" t="s">
        <v>327</v>
      </c>
      <c r="EU4" s="232"/>
      <c r="EV4" s="228"/>
      <c r="EW4" s="230"/>
      <c r="EX4" s="228" t="s">
        <v>275</v>
      </c>
      <c r="EY4" s="227"/>
      <c r="EZ4" s="227"/>
      <c r="FA4" s="227" t="s">
        <v>328</v>
      </c>
      <c r="FB4" s="227"/>
      <c r="FC4" s="227"/>
      <c r="FD4" s="227" t="s">
        <v>276</v>
      </c>
      <c r="FE4" s="227"/>
      <c r="FF4" s="227"/>
      <c r="FG4" s="228" t="s">
        <v>329</v>
      </c>
      <c r="FH4" s="227"/>
      <c r="FI4" s="227"/>
      <c r="FJ4" s="227" t="s">
        <v>277</v>
      </c>
      <c r="FK4" s="227"/>
      <c r="FL4" s="227"/>
      <c r="FM4" s="230"/>
      <c r="FN4" s="227" t="s">
        <v>330</v>
      </c>
      <c r="FO4" s="227"/>
      <c r="FP4" s="227"/>
      <c r="FQ4" s="274" t="s">
        <v>278</v>
      </c>
      <c r="FR4" s="232"/>
      <c r="FS4" s="228"/>
      <c r="FT4" s="227" t="s">
        <v>331</v>
      </c>
      <c r="FU4" s="227"/>
      <c r="FV4" s="227"/>
      <c r="FW4" s="228" t="s">
        <v>280</v>
      </c>
      <c r="FX4" s="227"/>
      <c r="FY4" s="227"/>
      <c r="FZ4" s="227" t="s">
        <v>279</v>
      </c>
      <c r="GA4" s="227"/>
      <c r="GB4" s="275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65"/>
    </row>
    <row r="5" spans="1:244" s="150" customFormat="1" ht="17.25" customHeight="1" thickBot="1">
      <c r="A5" s="231"/>
      <c r="B5" s="288"/>
      <c r="C5" s="146" t="s">
        <v>15</v>
      </c>
      <c r="D5" s="66" t="s">
        <v>16</v>
      </c>
      <c r="E5" s="151" t="s">
        <v>29</v>
      </c>
      <c r="F5" s="148" t="s">
        <v>15</v>
      </c>
      <c r="G5" s="66" t="s">
        <v>16</v>
      </c>
      <c r="H5" s="147" t="s">
        <v>29</v>
      </c>
      <c r="I5" s="148" t="s">
        <v>15</v>
      </c>
      <c r="J5" s="66" t="s">
        <v>16</v>
      </c>
      <c r="K5" s="148" t="s">
        <v>29</v>
      </c>
      <c r="L5" s="148" t="s">
        <v>15</v>
      </c>
      <c r="M5" s="66" t="s">
        <v>16</v>
      </c>
      <c r="N5" s="148" t="s">
        <v>29</v>
      </c>
      <c r="O5" s="148" t="s">
        <v>15</v>
      </c>
      <c r="P5" s="66" t="s">
        <v>16</v>
      </c>
      <c r="Q5" s="148" t="s">
        <v>29</v>
      </c>
      <c r="R5" s="148" t="s">
        <v>15</v>
      </c>
      <c r="S5" s="66" t="s">
        <v>16</v>
      </c>
      <c r="T5" s="148" t="s">
        <v>29</v>
      </c>
      <c r="U5" s="148" t="s">
        <v>15</v>
      </c>
      <c r="V5" s="66" t="s">
        <v>16</v>
      </c>
      <c r="W5" s="148" t="s">
        <v>29</v>
      </c>
      <c r="X5" s="231"/>
      <c r="Y5" s="148" t="s">
        <v>15</v>
      </c>
      <c r="Z5" s="66" t="s">
        <v>16</v>
      </c>
      <c r="AA5" s="148" t="s">
        <v>29</v>
      </c>
      <c r="AB5" s="148" t="s">
        <v>15</v>
      </c>
      <c r="AC5" s="66" t="s">
        <v>16</v>
      </c>
      <c r="AD5" s="148" t="s">
        <v>29</v>
      </c>
      <c r="AE5" s="148" t="s">
        <v>15</v>
      </c>
      <c r="AF5" s="66" t="s">
        <v>16</v>
      </c>
      <c r="AG5" s="148" t="s">
        <v>29</v>
      </c>
      <c r="AH5" s="148" t="s">
        <v>15</v>
      </c>
      <c r="AI5" s="66" t="s">
        <v>16</v>
      </c>
      <c r="AJ5" s="148" t="s">
        <v>29</v>
      </c>
      <c r="AK5" s="148" t="s">
        <v>15</v>
      </c>
      <c r="AL5" s="66" t="s">
        <v>16</v>
      </c>
      <c r="AM5" s="148" t="s">
        <v>29</v>
      </c>
      <c r="AN5" s="148" t="s">
        <v>15</v>
      </c>
      <c r="AO5" s="66" t="s">
        <v>16</v>
      </c>
      <c r="AP5" s="148" t="s">
        <v>29</v>
      </c>
      <c r="AQ5" s="148" t="s">
        <v>15</v>
      </c>
      <c r="AR5" s="66" t="s">
        <v>16</v>
      </c>
      <c r="AS5" s="148" t="s">
        <v>29</v>
      </c>
      <c r="AT5" s="231"/>
      <c r="AU5" s="148" t="s">
        <v>15</v>
      </c>
      <c r="AV5" s="66" t="s">
        <v>16</v>
      </c>
      <c r="AW5" s="148" t="s">
        <v>29</v>
      </c>
      <c r="AX5" s="148" t="s">
        <v>15</v>
      </c>
      <c r="AY5" s="66" t="s">
        <v>16</v>
      </c>
      <c r="AZ5" s="148" t="s">
        <v>29</v>
      </c>
      <c r="BA5" s="148" t="s">
        <v>15</v>
      </c>
      <c r="BB5" s="66" t="s">
        <v>16</v>
      </c>
      <c r="BC5" s="148" t="s">
        <v>29</v>
      </c>
      <c r="BD5" s="148" t="s">
        <v>15</v>
      </c>
      <c r="BE5" s="66" t="s">
        <v>16</v>
      </c>
      <c r="BF5" s="148" t="s">
        <v>29</v>
      </c>
      <c r="BG5" s="148" t="s">
        <v>15</v>
      </c>
      <c r="BH5" s="66" t="s">
        <v>16</v>
      </c>
      <c r="BI5" s="148" t="s">
        <v>29</v>
      </c>
      <c r="BJ5" s="148" t="s">
        <v>15</v>
      </c>
      <c r="BK5" s="66" t="s">
        <v>16</v>
      </c>
      <c r="BL5" s="148" t="s">
        <v>29</v>
      </c>
      <c r="BM5" s="148" t="s">
        <v>15</v>
      </c>
      <c r="BN5" s="66" t="s">
        <v>16</v>
      </c>
      <c r="BO5" s="148" t="s">
        <v>29</v>
      </c>
      <c r="BP5" s="231"/>
      <c r="BQ5" s="148" t="s">
        <v>15</v>
      </c>
      <c r="BR5" s="66" t="s">
        <v>16</v>
      </c>
      <c r="BS5" s="148" t="s">
        <v>29</v>
      </c>
      <c r="BT5" s="148" t="s">
        <v>15</v>
      </c>
      <c r="BU5" s="66" t="s">
        <v>16</v>
      </c>
      <c r="BV5" s="148" t="s">
        <v>29</v>
      </c>
      <c r="BW5" s="148" t="s">
        <v>15</v>
      </c>
      <c r="BX5" s="66" t="s">
        <v>16</v>
      </c>
      <c r="BY5" s="148" t="s">
        <v>29</v>
      </c>
      <c r="BZ5" s="148" t="s">
        <v>15</v>
      </c>
      <c r="CA5" s="66" t="s">
        <v>16</v>
      </c>
      <c r="CB5" s="148" t="s">
        <v>29</v>
      </c>
      <c r="CC5" s="148" t="s">
        <v>15</v>
      </c>
      <c r="CD5" s="66" t="s">
        <v>16</v>
      </c>
      <c r="CE5" s="148" t="s">
        <v>29</v>
      </c>
      <c r="CF5" s="148" t="s">
        <v>15</v>
      </c>
      <c r="CG5" s="66" t="s">
        <v>16</v>
      </c>
      <c r="CH5" s="148" t="s">
        <v>29</v>
      </c>
      <c r="CI5" s="148" t="s">
        <v>15</v>
      </c>
      <c r="CJ5" s="66" t="s">
        <v>16</v>
      </c>
      <c r="CK5" s="148" t="s">
        <v>29</v>
      </c>
      <c r="CL5" s="231"/>
      <c r="CM5" s="148" t="s">
        <v>15</v>
      </c>
      <c r="CN5" s="66" t="s">
        <v>16</v>
      </c>
      <c r="CO5" s="148" t="s">
        <v>29</v>
      </c>
      <c r="CP5" s="148" t="s">
        <v>15</v>
      </c>
      <c r="CQ5" s="66" t="s">
        <v>16</v>
      </c>
      <c r="CR5" s="148" t="s">
        <v>29</v>
      </c>
      <c r="CS5" s="148" t="s">
        <v>15</v>
      </c>
      <c r="CT5" s="66" t="s">
        <v>16</v>
      </c>
      <c r="CU5" s="148" t="s">
        <v>29</v>
      </c>
      <c r="CV5" s="148" t="s">
        <v>15</v>
      </c>
      <c r="CW5" s="66" t="s">
        <v>16</v>
      </c>
      <c r="CX5" s="148" t="s">
        <v>29</v>
      </c>
      <c r="CY5" s="148" t="s">
        <v>15</v>
      </c>
      <c r="CZ5" s="66" t="s">
        <v>16</v>
      </c>
      <c r="DA5" s="148" t="s">
        <v>29</v>
      </c>
      <c r="DB5" s="148" t="s">
        <v>15</v>
      </c>
      <c r="DC5" s="66" t="s">
        <v>16</v>
      </c>
      <c r="DD5" s="148" t="s">
        <v>29</v>
      </c>
      <c r="DE5" s="148" t="s">
        <v>15</v>
      </c>
      <c r="DF5" s="66" t="s">
        <v>16</v>
      </c>
      <c r="DG5" s="148" t="s">
        <v>29</v>
      </c>
      <c r="DH5" s="231"/>
      <c r="DI5" s="148" t="s">
        <v>15</v>
      </c>
      <c r="DJ5" s="66" t="s">
        <v>16</v>
      </c>
      <c r="DK5" s="148" t="s">
        <v>29</v>
      </c>
      <c r="DL5" s="148" t="s">
        <v>15</v>
      </c>
      <c r="DM5" s="66" t="s">
        <v>16</v>
      </c>
      <c r="DN5" s="148" t="s">
        <v>29</v>
      </c>
      <c r="DO5" s="148" t="s">
        <v>15</v>
      </c>
      <c r="DP5" s="66" t="s">
        <v>16</v>
      </c>
      <c r="DQ5" s="148" t="s">
        <v>29</v>
      </c>
      <c r="DR5" s="148" t="s">
        <v>15</v>
      </c>
      <c r="DS5" s="66" t="s">
        <v>16</v>
      </c>
      <c r="DT5" s="148" t="s">
        <v>29</v>
      </c>
      <c r="DU5" s="148" t="s">
        <v>15</v>
      </c>
      <c r="DV5" s="66" t="s">
        <v>16</v>
      </c>
      <c r="DW5" s="148" t="s">
        <v>29</v>
      </c>
      <c r="DX5" s="148" t="s">
        <v>15</v>
      </c>
      <c r="DY5" s="66" t="s">
        <v>16</v>
      </c>
      <c r="DZ5" s="148" t="s">
        <v>29</v>
      </c>
      <c r="EA5" s="148" t="s">
        <v>15</v>
      </c>
      <c r="EB5" s="66" t="s">
        <v>16</v>
      </c>
      <c r="EC5" s="148" t="s">
        <v>29</v>
      </c>
      <c r="ED5" s="231"/>
      <c r="EE5" s="148" t="s">
        <v>15</v>
      </c>
      <c r="EF5" s="66" t="s">
        <v>16</v>
      </c>
      <c r="EG5" s="148" t="s">
        <v>29</v>
      </c>
      <c r="EH5" s="148" t="s">
        <v>15</v>
      </c>
      <c r="EI5" s="66" t="s">
        <v>16</v>
      </c>
      <c r="EJ5" s="148" t="s">
        <v>29</v>
      </c>
      <c r="EK5" s="148" t="s">
        <v>15</v>
      </c>
      <c r="EL5" s="66" t="s">
        <v>16</v>
      </c>
      <c r="EM5" s="148" t="s">
        <v>29</v>
      </c>
      <c r="EN5" s="148" t="s">
        <v>15</v>
      </c>
      <c r="EO5" s="66" t="s">
        <v>16</v>
      </c>
      <c r="EP5" s="148" t="s">
        <v>29</v>
      </c>
      <c r="EQ5" s="148" t="s">
        <v>15</v>
      </c>
      <c r="ER5" s="66" t="s">
        <v>16</v>
      </c>
      <c r="ES5" s="148" t="s">
        <v>29</v>
      </c>
      <c r="ET5" s="148" t="s">
        <v>15</v>
      </c>
      <c r="EU5" s="66" t="s">
        <v>16</v>
      </c>
      <c r="EV5" s="148" t="s">
        <v>29</v>
      </c>
      <c r="EW5" s="231"/>
      <c r="EX5" s="148" t="s">
        <v>15</v>
      </c>
      <c r="EY5" s="66" t="s">
        <v>16</v>
      </c>
      <c r="EZ5" s="148" t="s">
        <v>29</v>
      </c>
      <c r="FA5" s="148" t="s">
        <v>15</v>
      </c>
      <c r="FB5" s="66" t="s">
        <v>16</v>
      </c>
      <c r="FC5" s="148" t="s">
        <v>29</v>
      </c>
      <c r="FD5" s="148" t="s">
        <v>15</v>
      </c>
      <c r="FE5" s="66" t="s">
        <v>16</v>
      </c>
      <c r="FF5" s="148" t="s">
        <v>29</v>
      </c>
      <c r="FG5" s="148" t="s">
        <v>15</v>
      </c>
      <c r="FH5" s="66" t="s">
        <v>16</v>
      </c>
      <c r="FI5" s="148" t="s">
        <v>29</v>
      </c>
      <c r="FJ5" s="148" t="s">
        <v>15</v>
      </c>
      <c r="FK5" s="66" t="s">
        <v>16</v>
      </c>
      <c r="FL5" s="148" t="s">
        <v>29</v>
      </c>
      <c r="FM5" s="231"/>
      <c r="FN5" s="148" t="s">
        <v>15</v>
      </c>
      <c r="FO5" s="66" t="s">
        <v>16</v>
      </c>
      <c r="FP5" s="148" t="s">
        <v>29</v>
      </c>
      <c r="FQ5" s="148" t="s">
        <v>15</v>
      </c>
      <c r="FR5" s="66" t="s">
        <v>16</v>
      </c>
      <c r="FS5" s="148" t="s">
        <v>29</v>
      </c>
      <c r="FT5" s="148" t="s">
        <v>15</v>
      </c>
      <c r="FU5" s="66" t="s">
        <v>16</v>
      </c>
      <c r="FV5" s="148" t="s">
        <v>29</v>
      </c>
      <c r="FW5" s="148" t="s">
        <v>15</v>
      </c>
      <c r="FX5" s="66" t="s">
        <v>16</v>
      </c>
      <c r="FY5" s="148" t="s">
        <v>29</v>
      </c>
      <c r="FZ5" s="148" t="s">
        <v>15</v>
      </c>
      <c r="GA5" s="66" t="s">
        <v>16</v>
      </c>
      <c r="GB5" s="149" t="s">
        <v>29</v>
      </c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3"/>
    </row>
    <row r="6" spans="1:244" ht="16.5" customHeight="1">
      <c r="A6" s="171" t="s">
        <v>654</v>
      </c>
      <c r="B6" s="73">
        <f aca="true" t="shared" si="0" ref="B6:G6">SUM(B7,B8,B9,B37:B52)</f>
        <v>29433</v>
      </c>
      <c r="C6" s="73">
        <f>SUM(C7,C8,C9,C37:C52)</f>
        <v>14896</v>
      </c>
      <c r="D6" s="73">
        <f>SUM(D7,D8,D9,D37:D52)</f>
        <v>13803</v>
      </c>
      <c r="E6" s="74">
        <f>IF(D6&gt;C6,999,IF(C6=0,0,D6/C6*100))</f>
        <v>92.6624597207304</v>
      </c>
      <c r="F6" s="73">
        <f t="shared" si="0"/>
        <v>7820</v>
      </c>
      <c r="G6" s="73">
        <f t="shared" si="0"/>
        <v>7206</v>
      </c>
      <c r="H6" s="74">
        <f>IF(G6&gt;F6,999,IF(F6=0,0,G6/F6*100))</f>
        <v>92.14833759590792</v>
      </c>
      <c r="I6" s="73">
        <f>SUM(I7,I8,I9,I37:I52)</f>
        <v>258</v>
      </c>
      <c r="J6" s="73">
        <f>SUM(J7,J8,J9,J37:J52)</f>
        <v>242</v>
      </c>
      <c r="K6" s="74">
        <f>IF(J6&gt;I6,999,IF(I6=0,0,J6/I6*100))</f>
        <v>93.7984496124031</v>
      </c>
      <c r="L6" s="73">
        <f>SUM(L7,L8,L9,L37:L52)</f>
        <v>42</v>
      </c>
      <c r="M6" s="73">
        <f>SUM(M7,M8,M9,M37:M52)</f>
        <v>33</v>
      </c>
      <c r="N6" s="74">
        <f>IF(M6&gt;L6,999,IF(L6=0,0,M6/L6*100))</f>
        <v>78.57142857142857</v>
      </c>
      <c r="O6" s="73">
        <f>SUM(O7,O8,O9,O37:O52)</f>
        <v>2</v>
      </c>
      <c r="P6" s="73">
        <f>SUM(P7,P8,P9,P37:P52)</f>
        <v>2</v>
      </c>
      <c r="Q6" s="74">
        <f>IF(P6&gt;O6,999,IF(O6=0,0,P6/O6*100))</f>
        <v>100</v>
      </c>
      <c r="R6" s="73">
        <f>SUM(R7,R8,R9,R37:R52)</f>
        <v>52</v>
      </c>
      <c r="S6" s="73">
        <f>SUM(S7,S8,S9,S37:S52)</f>
        <v>48</v>
      </c>
      <c r="T6" s="74">
        <f>IF(S6&gt;R6,999,IF(R6=0,0,S6/R6*100))</f>
        <v>92.3076923076923</v>
      </c>
      <c r="U6" s="73">
        <f>SUM(U7,U8,U9,U37:U52)</f>
        <v>514</v>
      </c>
      <c r="V6" s="73">
        <f>SUM(V7,V8,V9,V37:V52)</f>
        <v>478</v>
      </c>
      <c r="W6" s="74">
        <f>IF(V6&gt;U6,999,IF(U6=0,0,V6/U6*100))</f>
        <v>92.99610894941634</v>
      </c>
      <c r="X6" s="171" t="s">
        <v>654</v>
      </c>
      <c r="Y6" s="44">
        <f>SUM(Y7,Y8,Y9,Y37:Y52)</f>
        <v>82</v>
      </c>
      <c r="Z6" s="44">
        <f>SUM(Z7,Z8,Z9,Z37:Z52)</f>
        <v>81</v>
      </c>
      <c r="AA6" s="72">
        <f>IF(Z6&gt;Y6,999,IF(Y6=0,0,Z6/Y6*100))</f>
        <v>98.78048780487805</v>
      </c>
      <c r="AB6" s="44">
        <f>SUM(AB7,AB8,AB9,AB37:AB52)</f>
        <v>83</v>
      </c>
      <c r="AC6" s="44">
        <f>SUM(AC7,AC8,AC9,AC37:AC52)</f>
        <v>75</v>
      </c>
      <c r="AD6" s="72">
        <f>IF(AC6&gt;AB6,999,IF(AB6=0,0,AC6/AB6*100))</f>
        <v>90.36144578313254</v>
      </c>
      <c r="AE6" s="44">
        <f>SUM(AE7,AE8,AE9,AE37:AE52)</f>
        <v>31</v>
      </c>
      <c r="AF6" s="44">
        <f>SUM(AF7,AF8,AF9,AF37:AF52)</f>
        <v>30</v>
      </c>
      <c r="AG6" s="72">
        <f>IF(AF6&gt;AE6,999,IF(AE6=0,0,AF6/AE6*100))</f>
        <v>96.7741935483871</v>
      </c>
      <c r="AH6" s="44">
        <f>SUM(AH7,AH8,AH9,AH37:AH52)</f>
        <v>145</v>
      </c>
      <c r="AI6" s="44">
        <f>SUM(AI7,AI8,AI9,AI37:AI52)</f>
        <v>139</v>
      </c>
      <c r="AJ6" s="72">
        <f>IF(AI6&gt;AH6,999,IF(AH6=0,0,AI6/AH6*100))</f>
        <v>95.86206896551724</v>
      </c>
      <c r="AK6" s="44">
        <f>SUM(AK7,AK8,AK9,AK37:AK52)</f>
        <v>568</v>
      </c>
      <c r="AL6" s="44">
        <f>SUM(AL7,AL8,AL9,AL37:AL52)</f>
        <v>507</v>
      </c>
      <c r="AM6" s="72">
        <f>IF(AL6&gt;AK6,999,IF(AK6=0,0,AL6/AK6*100))</f>
        <v>89.26056338028168</v>
      </c>
      <c r="AN6" s="44">
        <f>SUM(AN7,AN8,AN9,AN37:AN52)</f>
        <v>212</v>
      </c>
      <c r="AO6" s="44">
        <f>SUM(AO7,AO8,AO9,AO37:AO52)</f>
        <v>164</v>
      </c>
      <c r="AP6" s="72">
        <f>IF(AO6&gt;AN6,999,IF(AN6=0,0,AO6/AN6*100))</f>
        <v>77.35849056603774</v>
      </c>
      <c r="AQ6" s="44">
        <f>SUM(AQ7,AQ8,AQ9,AQ37:AQ52)</f>
        <v>35</v>
      </c>
      <c r="AR6" s="44">
        <f>SUM(AR7,AR8,AR9,AR37:AR52)</f>
        <v>33</v>
      </c>
      <c r="AS6" s="72">
        <f>IF(AR6&gt;AQ6,999,IF(AQ6=0,0,AR6/AQ6*100))</f>
        <v>94.28571428571428</v>
      </c>
      <c r="AT6" s="171" t="s">
        <v>654</v>
      </c>
      <c r="AU6" s="44">
        <f>SUM(AU7,AU8,AU9,AU37:AU52)</f>
        <v>55</v>
      </c>
      <c r="AV6" s="44">
        <f>SUM(AV7,AV8,AV9,AV37:AV52)</f>
        <v>55</v>
      </c>
      <c r="AW6" s="72">
        <f>IF(AV6&gt;AU6,999,IF(AU6=0,0,AV6/AU6*100))</f>
        <v>100</v>
      </c>
      <c r="AX6" s="44">
        <f>SUM(AX7,AX8,AX9,AX37:AX52)</f>
        <v>599</v>
      </c>
      <c r="AY6" s="44">
        <f>SUM(AY7,AY8,AY9,AY37:AY52)</f>
        <v>548</v>
      </c>
      <c r="AZ6" s="72">
        <f>IF(AY6&gt;AX6,999,IF(AX6=0,0,AY6/AX6*100))</f>
        <v>91.48580968280467</v>
      </c>
      <c r="BA6" s="44">
        <f>SUM(BA7,BA8,BA9,BA37:BA52)</f>
        <v>115</v>
      </c>
      <c r="BB6" s="44">
        <f>SUM(BB7,BB8,BB9,BB37:BB52)</f>
        <v>103</v>
      </c>
      <c r="BC6" s="72">
        <f>IF(BB6&gt;BA6,999,IF(BA6=0,0,BB6/BA6*100))</f>
        <v>89.56521739130436</v>
      </c>
      <c r="BD6" s="44">
        <f>SUM(BD7,BD8,BD9,BD37:BD52)</f>
        <v>2</v>
      </c>
      <c r="BE6" s="44">
        <f>SUM(BE7,BE8,BE9,BE37:BE52)</f>
        <v>2</v>
      </c>
      <c r="BF6" s="72">
        <f>IF(BE6&gt;BD6,999,IF(BD6=0,0,BE6/BD6*100))</f>
        <v>100</v>
      </c>
      <c r="BG6" s="44">
        <f>SUM(BG7,BG8,BG9,BG37:BG52)</f>
        <v>7</v>
      </c>
      <c r="BH6" s="44">
        <f>SUM(BH7,BH8,BH9,BH37:BH52)</f>
        <v>7</v>
      </c>
      <c r="BI6" s="72">
        <f>IF(BH6&gt;BG6,999,IF(BG6=0,0,BH6/BG6*100))</f>
        <v>100</v>
      </c>
      <c r="BJ6" s="44">
        <f>SUM(BJ7,BJ8,BJ9,BJ37:BJ52)</f>
        <v>5</v>
      </c>
      <c r="BK6" s="44">
        <f>SUM(BK7,BK8,BK9,BK37:BK52)</f>
        <v>5</v>
      </c>
      <c r="BL6" s="72">
        <f>IF(BK6&gt;BJ6,999,IF(BJ6=0,0,BK6/BJ6*100))</f>
        <v>100</v>
      </c>
      <c r="BM6" s="44">
        <f>SUM(BM7,BM8,BM9,BM37:BM52)</f>
        <v>0</v>
      </c>
      <c r="BN6" s="44">
        <f>SUM(BN7,BN8,BN9,BN37:BN52)</f>
        <v>0</v>
      </c>
      <c r="BO6" s="72">
        <f>IF(BN6&gt;BM6,999,IF(BM6=0,0,BN6/BM6*100))</f>
        <v>0</v>
      </c>
      <c r="BP6" s="171" t="s">
        <v>654</v>
      </c>
      <c r="BQ6" s="44">
        <f>SUM(BQ7,BQ8,BQ9,BQ37:BQ52)</f>
        <v>0</v>
      </c>
      <c r="BR6" s="44">
        <f>SUM(BR7,BR8,BR9,BR37:BR52)</f>
        <v>0</v>
      </c>
      <c r="BS6" s="72">
        <f>IF(BR6&gt;BQ6,999,IF(BQ6=0,0,BR6/BQ6*100))</f>
        <v>0</v>
      </c>
      <c r="BT6" s="44">
        <f>SUM(BT7,BT8,BT9,BT37:BT52)</f>
        <v>0</v>
      </c>
      <c r="BU6" s="44">
        <f>SUM(BU7,BU8,BU9,BU37:BU52)</f>
        <v>0</v>
      </c>
      <c r="BV6" s="72">
        <f>IF(BU6&gt;BT6,999,IF(BT6=0,0,BU6/BT6*100))</f>
        <v>0</v>
      </c>
      <c r="BW6" s="44">
        <f>SUM(BW7,BW8,BW9,BW37:BW52)</f>
        <v>435</v>
      </c>
      <c r="BX6" s="44">
        <f>SUM(BX7,BX8,BX9,BX37:BX52)</f>
        <v>396</v>
      </c>
      <c r="BY6" s="72">
        <f>IF(BX6&gt;BW6,999,IF(BW6=0,0,BX6/BW6*100))</f>
        <v>91.0344827586207</v>
      </c>
      <c r="BZ6" s="44">
        <f>SUM(BZ7,BZ8,BZ9,BZ37:BZ52)</f>
        <v>362</v>
      </c>
      <c r="CA6" s="44">
        <f>SUM(CA7,CA8,CA9,CA37:CA52)</f>
        <v>327</v>
      </c>
      <c r="CB6" s="72">
        <f>IF(CA6&gt;BZ6,999,IF(BZ6=0,0,CA6/BZ6*100))</f>
        <v>90.33149171270718</v>
      </c>
      <c r="CC6" s="44">
        <f>SUM(CC7,CC8,CC9,CC37:CC52)</f>
        <v>13</v>
      </c>
      <c r="CD6" s="44">
        <f>SUM(CD7,CD8,CD9,CD37:CD52)</f>
        <v>13</v>
      </c>
      <c r="CE6" s="72">
        <f>IF(CD6&gt;CC6,999,IF(CC6=0,0,CD6/CC6*100))</f>
        <v>100</v>
      </c>
      <c r="CF6" s="44">
        <f>SUM(CF7,CF8,CF9,CF37:CF52)</f>
        <v>0</v>
      </c>
      <c r="CG6" s="44">
        <f>SUM(CG7,CG8,CG9,CG37:CG52)</f>
        <v>0</v>
      </c>
      <c r="CH6" s="72">
        <f>IF(CG6&gt;CF6,999,IF(CF6=0,0,CG6/CF6*100))</f>
        <v>0</v>
      </c>
      <c r="CI6" s="44">
        <f>SUM(CI7,CI8,CI9,CI37:CI52)</f>
        <v>6</v>
      </c>
      <c r="CJ6" s="44">
        <f>SUM(CJ7,CJ8,CJ9,CJ37:CJ52)</f>
        <v>6</v>
      </c>
      <c r="CK6" s="72">
        <f>IF(CJ6&gt;CI6,999,IF(CI6=0,0,CJ6/CI6*100))</f>
        <v>100</v>
      </c>
      <c r="CL6" s="171" t="s">
        <v>654</v>
      </c>
      <c r="CM6" s="44">
        <f>SUM(CM7,CM8,CM9,CM37:CM52)</f>
        <v>1</v>
      </c>
      <c r="CN6" s="44">
        <f>SUM(CN7,CN8,CN9,CN37:CN52)</f>
        <v>1</v>
      </c>
      <c r="CO6" s="72">
        <f>IF(CN6&gt;CM6,999,IF(CM6=0,0,CN6/CM6*100))</f>
        <v>100</v>
      </c>
      <c r="CP6" s="44">
        <f>SUM(CP7,CP8,CP9,CP37:CP52)</f>
        <v>1660</v>
      </c>
      <c r="CQ6" s="44">
        <f>SUM(CQ7,CQ8,CQ9,CQ37:CQ52)</f>
        <v>1640</v>
      </c>
      <c r="CR6" s="72">
        <f>IF(CQ6&gt;CP6,999,IF(CP6=0,0,CQ6/CP6*100))</f>
        <v>98.79518072289156</v>
      </c>
      <c r="CS6" s="44">
        <f>SUM(CS7,CS8,CS9,CS37:CS52)</f>
        <v>2536</v>
      </c>
      <c r="CT6" s="44">
        <f>SUM(CT7,CT8,CT9,CT37:CT52)</f>
        <v>2271</v>
      </c>
      <c r="CU6" s="72">
        <f>IF(CT6&gt;CS6,999,IF(CS6=0,0,CT6/CS6*100))</f>
        <v>89.55047318611987</v>
      </c>
      <c r="CV6" s="44">
        <f>SUM(CV7,CV8,CV9,CV37:CV52)</f>
        <v>3</v>
      </c>
      <c r="CW6" s="44">
        <f>SUM(CW7,CW8,CW9,CW37:CW52)</f>
        <v>2</v>
      </c>
      <c r="CX6" s="72">
        <f>IF(CW6&gt;CV6,999,IF(CV6=0,0,CW6/CV6*100))</f>
        <v>66.66666666666666</v>
      </c>
      <c r="CY6" s="44">
        <f>SUM(CY7,CY8,CY9,CY37:CY52)</f>
        <v>2</v>
      </c>
      <c r="CZ6" s="44">
        <f>SUM(CZ7,CZ8,CZ9,CZ37:CZ52)</f>
        <v>2</v>
      </c>
      <c r="DA6" s="72">
        <f>IF(CZ6&gt;CY6,999,IF(CY6=0,0,CZ6/CY6*100))</f>
        <v>100</v>
      </c>
      <c r="DB6" s="44">
        <f>SUM(DB7,DB8,DB9,DB37:DB52)</f>
        <v>0</v>
      </c>
      <c r="DC6" s="44">
        <f>SUM(DC7,DC8,DC9,DC37:DC52)</f>
        <v>0</v>
      </c>
      <c r="DD6" s="72">
        <f>IF(DC6&gt;DB6,999,IF(DB6=0,0,DC6/DB6*100))</f>
        <v>0</v>
      </c>
      <c r="DE6" s="44">
        <f>SUM(DE7,DE8,DE9,DE37:DE52)</f>
        <v>662</v>
      </c>
      <c r="DF6" s="44">
        <f>SUM(DF7,DF8,DF9,DF37:DF52)</f>
        <v>627</v>
      </c>
      <c r="DG6" s="72">
        <f>IF(DF6&gt;DE6,999,IF(DE6=0,0,DF6/DE6*100))</f>
        <v>94.7129909365559</v>
      </c>
      <c r="DH6" s="171" t="s">
        <v>654</v>
      </c>
      <c r="DI6" s="44">
        <f>SUM(DI7,DI8,DI9,DI37:DI52)</f>
        <v>29</v>
      </c>
      <c r="DJ6" s="44">
        <f>SUM(DJ7,DJ8,DJ9,DJ37:DJ52)</f>
        <v>29</v>
      </c>
      <c r="DK6" s="72">
        <f>IF(DJ6&gt;DI6,999,IF(DI6=0,0,DJ6/DI6*100))</f>
        <v>100</v>
      </c>
      <c r="DL6" s="44">
        <f>SUM(DL7,DL8,DL9,DL37:DL52)</f>
        <v>36</v>
      </c>
      <c r="DM6" s="44">
        <f>SUM(DM7,DM8,DM9,DM37:DM52)</f>
        <v>32</v>
      </c>
      <c r="DN6" s="72">
        <f>IF(DM6&gt;DL6,999,IF(DL6=0,0,DM6/DL6*100))</f>
        <v>88.88888888888889</v>
      </c>
      <c r="DO6" s="44">
        <f>SUM(DO7,DO8,DO9,DO37:DO52)</f>
        <v>0</v>
      </c>
      <c r="DP6" s="44">
        <f>SUM(DP7,DP8,DP9,DP37:DP52)</f>
        <v>0</v>
      </c>
      <c r="DQ6" s="72">
        <f>IF(DP6&gt;DO6,999,IF(DO6=0,0,DP6/DO6*100))</f>
        <v>0</v>
      </c>
      <c r="DR6" s="44">
        <f>SUM(DR7,DR8,DR9,DR37:DR52)</f>
        <v>4</v>
      </c>
      <c r="DS6" s="44">
        <f>SUM(DS7,DS8,DS9,DS37:DS52)</f>
        <v>2</v>
      </c>
      <c r="DT6" s="72">
        <f>IF(DS6&gt;DR6,999,IF(DR6=0,0,DS6/DR6*100))</f>
        <v>50</v>
      </c>
      <c r="DU6" s="44">
        <f>SUM(DU7,DU8,DU9,DU37:DU52)</f>
        <v>0</v>
      </c>
      <c r="DV6" s="44">
        <f>SUM(DV7,DV8,DV9,DV37:DV52)</f>
        <v>0</v>
      </c>
      <c r="DW6" s="72">
        <f>IF(DV6&gt;DU6,999,IF(DU6=0,0,DV6/DU6*100))</f>
        <v>0</v>
      </c>
      <c r="DX6" s="44">
        <f>SUM(DX7,DX8,DX9,DX37:DX52)</f>
        <v>22</v>
      </c>
      <c r="DY6" s="44">
        <f>SUM(DY7,DY8,DY9,DY37:DY52)</f>
        <v>18</v>
      </c>
      <c r="DZ6" s="72">
        <f>IF(DY6&gt;DX6,999,IF(DX6=0,0,DY6/DX6*100))</f>
        <v>81.81818181818183</v>
      </c>
      <c r="EA6" s="44">
        <f>SUM(EA7,EA8,EA9,EA37:EA52)</f>
        <v>0</v>
      </c>
      <c r="EB6" s="44">
        <f>SUM(EB7,EB8,EB9,EB37:EB52)</f>
        <v>0</v>
      </c>
      <c r="EC6" s="43">
        <f>IF(EB6&gt;EA6,999,IF(EA6=0,0,EB6/EA6*100))</f>
        <v>0</v>
      </c>
      <c r="ED6" s="171" t="s">
        <v>654</v>
      </c>
      <c r="EE6" s="44">
        <f>SUM(EE7,EE8,EE9,EE37:EE52)</f>
        <v>301</v>
      </c>
      <c r="EF6" s="44">
        <f>SUM(EF7,EF8,EF9,EF37:EF52)</f>
        <v>246</v>
      </c>
      <c r="EG6" s="72">
        <f>IF(EF6&gt;EE6,999,IF(EE6=0,0,EF6/EE6*100))</f>
        <v>81.72757475083057</v>
      </c>
      <c r="EH6" s="44">
        <f>SUM(EH7,EH8,EH9,EH37:EH52)</f>
        <v>26</v>
      </c>
      <c r="EI6" s="44">
        <f>SUM(EI7,EI8,EI9,EI37:EI52)</f>
        <v>24</v>
      </c>
      <c r="EJ6" s="72">
        <f>IF(EI6&gt;EH6,999,IF(EH6=0,0,EI6/EH6*100))</f>
        <v>92.3076923076923</v>
      </c>
      <c r="EK6" s="44">
        <f>SUM(EK7,EK8,EK9,EK37:EK52)</f>
        <v>64</v>
      </c>
      <c r="EL6" s="44">
        <f>SUM(EL7,EL8,EL9,EL37:EL52)</f>
        <v>59</v>
      </c>
      <c r="EM6" s="72">
        <f>IF(EL6&gt;EK6,999,IF(EK6=0,0,EL6/EK6*100))</f>
        <v>92.1875</v>
      </c>
      <c r="EN6" s="44">
        <f>SUM(EN7,EN8,EN9,EN37:EN52)</f>
        <v>3453</v>
      </c>
      <c r="EO6" s="44">
        <f>SUM(EO7,EO8,EO9,EO37:EO52)</f>
        <v>3284</v>
      </c>
      <c r="EP6" s="72">
        <f>IF(EO6&gt;EN6,999,IF(EN6=0,0,EO6/EN6*100))</f>
        <v>95.10570518389805</v>
      </c>
      <c r="EQ6" s="44">
        <f>SUM(EQ7,EQ8,EQ9,EQ37:EQ52)</f>
        <v>7</v>
      </c>
      <c r="ER6" s="44">
        <f>SUM(ER7,ER8,ER9,ER37:ER52)</f>
        <v>6</v>
      </c>
      <c r="ES6" s="72">
        <f>IF(ER6&gt;EQ6,999,IF(EQ6=0,0,ER6/EQ6*100))</f>
        <v>85.71428571428571</v>
      </c>
      <c r="ET6" s="44">
        <f>SUM(ET7,ET8,ET9,ET37:ET52)</f>
        <v>19</v>
      </c>
      <c r="EU6" s="44">
        <f>SUM(EU7,EU8,EU9,EU37:EU52)</f>
        <v>18</v>
      </c>
      <c r="EV6" s="72">
        <f>IF(EU6&gt;ET6,999,IF(ET6=0,0,EU6/ET6*100))</f>
        <v>94.73684210526315</v>
      </c>
      <c r="EW6" s="171" t="s">
        <v>654</v>
      </c>
      <c r="EX6" s="44">
        <f>SUM(EX7,EX8,EX9,EX37:EX52)</f>
        <v>49</v>
      </c>
      <c r="EY6" s="44">
        <f>SUM(EY7,EY8,EY9,EY37:EY52)</f>
        <v>48</v>
      </c>
      <c r="EZ6" s="72">
        <f>IF(EY6&gt;EX6,999,IF(EX6=0,0,EY6/EX6*100))</f>
        <v>97.95918367346938</v>
      </c>
      <c r="FA6" s="44">
        <f>SUM(FA7,FA8,FA9,FA37:FA52)</f>
        <v>626</v>
      </c>
      <c r="FB6" s="44">
        <f>SUM(FB7,FB8,FB9,FB37:FB52)</f>
        <v>562</v>
      </c>
      <c r="FC6" s="72">
        <f>IF(FB6&gt;FA6,999,IF(FA6=0,0,FB6/FA6*100))</f>
        <v>89.77635782747603</v>
      </c>
      <c r="FD6" s="44">
        <f>SUM(FD7,FD8,FD9,FD37:FD52)</f>
        <v>0</v>
      </c>
      <c r="FE6" s="44">
        <f>SUM(FE7,FE8,FE9,FE37:FE52)</f>
        <v>0</v>
      </c>
      <c r="FF6" s="72">
        <f>IF(FE6&gt;FD6,999,IF(FD6=0,0,FE6/FD6*100))</f>
        <v>0</v>
      </c>
      <c r="FG6" s="44">
        <f>SUM(FG7,FG8,FG9,FG37:FG52)</f>
        <v>0</v>
      </c>
      <c r="FH6" s="44">
        <f>SUM(FH7,FH8,FH9,FH37:FH52)</f>
        <v>0</v>
      </c>
      <c r="FI6" s="72">
        <f>IF(FH6&gt;FG6,999,IF(FG6=0,0,FH6/FG6*100))</f>
        <v>0</v>
      </c>
      <c r="FJ6" s="44">
        <f>SUM(FJ7,FJ8,FJ9,FJ37:FJ52)</f>
        <v>0</v>
      </c>
      <c r="FK6" s="44">
        <f>SUM(FK7,FK8,FK9,FK37:FK52)</f>
        <v>0</v>
      </c>
      <c r="FL6" s="72">
        <f>IF(FK6&gt;FJ6,999,IF(FJ6=0,0,FK6/FJ6*100))</f>
        <v>0</v>
      </c>
      <c r="FM6" s="171" t="s">
        <v>654</v>
      </c>
      <c r="FN6" s="44">
        <f>SUM(FN7,FN8,FN9,FN37:FN52)</f>
        <v>1</v>
      </c>
      <c r="FO6" s="44">
        <f>SUM(FO7,FO8,FO9,FO37:FO52)</f>
        <v>1</v>
      </c>
      <c r="FP6" s="72">
        <f>IF(FO6&gt;FN6,999,IF(FN6=0,0,FO6/FN6*100))</f>
        <v>100</v>
      </c>
      <c r="FQ6" s="44">
        <f>SUM(FQ7,FQ8,FQ9,FQ37:FQ52)</f>
        <v>1237</v>
      </c>
      <c r="FR6" s="44">
        <f>SUM(FR7,FR8,FR9,FR37:FR52)</f>
        <v>1167</v>
      </c>
      <c r="FS6" s="72">
        <f>IF(FR6&gt;FQ6,999,IF(FQ6=0,0,FR6/FQ6*100))</f>
        <v>94.34114793856104</v>
      </c>
      <c r="FT6" s="44">
        <f>SUM(FT7,FT8,FT9,FT37:FT52)</f>
        <v>11</v>
      </c>
      <c r="FU6" s="44">
        <f>SUM(FU7,FU8,FU9,FU37:FU52)</f>
        <v>8</v>
      </c>
      <c r="FV6" s="72">
        <f>IF(FU6&gt;FT6,999,IF(FT6=0,0,FU6/FT6*100))</f>
        <v>72.72727272727273</v>
      </c>
      <c r="FW6" s="44">
        <f>SUM(FW7,FW8,FW9,FW37:FW52)</f>
        <v>516</v>
      </c>
      <c r="FX6" s="44">
        <f>SUM(FX7,FX8,FX9,FX37:FX52)</f>
        <v>455</v>
      </c>
      <c r="FY6" s="72">
        <f>IF(FX6&gt;FW6,999,IF(FW6=0,0,FX6/FW6*100))</f>
        <v>88.17829457364341</v>
      </c>
      <c r="FZ6" s="44">
        <f>SUM(FZ7,FZ8,FZ9,FZ37:FZ52)</f>
        <v>8</v>
      </c>
      <c r="GA6" s="44">
        <f>SUM(GA7,GA8,GA9,GA37:GA52)</f>
        <v>7</v>
      </c>
      <c r="GB6" s="72">
        <f>IF(GA6&gt;FZ6,999,IF(FZ6=0,0,GA6/FZ6*100))</f>
        <v>87.5</v>
      </c>
      <c r="IJ6" s="3"/>
    </row>
    <row r="7" spans="1:244" ht="13.5" customHeight="1">
      <c r="A7" s="49" t="s">
        <v>28</v>
      </c>
      <c r="B7" s="73">
        <v>110</v>
      </c>
      <c r="C7" s="73">
        <v>16</v>
      </c>
      <c r="D7" s="73">
        <v>16</v>
      </c>
      <c r="E7" s="74">
        <v>100</v>
      </c>
      <c r="F7" s="73">
        <v>4</v>
      </c>
      <c r="G7" s="73">
        <v>4</v>
      </c>
      <c r="H7" s="74">
        <v>100</v>
      </c>
      <c r="I7" s="73">
        <v>2</v>
      </c>
      <c r="J7" s="73">
        <v>2</v>
      </c>
      <c r="K7" s="74">
        <v>100</v>
      </c>
      <c r="L7" s="73">
        <v>0</v>
      </c>
      <c r="M7" s="73">
        <v>0</v>
      </c>
      <c r="N7" s="74">
        <v>0</v>
      </c>
      <c r="O7" s="73">
        <v>0</v>
      </c>
      <c r="P7" s="73">
        <v>0</v>
      </c>
      <c r="Q7" s="74">
        <v>0</v>
      </c>
      <c r="R7" s="73">
        <v>0</v>
      </c>
      <c r="S7" s="73">
        <v>0</v>
      </c>
      <c r="T7" s="74">
        <v>0</v>
      </c>
      <c r="U7" s="73">
        <v>0</v>
      </c>
      <c r="V7" s="73">
        <v>0</v>
      </c>
      <c r="W7" s="74">
        <v>0</v>
      </c>
      <c r="X7" s="49" t="s">
        <v>13</v>
      </c>
      <c r="Y7" s="44">
        <v>0</v>
      </c>
      <c r="Z7" s="44">
        <v>0</v>
      </c>
      <c r="AA7" s="72">
        <v>0</v>
      </c>
      <c r="AB7" s="44">
        <v>0</v>
      </c>
      <c r="AC7" s="44">
        <v>0</v>
      </c>
      <c r="AD7" s="72">
        <v>0</v>
      </c>
      <c r="AE7" s="44">
        <v>0</v>
      </c>
      <c r="AF7" s="44">
        <v>0</v>
      </c>
      <c r="AG7" s="72">
        <v>0</v>
      </c>
      <c r="AH7" s="44">
        <v>0</v>
      </c>
      <c r="AI7" s="44">
        <v>0</v>
      </c>
      <c r="AJ7" s="72">
        <v>0</v>
      </c>
      <c r="AK7" s="44">
        <v>2</v>
      </c>
      <c r="AL7" s="44">
        <v>2</v>
      </c>
      <c r="AM7" s="72">
        <v>100</v>
      </c>
      <c r="AN7" s="44">
        <v>0</v>
      </c>
      <c r="AO7" s="44">
        <v>0</v>
      </c>
      <c r="AP7" s="72">
        <v>0</v>
      </c>
      <c r="AQ7" s="44">
        <v>0</v>
      </c>
      <c r="AR7" s="44">
        <v>0</v>
      </c>
      <c r="AS7" s="72">
        <v>0</v>
      </c>
      <c r="AT7" s="49" t="s">
        <v>13</v>
      </c>
      <c r="AU7" s="44">
        <v>0</v>
      </c>
      <c r="AV7" s="44">
        <v>0</v>
      </c>
      <c r="AW7" s="72">
        <v>0</v>
      </c>
      <c r="AX7" s="44">
        <v>0</v>
      </c>
      <c r="AY7" s="44">
        <v>0</v>
      </c>
      <c r="AZ7" s="72">
        <v>0</v>
      </c>
      <c r="BA7" s="44">
        <v>0</v>
      </c>
      <c r="BB7" s="44">
        <v>0</v>
      </c>
      <c r="BC7" s="72">
        <v>0</v>
      </c>
      <c r="BD7" s="44">
        <v>0</v>
      </c>
      <c r="BE7" s="44">
        <v>0</v>
      </c>
      <c r="BF7" s="72">
        <v>0</v>
      </c>
      <c r="BG7" s="44">
        <v>0</v>
      </c>
      <c r="BH7" s="44">
        <v>0</v>
      </c>
      <c r="BI7" s="72">
        <v>0</v>
      </c>
      <c r="BJ7" s="44">
        <v>0</v>
      </c>
      <c r="BK7" s="44">
        <v>0</v>
      </c>
      <c r="BL7" s="72">
        <v>0</v>
      </c>
      <c r="BM7" s="44">
        <v>0</v>
      </c>
      <c r="BN7" s="44">
        <v>0</v>
      </c>
      <c r="BO7" s="72">
        <v>0</v>
      </c>
      <c r="BP7" s="49" t="s">
        <v>13</v>
      </c>
      <c r="BQ7" s="44">
        <v>0</v>
      </c>
      <c r="BR7" s="44">
        <v>0</v>
      </c>
      <c r="BS7" s="72">
        <v>0</v>
      </c>
      <c r="BT7" s="44">
        <v>0</v>
      </c>
      <c r="BU7" s="44">
        <v>0</v>
      </c>
      <c r="BV7" s="72">
        <v>0</v>
      </c>
      <c r="BW7" s="44">
        <v>0</v>
      </c>
      <c r="BX7" s="44">
        <v>0</v>
      </c>
      <c r="BY7" s="72">
        <v>0</v>
      </c>
      <c r="BZ7" s="44">
        <v>0</v>
      </c>
      <c r="CA7" s="44">
        <v>0</v>
      </c>
      <c r="CB7" s="72">
        <v>0</v>
      </c>
      <c r="CC7" s="44">
        <v>0</v>
      </c>
      <c r="CD7" s="44">
        <v>0</v>
      </c>
      <c r="CE7" s="72">
        <v>0</v>
      </c>
      <c r="CF7" s="44">
        <v>0</v>
      </c>
      <c r="CG7" s="44">
        <v>0</v>
      </c>
      <c r="CH7" s="72">
        <v>0</v>
      </c>
      <c r="CI7" s="44">
        <v>0</v>
      </c>
      <c r="CJ7" s="44">
        <v>0</v>
      </c>
      <c r="CK7" s="72">
        <v>0</v>
      </c>
      <c r="CL7" s="49" t="s">
        <v>13</v>
      </c>
      <c r="CM7" s="44">
        <v>0</v>
      </c>
      <c r="CN7" s="44">
        <v>0</v>
      </c>
      <c r="CO7" s="72">
        <v>0</v>
      </c>
      <c r="CP7" s="44">
        <v>0</v>
      </c>
      <c r="CQ7" s="44">
        <v>0</v>
      </c>
      <c r="CR7" s="72">
        <v>0</v>
      </c>
      <c r="CS7" s="44">
        <v>0</v>
      </c>
      <c r="CT7" s="44">
        <v>0</v>
      </c>
      <c r="CU7" s="72">
        <v>0</v>
      </c>
      <c r="CV7" s="44">
        <v>0</v>
      </c>
      <c r="CW7" s="44">
        <v>0</v>
      </c>
      <c r="CX7" s="72">
        <v>0</v>
      </c>
      <c r="CY7" s="44">
        <v>0</v>
      </c>
      <c r="CZ7" s="44">
        <v>0</v>
      </c>
      <c r="DA7" s="72">
        <v>0</v>
      </c>
      <c r="DB7" s="44">
        <v>0</v>
      </c>
      <c r="DC7" s="44">
        <v>0</v>
      </c>
      <c r="DD7" s="72">
        <v>0</v>
      </c>
      <c r="DE7" s="44">
        <v>1</v>
      </c>
      <c r="DF7" s="44">
        <v>1</v>
      </c>
      <c r="DG7" s="72">
        <v>100</v>
      </c>
      <c r="DH7" s="49" t="s">
        <v>13</v>
      </c>
      <c r="DI7" s="44">
        <v>0</v>
      </c>
      <c r="DJ7" s="44">
        <v>0</v>
      </c>
      <c r="DK7" s="72">
        <v>0</v>
      </c>
      <c r="DL7" s="44">
        <v>0</v>
      </c>
      <c r="DM7" s="44">
        <v>0</v>
      </c>
      <c r="DN7" s="72">
        <v>0</v>
      </c>
      <c r="DO7" s="44">
        <v>0</v>
      </c>
      <c r="DP7" s="44">
        <v>0</v>
      </c>
      <c r="DQ7" s="72">
        <v>0</v>
      </c>
      <c r="DR7" s="44">
        <v>0</v>
      </c>
      <c r="DS7" s="44">
        <v>0</v>
      </c>
      <c r="DT7" s="72">
        <v>0</v>
      </c>
      <c r="DU7" s="44">
        <v>0</v>
      </c>
      <c r="DV7" s="44">
        <v>0</v>
      </c>
      <c r="DW7" s="72">
        <v>0</v>
      </c>
      <c r="DX7" s="44">
        <v>0</v>
      </c>
      <c r="DY7" s="44">
        <v>0</v>
      </c>
      <c r="DZ7" s="72">
        <v>0</v>
      </c>
      <c r="EA7" s="44">
        <v>0</v>
      </c>
      <c r="EB7" s="44">
        <v>0</v>
      </c>
      <c r="EC7" s="43">
        <v>0</v>
      </c>
      <c r="ED7" s="49" t="s">
        <v>13</v>
      </c>
      <c r="EE7" s="44">
        <v>2</v>
      </c>
      <c r="EF7" s="44">
        <v>2</v>
      </c>
      <c r="EG7" s="72">
        <v>100</v>
      </c>
      <c r="EH7" s="44">
        <v>0</v>
      </c>
      <c r="EI7" s="44">
        <v>0</v>
      </c>
      <c r="EJ7" s="72">
        <v>0</v>
      </c>
      <c r="EK7" s="44">
        <v>0</v>
      </c>
      <c r="EL7" s="44">
        <v>0</v>
      </c>
      <c r="EM7" s="72">
        <v>0</v>
      </c>
      <c r="EN7" s="44">
        <v>3</v>
      </c>
      <c r="EO7" s="44">
        <v>3</v>
      </c>
      <c r="EP7" s="72">
        <v>100</v>
      </c>
      <c r="EQ7" s="44">
        <v>0</v>
      </c>
      <c r="ER7" s="44">
        <v>0</v>
      </c>
      <c r="ES7" s="72">
        <v>0</v>
      </c>
      <c r="ET7" s="44">
        <v>0</v>
      </c>
      <c r="EU7" s="44">
        <v>0</v>
      </c>
      <c r="EV7" s="72">
        <v>0</v>
      </c>
      <c r="EW7" s="49" t="s">
        <v>13</v>
      </c>
      <c r="EX7" s="44">
        <v>2</v>
      </c>
      <c r="EY7" s="44">
        <v>2</v>
      </c>
      <c r="EZ7" s="72">
        <v>100</v>
      </c>
      <c r="FA7" s="44">
        <v>0</v>
      </c>
      <c r="FB7" s="44">
        <v>0</v>
      </c>
      <c r="FC7" s="72">
        <v>0</v>
      </c>
      <c r="FD7" s="44">
        <v>0</v>
      </c>
      <c r="FE7" s="44">
        <v>0</v>
      </c>
      <c r="FF7" s="72">
        <v>0</v>
      </c>
      <c r="FG7" s="44">
        <v>0</v>
      </c>
      <c r="FH7" s="44">
        <v>0</v>
      </c>
      <c r="FI7" s="72">
        <v>0</v>
      </c>
      <c r="FJ7" s="44">
        <v>0</v>
      </c>
      <c r="FK7" s="44">
        <v>0</v>
      </c>
      <c r="FL7" s="72">
        <v>0</v>
      </c>
      <c r="FM7" s="49" t="s">
        <v>13</v>
      </c>
      <c r="FN7" s="44">
        <v>0</v>
      </c>
      <c r="FO7" s="44">
        <v>0</v>
      </c>
      <c r="FP7" s="72">
        <v>0</v>
      </c>
      <c r="FQ7" s="44">
        <v>3</v>
      </c>
      <c r="FR7" s="44">
        <v>3</v>
      </c>
      <c r="FS7" s="72">
        <v>100</v>
      </c>
      <c r="FT7" s="44">
        <v>0</v>
      </c>
      <c r="FU7" s="44">
        <v>0</v>
      </c>
      <c r="FV7" s="72">
        <v>0</v>
      </c>
      <c r="FW7" s="44">
        <v>1</v>
      </c>
      <c r="FX7" s="44">
        <v>1</v>
      </c>
      <c r="FY7" s="72">
        <v>100</v>
      </c>
      <c r="FZ7" s="44">
        <v>0</v>
      </c>
      <c r="GA7" s="44">
        <v>0</v>
      </c>
      <c r="GB7" s="72">
        <v>0</v>
      </c>
      <c r="IJ7" s="3"/>
    </row>
    <row r="8" spans="1:244" ht="13.5" customHeight="1">
      <c r="A8" s="49" t="s">
        <v>4</v>
      </c>
      <c r="B8" s="73">
        <v>16</v>
      </c>
      <c r="C8" s="73">
        <v>7</v>
      </c>
      <c r="D8" s="73">
        <v>7</v>
      </c>
      <c r="E8" s="74">
        <v>100</v>
      </c>
      <c r="F8" s="73">
        <v>5</v>
      </c>
      <c r="G8" s="73">
        <v>5</v>
      </c>
      <c r="H8" s="74">
        <v>100</v>
      </c>
      <c r="I8" s="73">
        <v>0</v>
      </c>
      <c r="J8" s="73">
        <v>0</v>
      </c>
      <c r="K8" s="74">
        <v>0</v>
      </c>
      <c r="L8" s="73">
        <v>0</v>
      </c>
      <c r="M8" s="73">
        <v>0</v>
      </c>
      <c r="N8" s="74">
        <v>0</v>
      </c>
      <c r="O8" s="73">
        <v>0</v>
      </c>
      <c r="P8" s="73">
        <v>0</v>
      </c>
      <c r="Q8" s="74">
        <v>0</v>
      </c>
      <c r="R8" s="73">
        <v>0</v>
      </c>
      <c r="S8" s="73">
        <v>0</v>
      </c>
      <c r="T8" s="74">
        <v>0</v>
      </c>
      <c r="U8" s="73">
        <v>1</v>
      </c>
      <c r="V8" s="73">
        <v>1</v>
      </c>
      <c r="W8" s="74">
        <v>100</v>
      </c>
      <c r="X8" s="49" t="s">
        <v>4</v>
      </c>
      <c r="Y8" s="44">
        <v>0</v>
      </c>
      <c r="Z8" s="44">
        <v>0</v>
      </c>
      <c r="AA8" s="72">
        <v>0</v>
      </c>
      <c r="AB8" s="44">
        <v>0</v>
      </c>
      <c r="AC8" s="44">
        <v>0</v>
      </c>
      <c r="AD8" s="72">
        <v>0</v>
      </c>
      <c r="AE8" s="44">
        <v>1</v>
      </c>
      <c r="AF8" s="44">
        <v>1</v>
      </c>
      <c r="AG8" s="72">
        <v>100</v>
      </c>
      <c r="AH8" s="44">
        <v>0</v>
      </c>
      <c r="AI8" s="44">
        <v>0</v>
      </c>
      <c r="AJ8" s="72">
        <v>0</v>
      </c>
      <c r="AK8" s="44">
        <v>0</v>
      </c>
      <c r="AL8" s="44">
        <v>0</v>
      </c>
      <c r="AM8" s="72">
        <v>0</v>
      </c>
      <c r="AN8" s="44">
        <v>0</v>
      </c>
      <c r="AO8" s="44">
        <v>0</v>
      </c>
      <c r="AP8" s="72">
        <v>0</v>
      </c>
      <c r="AQ8" s="44">
        <v>0</v>
      </c>
      <c r="AR8" s="44">
        <v>0</v>
      </c>
      <c r="AS8" s="72">
        <v>0</v>
      </c>
      <c r="AT8" s="49" t="s">
        <v>4</v>
      </c>
      <c r="AU8" s="44">
        <v>0</v>
      </c>
      <c r="AV8" s="44">
        <v>0</v>
      </c>
      <c r="AW8" s="72">
        <v>0</v>
      </c>
      <c r="AX8" s="44">
        <v>1</v>
      </c>
      <c r="AY8" s="44">
        <v>1</v>
      </c>
      <c r="AZ8" s="72">
        <v>100</v>
      </c>
      <c r="BA8" s="44">
        <v>0</v>
      </c>
      <c r="BB8" s="44">
        <v>0</v>
      </c>
      <c r="BC8" s="72">
        <v>0</v>
      </c>
      <c r="BD8" s="44">
        <v>0</v>
      </c>
      <c r="BE8" s="44">
        <v>0</v>
      </c>
      <c r="BF8" s="72">
        <v>0</v>
      </c>
      <c r="BG8" s="44">
        <v>0</v>
      </c>
      <c r="BH8" s="44">
        <v>0</v>
      </c>
      <c r="BI8" s="72">
        <v>0</v>
      </c>
      <c r="BJ8" s="44">
        <v>0</v>
      </c>
      <c r="BK8" s="44">
        <v>0</v>
      </c>
      <c r="BL8" s="72">
        <v>0</v>
      </c>
      <c r="BM8" s="44">
        <v>0</v>
      </c>
      <c r="BN8" s="44">
        <v>0</v>
      </c>
      <c r="BO8" s="72">
        <v>0</v>
      </c>
      <c r="BP8" s="49" t="s">
        <v>4</v>
      </c>
      <c r="BQ8" s="44">
        <v>0</v>
      </c>
      <c r="BR8" s="44">
        <v>0</v>
      </c>
      <c r="BS8" s="72">
        <v>0</v>
      </c>
      <c r="BT8" s="44">
        <v>0</v>
      </c>
      <c r="BU8" s="44">
        <v>0</v>
      </c>
      <c r="BV8" s="72">
        <v>0</v>
      </c>
      <c r="BW8" s="44">
        <v>0</v>
      </c>
      <c r="BX8" s="44">
        <v>0</v>
      </c>
      <c r="BY8" s="72">
        <v>0</v>
      </c>
      <c r="BZ8" s="44">
        <v>1</v>
      </c>
      <c r="CA8" s="44">
        <v>1</v>
      </c>
      <c r="CB8" s="72">
        <v>100</v>
      </c>
      <c r="CC8" s="44">
        <v>0</v>
      </c>
      <c r="CD8" s="44">
        <v>0</v>
      </c>
      <c r="CE8" s="72">
        <v>0</v>
      </c>
      <c r="CF8" s="44">
        <v>0</v>
      </c>
      <c r="CG8" s="44">
        <v>0</v>
      </c>
      <c r="CH8" s="72">
        <v>0</v>
      </c>
      <c r="CI8" s="44">
        <v>0</v>
      </c>
      <c r="CJ8" s="44">
        <v>0</v>
      </c>
      <c r="CK8" s="72">
        <v>0</v>
      </c>
      <c r="CL8" s="49" t="s">
        <v>4</v>
      </c>
      <c r="CM8" s="44">
        <v>0</v>
      </c>
      <c r="CN8" s="44">
        <v>0</v>
      </c>
      <c r="CO8" s="72">
        <v>0</v>
      </c>
      <c r="CP8" s="44">
        <v>0</v>
      </c>
      <c r="CQ8" s="44">
        <v>0</v>
      </c>
      <c r="CR8" s="72">
        <v>0</v>
      </c>
      <c r="CS8" s="44">
        <v>1</v>
      </c>
      <c r="CT8" s="44">
        <v>1</v>
      </c>
      <c r="CU8" s="72">
        <v>100</v>
      </c>
      <c r="CV8" s="44">
        <v>0</v>
      </c>
      <c r="CW8" s="44">
        <v>0</v>
      </c>
      <c r="CX8" s="72">
        <v>0</v>
      </c>
      <c r="CY8" s="44">
        <v>0</v>
      </c>
      <c r="CZ8" s="44">
        <v>0</v>
      </c>
      <c r="DA8" s="72">
        <v>0</v>
      </c>
      <c r="DB8" s="44">
        <v>0</v>
      </c>
      <c r="DC8" s="44">
        <v>0</v>
      </c>
      <c r="DD8" s="72">
        <v>0</v>
      </c>
      <c r="DE8" s="44">
        <v>1</v>
      </c>
      <c r="DF8" s="44">
        <v>1</v>
      </c>
      <c r="DG8" s="72">
        <v>100</v>
      </c>
      <c r="DH8" s="49" t="s">
        <v>4</v>
      </c>
      <c r="DI8" s="44">
        <v>0</v>
      </c>
      <c r="DJ8" s="44">
        <v>0</v>
      </c>
      <c r="DK8" s="72">
        <v>0</v>
      </c>
      <c r="DL8" s="44">
        <v>0</v>
      </c>
      <c r="DM8" s="44">
        <v>0</v>
      </c>
      <c r="DN8" s="72">
        <v>0</v>
      </c>
      <c r="DO8" s="44">
        <v>0</v>
      </c>
      <c r="DP8" s="44">
        <v>0</v>
      </c>
      <c r="DQ8" s="72">
        <v>0</v>
      </c>
      <c r="DR8" s="44">
        <v>0</v>
      </c>
      <c r="DS8" s="44">
        <v>0</v>
      </c>
      <c r="DT8" s="72">
        <v>0</v>
      </c>
      <c r="DU8" s="44">
        <v>0</v>
      </c>
      <c r="DV8" s="44">
        <v>0</v>
      </c>
      <c r="DW8" s="72">
        <v>0</v>
      </c>
      <c r="DX8" s="44">
        <v>0</v>
      </c>
      <c r="DY8" s="44">
        <v>0</v>
      </c>
      <c r="DZ8" s="72">
        <v>0</v>
      </c>
      <c r="EA8" s="44">
        <v>0</v>
      </c>
      <c r="EB8" s="44">
        <v>0</v>
      </c>
      <c r="EC8" s="43">
        <v>0</v>
      </c>
      <c r="ED8" s="49" t="s">
        <v>4</v>
      </c>
      <c r="EE8" s="44">
        <v>0</v>
      </c>
      <c r="EF8" s="44">
        <v>0</v>
      </c>
      <c r="EG8" s="72">
        <v>0</v>
      </c>
      <c r="EH8" s="44">
        <v>0</v>
      </c>
      <c r="EI8" s="44">
        <v>0</v>
      </c>
      <c r="EJ8" s="72">
        <v>0</v>
      </c>
      <c r="EK8" s="44">
        <v>0</v>
      </c>
      <c r="EL8" s="44">
        <v>0</v>
      </c>
      <c r="EM8" s="72">
        <v>0</v>
      </c>
      <c r="EN8" s="44">
        <v>1</v>
      </c>
      <c r="EO8" s="44">
        <v>1</v>
      </c>
      <c r="EP8" s="72">
        <v>100</v>
      </c>
      <c r="EQ8" s="44">
        <v>0</v>
      </c>
      <c r="ER8" s="44">
        <v>0</v>
      </c>
      <c r="ES8" s="72">
        <v>0</v>
      </c>
      <c r="ET8" s="44">
        <v>0</v>
      </c>
      <c r="EU8" s="44">
        <v>0</v>
      </c>
      <c r="EV8" s="72">
        <v>0</v>
      </c>
      <c r="EW8" s="49" t="s">
        <v>4</v>
      </c>
      <c r="EX8" s="44">
        <v>0</v>
      </c>
      <c r="EY8" s="44">
        <v>0</v>
      </c>
      <c r="EZ8" s="72">
        <v>0</v>
      </c>
      <c r="FA8" s="44">
        <v>0</v>
      </c>
      <c r="FB8" s="44">
        <v>0</v>
      </c>
      <c r="FC8" s="72">
        <v>0</v>
      </c>
      <c r="FD8" s="44">
        <v>0</v>
      </c>
      <c r="FE8" s="44">
        <v>0</v>
      </c>
      <c r="FF8" s="72">
        <v>0</v>
      </c>
      <c r="FG8" s="44">
        <v>0</v>
      </c>
      <c r="FH8" s="44">
        <v>0</v>
      </c>
      <c r="FI8" s="72">
        <v>0</v>
      </c>
      <c r="FJ8" s="44">
        <v>0</v>
      </c>
      <c r="FK8" s="44">
        <v>0</v>
      </c>
      <c r="FL8" s="72">
        <v>0</v>
      </c>
      <c r="FM8" s="49" t="s">
        <v>4</v>
      </c>
      <c r="FN8" s="44">
        <v>0</v>
      </c>
      <c r="FO8" s="44">
        <v>0</v>
      </c>
      <c r="FP8" s="72">
        <v>0</v>
      </c>
      <c r="FQ8" s="44">
        <v>0</v>
      </c>
      <c r="FR8" s="44">
        <v>0</v>
      </c>
      <c r="FS8" s="72">
        <v>0</v>
      </c>
      <c r="FT8" s="44">
        <v>0</v>
      </c>
      <c r="FU8" s="44">
        <v>0</v>
      </c>
      <c r="FV8" s="72">
        <v>0</v>
      </c>
      <c r="FW8" s="44">
        <v>0</v>
      </c>
      <c r="FX8" s="44">
        <v>0</v>
      </c>
      <c r="FY8" s="72">
        <v>0</v>
      </c>
      <c r="FZ8" s="44">
        <v>0</v>
      </c>
      <c r="GA8" s="44">
        <v>0</v>
      </c>
      <c r="GB8" s="72">
        <v>0</v>
      </c>
      <c r="IJ8" s="3"/>
    </row>
    <row r="9" spans="1:184" ht="13.5" customHeight="1">
      <c r="A9" s="49" t="s">
        <v>359</v>
      </c>
      <c r="B9" s="73">
        <f aca="true" t="shared" si="1" ref="B9:G9">SUM(B10:B36)</f>
        <v>7050</v>
      </c>
      <c r="C9" s="73">
        <f>SUM(C10:C36)</f>
        <v>4827</v>
      </c>
      <c r="D9" s="73">
        <f>SUM(D10:D36)</f>
        <v>4402</v>
      </c>
      <c r="E9" s="74">
        <f>IF(D9&gt;C9,999,IF(C9=0,0,D9/C9*100))</f>
        <v>91.195359436503</v>
      </c>
      <c r="F9" s="73">
        <f t="shared" si="1"/>
        <v>2109</v>
      </c>
      <c r="G9" s="73">
        <f t="shared" si="1"/>
        <v>1949</v>
      </c>
      <c r="H9" s="74">
        <f>IF(G9&gt;F9,999,IF(F9=0,0,G9/F9*100))</f>
        <v>92.41346609767662</v>
      </c>
      <c r="I9" s="73">
        <f>SUM(I10:I36)</f>
        <v>179</v>
      </c>
      <c r="J9" s="73">
        <f>SUM(J10:J36)</f>
        <v>167</v>
      </c>
      <c r="K9" s="74">
        <f>IF(J9&gt;I9,999,IF(I9=0,0,J9/I9*100))</f>
        <v>93.29608938547486</v>
      </c>
      <c r="L9" s="73">
        <f>SUM(L10:L36)</f>
        <v>41</v>
      </c>
      <c r="M9" s="73">
        <f>SUM(M10:M36)</f>
        <v>32</v>
      </c>
      <c r="N9" s="74">
        <f>IF(M9&gt;L9,999,IF(L9=0,0,M9/L9*100))</f>
        <v>78.04878048780488</v>
      </c>
      <c r="O9" s="73">
        <f>SUM(O10:O36)</f>
        <v>2</v>
      </c>
      <c r="P9" s="73">
        <f>SUM(P10:P36)</f>
        <v>2</v>
      </c>
      <c r="Q9" s="74">
        <f>IF(P9&gt;O9,999,IF(O9=0,0,P9/O9*100))</f>
        <v>100</v>
      </c>
      <c r="R9" s="73">
        <f>SUM(R10:R36)</f>
        <v>34</v>
      </c>
      <c r="S9" s="73">
        <f>SUM(S10:S36)</f>
        <v>32</v>
      </c>
      <c r="T9" s="74">
        <f>IF(S9&gt;R9,999,IF(R9=0,0,S9/R9*100))</f>
        <v>94.11764705882352</v>
      </c>
      <c r="U9" s="73">
        <f>SUM(U10:U36)</f>
        <v>187</v>
      </c>
      <c r="V9" s="73">
        <f>SUM(V10:V36)</f>
        <v>173</v>
      </c>
      <c r="W9" s="74">
        <f>IF(V9&gt;U9,999,IF(U9=0,0,V9/U9*100))</f>
        <v>92.51336898395722</v>
      </c>
      <c r="X9" s="49" t="s">
        <v>359</v>
      </c>
      <c r="Y9" s="44">
        <f>SUM(Y10:Y36)</f>
        <v>44</v>
      </c>
      <c r="Z9" s="44">
        <f>SUM(Z10:Z36)</f>
        <v>44</v>
      </c>
      <c r="AA9" s="72">
        <f>IF(Z9&gt;Y9,999,IF(Y9=0,0,Z9/Y9*100))</f>
        <v>100</v>
      </c>
      <c r="AB9" s="44">
        <f>SUM(AB10:AB36)</f>
        <v>24</v>
      </c>
      <c r="AC9" s="44">
        <f>SUM(AC10:AC36)</f>
        <v>21</v>
      </c>
      <c r="AD9" s="72">
        <f>IF(AC9&gt;AB9,999,IF(AB9=0,0,AC9/AB9*100))</f>
        <v>87.5</v>
      </c>
      <c r="AE9" s="44">
        <f>SUM(AE10:AE36)</f>
        <v>9</v>
      </c>
      <c r="AF9" s="44">
        <f>SUM(AF10:AF36)</f>
        <v>9</v>
      </c>
      <c r="AG9" s="72">
        <f>IF(AF9&gt;AE9,999,IF(AE9=0,0,AF9/AE9*100))</f>
        <v>100</v>
      </c>
      <c r="AH9" s="44">
        <f>SUM(AH10:AH36)</f>
        <v>86</v>
      </c>
      <c r="AI9" s="44">
        <f>SUM(AI10:AI36)</f>
        <v>80</v>
      </c>
      <c r="AJ9" s="72">
        <f>IF(AI9&gt;AH9,999,IF(AH9=0,0,AI9/AH9*100))</f>
        <v>93.02325581395348</v>
      </c>
      <c r="AK9" s="44">
        <f>SUM(AK10:AK36)</f>
        <v>118</v>
      </c>
      <c r="AL9" s="44">
        <f>SUM(AL10:AL36)</f>
        <v>101</v>
      </c>
      <c r="AM9" s="72">
        <f>IF(AL9&gt;AK9,999,IF(AK9=0,0,AL9/AK9*100))</f>
        <v>85.59322033898306</v>
      </c>
      <c r="AN9" s="44">
        <f>SUM(AN10:AN36)</f>
        <v>1</v>
      </c>
      <c r="AO9" s="44">
        <f>SUM(AO10:AO36)</f>
        <v>1</v>
      </c>
      <c r="AP9" s="72">
        <f>IF(AO9&gt;AN9,999,IF(AN9=0,0,AO9/AN9*100))</f>
        <v>100</v>
      </c>
      <c r="AQ9" s="44">
        <f>SUM(AQ10:AQ36)</f>
        <v>0</v>
      </c>
      <c r="AR9" s="44">
        <f>SUM(AR10:AR36)</f>
        <v>0</v>
      </c>
      <c r="AS9" s="72">
        <f>IF(AR9&gt;AQ9,999,IF(AQ9=0,0,AR9/AQ9*100))</f>
        <v>0</v>
      </c>
      <c r="AT9" s="49" t="s">
        <v>359</v>
      </c>
      <c r="AU9" s="44">
        <f>SUM(AU10:AU36)</f>
        <v>1</v>
      </c>
      <c r="AV9" s="44">
        <f>SUM(AV10:AV36)</f>
        <v>1</v>
      </c>
      <c r="AW9" s="72">
        <f>IF(AV9&gt;AU9,999,IF(AU9=0,0,AV9/AU9*100))</f>
        <v>100</v>
      </c>
      <c r="AX9" s="44">
        <f>SUM(AX10:AX36)</f>
        <v>199</v>
      </c>
      <c r="AY9" s="44">
        <f>SUM(AY10:AY36)</f>
        <v>176</v>
      </c>
      <c r="AZ9" s="72">
        <f>IF(AY9&gt;AX9,999,IF(AX9=0,0,AY9/AX9*100))</f>
        <v>88.44221105527639</v>
      </c>
      <c r="BA9" s="44">
        <f>SUM(BA10:BA36)</f>
        <v>40</v>
      </c>
      <c r="BB9" s="44">
        <f>SUM(BB10:BB36)</f>
        <v>35</v>
      </c>
      <c r="BC9" s="72">
        <f>IF(BB9&gt;BA9,999,IF(BA9=0,0,BB9/BA9*100))</f>
        <v>87.5</v>
      </c>
      <c r="BD9" s="44">
        <f>SUM(BD10:BD36)</f>
        <v>2</v>
      </c>
      <c r="BE9" s="44">
        <f>SUM(BE10:BE36)</f>
        <v>2</v>
      </c>
      <c r="BF9" s="72">
        <f>IF(BE9&gt;BD9,999,IF(BD9=0,0,BE9/BD9*100))</f>
        <v>100</v>
      </c>
      <c r="BG9" s="44">
        <f>SUM(BG10:BG36)</f>
        <v>6</v>
      </c>
      <c r="BH9" s="44">
        <f>SUM(BH10:BH36)</f>
        <v>6</v>
      </c>
      <c r="BI9" s="72">
        <f>IF(BH9&gt;BG9,999,IF(BG9=0,0,BH9/BG9*100))</f>
        <v>100</v>
      </c>
      <c r="BJ9" s="44">
        <f>SUM(BJ10:BJ36)</f>
        <v>2</v>
      </c>
      <c r="BK9" s="44">
        <f>SUM(BK10:BK36)</f>
        <v>2</v>
      </c>
      <c r="BL9" s="72">
        <f>IF(BK9&gt;BJ9,999,IF(BJ9=0,0,BK9/BJ9*100))</f>
        <v>100</v>
      </c>
      <c r="BM9" s="44">
        <f>SUM(BM10:BM36)</f>
        <v>0</v>
      </c>
      <c r="BN9" s="44">
        <f>SUM(BN10:BN36)</f>
        <v>0</v>
      </c>
      <c r="BO9" s="72">
        <f>IF(BN9&gt;BM9,999,IF(BM9=0,0,BN9/BM9*100))</f>
        <v>0</v>
      </c>
      <c r="BP9" s="49" t="s">
        <v>359</v>
      </c>
      <c r="BQ9" s="44">
        <f>SUM(BQ10:BQ36)</f>
        <v>0</v>
      </c>
      <c r="BR9" s="44">
        <f>SUM(BR10:BR36)</f>
        <v>0</v>
      </c>
      <c r="BS9" s="72">
        <f>IF(BR9&gt;BQ9,999,IF(BQ9=0,0,BR9/BQ9*100))</f>
        <v>0</v>
      </c>
      <c r="BT9" s="44">
        <f>SUM(BT10:BT36)</f>
        <v>0</v>
      </c>
      <c r="BU9" s="44">
        <f>SUM(BU10:BU36)</f>
        <v>0</v>
      </c>
      <c r="BV9" s="72">
        <f>IF(BU9&gt;BT9,999,IF(BT9=0,0,BU9/BT9*100))</f>
        <v>0</v>
      </c>
      <c r="BW9" s="44">
        <f>SUM(BW10:BW36)</f>
        <v>191</v>
      </c>
      <c r="BX9" s="44">
        <f>SUM(BX10:BX36)</f>
        <v>173</v>
      </c>
      <c r="BY9" s="72">
        <f>IF(BX9&gt;BW9,999,IF(BW9=0,0,BX9/BW9*100))</f>
        <v>90.57591623036649</v>
      </c>
      <c r="BZ9" s="44">
        <f>SUM(BZ10:BZ36)</f>
        <v>97</v>
      </c>
      <c r="CA9" s="44">
        <f>SUM(CA10:CA36)</f>
        <v>95</v>
      </c>
      <c r="CB9" s="72">
        <f>IF(CA9&gt;BZ9,999,IF(BZ9=0,0,CA9/BZ9*100))</f>
        <v>97.9381443298969</v>
      </c>
      <c r="CC9" s="44">
        <f>SUM(CC10:CC36)</f>
        <v>2</v>
      </c>
      <c r="CD9" s="44">
        <f>SUM(CD10:CD36)</f>
        <v>2</v>
      </c>
      <c r="CE9" s="72">
        <f>IF(CD9&gt;CC9,999,IF(CC9=0,0,CD9/CC9*100))</f>
        <v>100</v>
      </c>
      <c r="CF9" s="44">
        <f>SUM(CF10:CF36)</f>
        <v>0</v>
      </c>
      <c r="CG9" s="44">
        <f>SUM(CG10:CG36)</f>
        <v>0</v>
      </c>
      <c r="CH9" s="72">
        <f>IF(CG9&gt;CF9,999,IF(CF9=0,0,CG9/CF9*100))</f>
        <v>0</v>
      </c>
      <c r="CI9" s="44">
        <f>SUM(CI10:CI36)</f>
        <v>0</v>
      </c>
      <c r="CJ9" s="44">
        <f>SUM(CJ10:CJ36)</f>
        <v>0</v>
      </c>
      <c r="CK9" s="72">
        <f>IF(CJ9&gt;CI9,999,IF(CI9=0,0,CJ9/CI9*100))</f>
        <v>0</v>
      </c>
      <c r="CL9" s="49" t="s">
        <v>359</v>
      </c>
      <c r="CM9" s="44">
        <f>SUM(CM10:CM36)</f>
        <v>0</v>
      </c>
      <c r="CN9" s="44">
        <f>SUM(CN10:CN36)</f>
        <v>0</v>
      </c>
      <c r="CO9" s="72">
        <f>IF(CN9&gt;CM9,999,IF(CM9=0,0,CN9/CM9*100))</f>
        <v>0</v>
      </c>
      <c r="CP9" s="44">
        <f>SUM(CP10:CP36)</f>
        <v>463</v>
      </c>
      <c r="CQ9" s="44">
        <f>SUM(CQ10:CQ36)</f>
        <v>463</v>
      </c>
      <c r="CR9" s="72">
        <f>IF(CQ9&gt;CP9,999,IF(CP9=0,0,CQ9/CP9*100))</f>
        <v>100</v>
      </c>
      <c r="CS9" s="44">
        <f>SUM(CS10:CS36)</f>
        <v>381</v>
      </c>
      <c r="CT9" s="44">
        <f>SUM(CT10:CT36)</f>
        <v>332</v>
      </c>
      <c r="CU9" s="72">
        <f>IF(CT9&gt;CS9,999,IF(CS9=0,0,CT9/CS9*100))</f>
        <v>87.13910761154857</v>
      </c>
      <c r="CV9" s="44">
        <f>SUM(CV10:CV36)</f>
        <v>1</v>
      </c>
      <c r="CW9" s="44">
        <f>SUM(CW10:CW36)</f>
        <v>0</v>
      </c>
      <c r="CX9" s="72">
        <f>IF(CW9&gt;CV9,999,IF(CV9=0,0,CW9/CV9*100))</f>
        <v>0</v>
      </c>
      <c r="CY9" s="44">
        <f>SUM(CY10:CY36)</f>
        <v>1</v>
      </c>
      <c r="CZ9" s="44">
        <f>SUM(CZ10:CZ36)</f>
        <v>1</v>
      </c>
      <c r="DA9" s="72">
        <f>IF(CZ9&gt;CY9,999,IF(CY9=0,0,CZ9/CY9*100))</f>
        <v>100</v>
      </c>
      <c r="DB9" s="44">
        <f>SUM(DB10:DB36)</f>
        <v>0</v>
      </c>
      <c r="DC9" s="44">
        <f>SUM(DC10:DC36)</f>
        <v>0</v>
      </c>
      <c r="DD9" s="72">
        <f>IF(DC9&gt;DB9,999,IF(DB9=0,0,DC9/DB9*100))</f>
        <v>0</v>
      </c>
      <c r="DE9" s="44">
        <f>SUM(DE10:DE36)</f>
        <v>400</v>
      </c>
      <c r="DF9" s="44">
        <f>SUM(DF10:DF36)</f>
        <v>382</v>
      </c>
      <c r="DG9" s="72">
        <f>IF(DF9&gt;DE9,999,IF(DE9=0,0,DF9/DE9*100))</f>
        <v>95.5</v>
      </c>
      <c r="DH9" s="49" t="s">
        <v>359</v>
      </c>
      <c r="DI9" s="44">
        <f>SUM(DI10:DI36)</f>
        <v>25</v>
      </c>
      <c r="DJ9" s="44">
        <f>SUM(DJ10:DJ36)</f>
        <v>25</v>
      </c>
      <c r="DK9" s="72">
        <f>IF(DJ9&gt;DI9,999,IF(DI9=0,0,DJ9/DI9*100))</f>
        <v>100</v>
      </c>
      <c r="DL9" s="44">
        <f>SUM(DL10:DL36)</f>
        <v>29</v>
      </c>
      <c r="DM9" s="44">
        <f>SUM(DM10:DM36)</f>
        <v>27</v>
      </c>
      <c r="DN9" s="72">
        <f>IF(DM9&gt;DL9,999,IF(DL9=0,0,DM9/DL9*100))</f>
        <v>93.10344827586206</v>
      </c>
      <c r="DO9" s="44">
        <f>SUM(DO10:DO36)</f>
        <v>0</v>
      </c>
      <c r="DP9" s="44">
        <f>SUM(DP10:DP36)</f>
        <v>0</v>
      </c>
      <c r="DQ9" s="72">
        <f>IF(DP9&gt;DO9,999,IF(DO9=0,0,DP9/DO9*100))</f>
        <v>0</v>
      </c>
      <c r="DR9" s="44">
        <f>SUM(DR10:DR36)</f>
        <v>0</v>
      </c>
      <c r="DS9" s="44">
        <f>SUM(DS10:DS36)</f>
        <v>0</v>
      </c>
      <c r="DT9" s="72">
        <f>IF(DS9&gt;DR9,999,IF(DR9=0,0,DS9/DR9*100))</f>
        <v>0</v>
      </c>
      <c r="DU9" s="44">
        <f>SUM(DU10:DU36)</f>
        <v>0</v>
      </c>
      <c r="DV9" s="44">
        <f>SUM(DV10:DV36)</f>
        <v>0</v>
      </c>
      <c r="DW9" s="72">
        <f>IF(DV9&gt;DU9,999,IF(DU9=0,0,DV9/DU9*100))</f>
        <v>0</v>
      </c>
      <c r="DX9" s="44">
        <f>SUM(DX10:DX36)</f>
        <v>19</v>
      </c>
      <c r="DY9" s="44">
        <f>SUM(DY10:DY36)</f>
        <v>16</v>
      </c>
      <c r="DZ9" s="72">
        <f>IF(DY9&gt;DX9,999,IF(DX9=0,0,DY9/DX9*100))</f>
        <v>84.21052631578947</v>
      </c>
      <c r="EA9" s="44">
        <f>SUM(EA10:EA36)</f>
        <v>0</v>
      </c>
      <c r="EB9" s="44">
        <f>SUM(EB10:EB36)</f>
        <v>0</v>
      </c>
      <c r="EC9" s="43">
        <f>IF(EB9&gt;EA9,999,IF(EA9=0,0,EB9/EA9*100))</f>
        <v>0</v>
      </c>
      <c r="ED9" s="49" t="s">
        <v>359</v>
      </c>
      <c r="EE9" s="44">
        <f>SUM(EE10:EE36)</f>
        <v>149</v>
      </c>
      <c r="EF9" s="44">
        <f>SUM(EF10:EF36)</f>
        <v>115</v>
      </c>
      <c r="EG9" s="72">
        <f>IF(EF9&gt;EE9,999,IF(EE9=0,0,EF9/EE9*100))</f>
        <v>77.18120805369128</v>
      </c>
      <c r="EH9" s="44">
        <f>SUM(EH10:EH36)</f>
        <v>16</v>
      </c>
      <c r="EI9" s="44">
        <f>SUM(EI10:EI36)</f>
        <v>16</v>
      </c>
      <c r="EJ9" s="72">
        <f>IF(EI9&gt;EH9,999,IF(EH9=0,0,EI9/EH9*100))</f>
        <v>100</v>
      </c>
      <c r="EK9" s="44">
        <f>SUM(EK10:EK36)</f>
        <v>32</v>
      </c>
      <c r="EL9" s="44">
        <f>SUM(EL10:EL36)</f>
        <v>32</v>
      </c>
      <c r="EM9" s="72">
        <f>IF(EL9&gt;EK9,999,IF(EK9=0,0,EL9/EK9*100))</f>
        <v>100</v>
      </c>
      <c r="EN9" s="44">
        <f>SUM(EN10:EN36)</f>
        <v>1153</v>
      </c>
      <c r="EO9" s="44">
        <f>SUM(EO10:EO36)</f>
        <v>1044</v>
      </c>
      <c r="EP9" s="72">
        <f>IF(EO9&gt;EN9,999,IF(EN9=0,0,EO9/EN9*100))</f>
        <v>90.54640069384216</v>
      </c>
      <c r="EQ9" s="44">
        <f>SUM(EQ10:EQ36)</f>
        <v>3</v>
      </c>
      <c r="ER9" s="44">
        <f>SUM(ER10:ER36)</f>
        <v>3</v>
      </c>
      <c r="ES9" s="72">
        <f>IF(ER9&gt;EQ9,999,IF(EQ9=0,0,ER9/EQ9*100))</f>
        <v>100</v>
      </c>
      <c r="ET9" s="44">
        <f>SUM(ET10:ET36)</f>
        <v>14</v>
      </c>
      <c r="EU9" s="44">
        <f>SUM(EU10:EU36)</f>
        <v>13</v>
      </c>
      <c r="EV9" s="72">
        <f>IF(EU9&gt;ET9,999,IF(ET9=0,0,EU9/ET9*100))</f>
        <v>92.85714285714286</v>
      </c>
      <c r="EW9" s="49" t="s">
        <v>359</v>
      </c>
      <c r="EX9" s="44">
        <f>SUM(EX10:EX36)</f>
        <v>5</v>
      </c>
      <c r="EY9" s="44">
        <f>SUM(EY10:EY36)</f>
        <v>5</v>
      </c>
      <c r="EZ9" s="72">
        <f>IF(EY9&gt;EX9,999,IF(EX9=0,0,EY9/EX9*100))</f>
        <v>100</v>
      </c>
      <c r="FA9" s="44">
        <f>SUM(FA10:FA36)</f>
        <v>15</v>
      </c>
      <c r="FB9" s="44">
        <f>SUM(FB10:FB36)</f>
        <v>15</v>
      </c>
      <c r="FC9" s="72">
        <f>IF(FB9&gt;FA9,999,IF(FA9=0,0,FB9/FA9*100))</f>
        <v>100</v>
      </c>
      <c r="FD9" s="44">
        <f>SUM(FD10:FD36)</f>
        <v>0</v>
      </c>
      <c r="FE9" s="44">
        <f>SUM(FE10:FE36)</f>
        <v>0</v>
      </c>
      <c r="FF9" s="72">
        <f>IF(FE9&gt;FD9,999,IF(FD9=0,0,FE9/FD9*100))</f>
        <v>0</v>
      </c>
      <c r="FG9" s="44">
        <f>SUM(FG10:FG36)</f>
        <v>0</v>
      </c>
      <c r="FH9" s="44">
        <f>SUM(FH10:FH36)</f>
        <v>0</v>
      </c>
      <c r="FI9" s="72">
        <f>IF(FH9&gt;FG9,999,IF(FG9=0,0,FH9/FG9*100))</f>
        <v>0</v>
      </c>
      <c r="FJ9" s="44">
        <f>SUM(FJ10:FJ36)</f>
        <v>0</v>
      </c>
      <c r="FK9" s="44">
        <f>SUM(FK10:FK36)</f>
        <v>0</v>
      </c>
      <c r="FL9" s="72">
        <f>IF(FK9&gt;FJ9,999,IF(FJ9=0,0,FK9/FJ9*100))</f>
        <v>0</v>
      </c>
      <c r="FM9" s="49" t="s">
        <v>359</v>
      </c>
      <c r="FN9" s="44">
        <f>SUM(FN10:FN36)</f>
        <v>1</v>
      </c>
      <c r="FO9" s="44">
        <f>SUM(FO10:FO36)</f>
        <v>1</v>
      </c>
      <c r="FP9" s="72">
        <f>IF(FO9&gt;FN9,999,IF(FN9=0,0,FO9/FN9*100))</f>
        <v>100</v>
      </c>
      <c r="FQ9" s="44">
        <f>SUM(FQ10:FQ36)</f>
        <v>652</v>
      </c>
      <c r="FR9" s="44">
        <f>SUM(FR10:FR36)</f>
        <v>592</v>
      </c>
      <c r="FS9" s="72">
        <f>IF(FR9&gt;FQ9,999,IF(FQ9=0,0,FR9/FQ9*100))</f>
        <v>90.79754601226993</v>
      </c>
      <c r="FT9" s="44">
        <f>SUM(FT10:FT36)</f>
        <v>1</v>
      </c>
      <c r="FU9" s="44">
        <f>SUM(FU10:FU36)</f>
        <v>1</v>
      </c>
      <c r="FV9" s="72">
        <f>IF(FU9&gt;FT9,999,IF(FT9=0,0,FU9/FT9*100))</f>
        <v>100</v>
      </c>
      <c r="FW9" s="44">
        <f>SUM(FW10:FW36)</f>
        <v>198</v>
      </c>
      <c r="FX9" s="44">
        <f>SUM(FX10:FX36)</f>
        <v>162</v>
      </c>
      <c r="FY9" s="72">
        <f>IF(FX9&gt;FW9,999,IF(FW9=0,0,FX9/FW9*100))</f>
        <v>81.81818181818183</v>
      </c>
      <c r="FZ9" s="44">
        <f>SUM(FZ10:FZ36)</f>
        <v>4</v>
      </c>
      <c r="GA9" s="44">
        <f>SUM(GA10:GA36)</f>
        <v>3</v>
      </c>
      <c r="GB9" s="72">
        <f>IF(GA9&gt;FZ9,999,IF(FZ9=0,0,GA9/FZ9*100))</f>
        <v>75</v>
      </c>
    </row>
    <row r="10" spans="1:184" ht="12" customHeight="1">
      <c r="A10" s="64" t="s">
        <v>108</v>
      </c>
      <c r="B10" s="73">
        <v>351</v>
      </c>
      <c r="C10" s="73">
        <v>330</v>
      </c>
      <c r="D10" s="73">
        <v>285</v>
      </c>
      <c r="E10" s="74">
        <v>86.36</v>
      </c>
      <c r="F10" s="73">
        <v>150</v>
      </c>
      <c r="G10" s="73">
        <v>133</v>
      </c>
      <c r="H10" s="74">
        <v>88.67</v>
      </c>
      <c r="I10" s="73">
        <v>16</v>
      </c>
      <c r="J10" s="73">
        <v>14</v>
      </c>
      <c r="K10" s="74">
        <v>87.5</v>
      </c>
      <c r="L10" s="73">
        <v>2</v>
      </c>
      <c r="M10" s="73">
        <v>2</v>
      </c>
      <c r="N10" s="74">
        <v>100</v>
      </c>
      <c r="O10" s="73">
        <v>0</v>
      </c>
      <c r="P10" s="73">
        <v>0</v>
      </c>
      <c r="Q10" s="74">
        <v>0</v>
      </c>
      <c r="R10" s="73">
        <v>5</v>
      </c>
      <c r="S10" s="73">
        <v>5</v>
      </c>
      <c r="T10" s="74">
        <v>100</v>
      </c>
      <c r="U10" s="73">
        <v>16</v>
      </c>
      <c r="V10" s="73">
        <v>15</v>
      </c>
      <c r="W10" s="74">
        <v>93.75</v>
      </c>
      <c r="X10" s="64" t="s">
        <v>108</v>
      </c>
      <c r="Y10" s="44">
        <v>7</v>
      </c>
      <c r="Z10" s="44">
        <v>7</v>
      </c>
      <c r="AA10" s="72">
        <v>100</v>
      </c>
      <c r="AB10" s="44">
        <v>1</v>
      </c>
      <c r="AC10" s="44">
        <v>1</v>
      </c>
      <c r="AD10" s="72">
        <v>100</v>
      </c>
      <c r="AE10" s="44">
        <v>0</v>
      </c>
      <c r="AF10" s="44">
        <v>0</v>
      </c>
      <c r="AG10" s="72">
        <v>0</v>
      </c>
      <c r="AH10" s="44">
        <v>6</v>
      </c>
      <c r="AI10" s="44">
        <v>4</v>
      </c>
      <c r="AJ10" s="72">
        <v>66.67</v>
      </c>
      <c r="AK10" s="44">
        <v>7</v>
      </c>
      <c r="AL10" s="44">
        <v>7</v>
      </c>
      <c r="AM10" s="72">
        <v>100</v>
      </c>
      <c r="AN10" s="44">
        <v>0</v>
      </c>
      <c r="AO10" s="44">
        <v>0</v>
      </c>
      <c r="AP10" s="72">
        <v>0</v>
      </c>
      <c r="AQ10" s="44">
        <v>0</v>
      </c>
      <c r="AR10" s="44">
        <v>0</v>
      </c>
      <c r="AS10" s="72">
        <v>0</v>
      </c>
      <c r="AT10" s="64" t="s">
        <v>108</v>
      </c>
      <c r="AU10" s="44">
        <v>0</v>
      </c>
      <c r="AV10" s="44">
        <v>0</v>
      </c>
      <c r="AW10" s="72">
        <v>0</v>
      </c>
      <c r="AX10" s="44">
        <v>11</v>
      </c>
      <c r="AY10" s="44">
        <v>8</v>
      </c>
      <c r="AZ10" s="72">
        <v>72.73</v>
      </c>
      <c r="BA10" s="44">
        <v>1</v>
      </c>
      <c r="BB10" s="44">
        <v>1</v>
      </c>
      <c r="BC10" s="72">
        <v>100</v>
      </c>
      <c r="BD10" s="44">
        <v>0</v>
      </c>
      <c r="BE10" s="44">
        <v>0</v>
      </c>
      <c r="BF10" s="72">
        <v>0</v>
      </c>
      <c r="BG10" s="44">
        <v>2</v>
      </c>
      <c r="BH10" s="44">
        <v>2</v>
      </c>
      <c r="BI10" s="72">
        <v>100</v>
      </c>
      <c r="BJ10" s="44">
        <v>0</v>
      </c>
      <c r="BK10" s="44">
        <v>0</v>
      </c>
      <c r="BL10" s="72">
        <v>0</v>
      </c>
      <c r="BM10" s="44">
        <v>0</v>
      </c>
      <c r="BN10" s="44">
        <v>0</v>
      </c>
      <c r="BO10" s="72">
        <v>0</v>
      </c>
      <c r="BP10" s="64" t="s">
        <v>108</v>
      </c>
      <c r="BQ10" s="44">
        <v>0</v>
      </c>
      <c r="BR10" s="44">
        <v>0</v>
      </c>
      <c r="BS10" s="72">
        <v>0</v>
      </c>
      <c r="BT10" s="44">
        <v>0</v>
      </c>
      <c r="BU10" s="44">
        <v>0</v>
      </c>
      <c r="BV10" s="72">
        <v>0</v>
      </c>
      <c r="BW10" s="44">
        <v>23</v>
      </c>
      <c r="BX10" s="44">
        <v>20</v>
      </c>
      <c r="BY10" s="72">
        <v>86.96</v>
      </c>
      <c r="BZ10" s="44">
        <v>6</v>
      </c>
      <c r="CA10" s="44">
        <v>6</v>
      </c>
      <c r="CB10" s="72">
        <v>100</v>
      </c>
      <c r="CC10" s="44">
        <v>0</v>
      </c>
      <c r="CD10" s="44">
        <v>0</v>
      </c>
      <c r="CE10" s="72">
        <v>0</v>
      </c>
      <c r="CF10" s="44">
        <v>0</v>
      </c>
      <c r="CG10" s="44">
        <v>0</v>
      </c>
      <c r="CH10" s="72">
        <v>0</v>
      </c>
      <c r="CI10" s="44">
        <v>0</v>
      </c>
      <c r="CJ10" s="44">
        <v>0</v>
      </c>
      <c r="CK10" s="72">
        <v>0</v>
      </c>
      <c r="CL10" s="64" t="s">
        <v>108</v>
      </c>
      <c r="CM10" s="44">
        <v>0</v>
      </c>
      <c r="CN10" s="44">
        <v>0</v>
      </c>
      <c r="CO10" s="72">
        <v>0</v>
      </c>
      <c r="CP10" s="44">
        <v>30</v>
      </c>
      <c r="CQ10" s="44">
        <v>30</v>
      </c>
      <c r="CR10" s="72">
        <v>100</v>
      </c>
      <c r="CS10" s="44">
        <v>17</v>
      </c>
      <c r="CT10" s="44">
        <v>11</v>
      </c>
      <c r="CU10" s="72">
        <v>64.71</v>
      </c>
      <c r="CV10" s="44">
        <v>0</v>
      </c>
      <c r="CW10" s="44">
        <v>0</v>
      </c>
      <c r="CX10" s="72">
        <v>0</v>
      </c>
      <c r="CY10" s="44">
        <v>0</v>
      </c>
      <c r="CZ10" s="44">
        <v>0</v>
      </c>
      <c r="DA10" s="72">
        <v>0</v>
      </c>
      <c r="DB10" s="44">
        <v>0</v>
      </c>
      <c r="DC10" s="44">
        <v>0</v>
      </c>
      <c r="DD10" s="72">
        <v>0</v>
      </c>
      <c r="DE10" s="44">
        <v>16</v>
      </c>
      <c r="DF10" s="44">
        <v>16</v>
      </c>
      <c r="DG10" s="72">
        <v>100</v>
      </c>
      <c r="DH10" s="64" t="s">
        <v>108</v>
      </c>
      <c r="DI10" s="44">
        <v>1</v>
      </c>
      <c r="DJ10" s="44">
        <v>1</v>
      </c>
      <c r="DK10" s="72">
        <v>100</v>
      </c>
      <c r="DL10" s="44">
        <v>1</v>
      </c>
      <c r="DM10" s="44">
        <v>1</v>
      </c>
      <c r="DN10" s="72">
        <v>100</v>
      </c>
      <c r="DO10" s="44">
        <v>0</v>
      </c>
      <c r="DP10" s="44">
        <v>0</v>
      </c>
      <c r="DQ10" s="72">
        <v>0</v>
      </c>
      <c r="DR10" s="44">
        <v>0</v>
      </c>
      <c r="DS10" s="44">
        <v>0</v>
      </c>
      <c r="DT10" s="72">
        <v>0</v>
      </c>
      <c r="DU10" s="44">
        <v>0</v>
      </c>
      <c r="DV10" s="44">
        <v>0</v>
      </c>
      <c r="DW10" s="72">
        <v>0</v>
      </c>
      <c r="DX10" s="44">
        <v>1</v>
      </c>
      <c r="DY10" s="44">
        <v>1</v>
      </c>
      <c r="DZ10" s="72">
        <v>100</v>
      </c>
      <c r="EA10" s="44">
        <v>0</v>
      </c>
      <c r="EB10" s="44">
        <v>0</v>
      </c>
      <c r="EC10" s="43">
        <v>0</v>
      </c>
      <c r="ED10" s="64" t="s">
        <v>108</v>
      </c>
      <c r="EE10" s="44">
        <v>14</v>
      </c>
      <c r="EF10" s="44">
        <v>8</v>
      </c>
      <c r="EG10" s="72">
        <v>57.14</v>
      </c>
      <c r="EH10" s="44">
        <v>1</v>
      </c>
      <c r="EI10" s="44">
        <v>1</v>
      </c>
      <c r="EJ10" s="72">
        <v>100</v>
      </c>
      <c r="EK10" s="44">
        <v>3</v>
      </c>
      <c r="EL10" s="44">
        <v>3</v>
      </c>
      <c r="EM10" s="72">
        <v>100</v>
      </c>
      <c r="EN10" s="44">
        <v>77</v>
      </c>
      <c r="EO10" s="44">
        <v>65</v>
      </c>
      <c r="EP10" s="72">
        <v>84.42</v>
      </c>
      <c r="EQ10" s="44">
        <v>2</v>
      </c>
      <c r="ER10" s="44">
        <v>2</v>
      </c>
      <c r="ES10" s="72">
        <v>100</v>
      </c>
      <c r="ET10" s="44">
        <v>1</v>
      </c>
      <c r="EU10" s="44">
        <v>1</v>
      </c>
      <c r="EV10" s="72">
        <v>100</v>
      </c>
      <c r="EW10" s="64" t="s">
        <v>108</v>
      </c>
      <c r="EX10" s="44">
        <v>1</v>
      </c>
      <c r="EY10" s="44">
        <v>1</v>
      </c>
      <c r="EZ10" s="72">
        <v>100</v>
      </c>
      <c r="FA10" s="44">
        <v>0</v>
      </c>
      <c r="FB10" s="44">
        <v>0</v>
      </c>
      <c r="FC10" s="72">
        <v>0</v>
      </c>
      <c r="FD10" s="44">
        <v>0</v>
      </c>
      <c r="FE10" s="44">
        <v>0</v>
      </c>
      <c r="FF10" s="72">
        <v>0</v>
      </c>
      <c r="FG10" s="44">
        <v>0</v>
      </c>
      <c r="FH10" s="44">
        <v>0</v>
      </c>
      <c r="FI10" s="72">
        <v>0</v>
      </c>
      <c r="FJ10" s="44">
        <v>0</v>
      </c>
      <c r="FK10" s="44">
        <v>0</v>
      </c>
      <c r="FL10" s="72">
        <v>0</v>
      </c>
      <c r="FM10" s="64" t="s">
        <v>108</v>
      </c>
      <c r="FN10" s="44">
        <v>1</v>
      </c>
      <c r="FO10" s="44">
        <v>1</v>
      </c>
      <c r="FP10" s="72">
        <v>100</v>
      </c>
      <c r="FQ10" s="44">
        <v>45</v>
      </c>
      <c r="FR10" s="44">
        <v>39</v>
      </c>
      <c r="FS10" s="72">
        <v>86.67</v>
      </c>
      <c r="FT10" s="44">
        <v>0</v>
      </c>
      <c r="FU10" s="44">
        <v>0</v>
      </c>
      <c r="FV10" s="72">
        <v>0</v>
      </c>
      <c r="FW10" s="44">
        <v>16</v>
      </c>
      <c r="FX10" s="44">
        <v>12</v>
      </c>
      <c r="FY10" s="72">
        <v>75</v>
      </c>
      <c r="FZ10" s="44">
        <v>0</v>
      </c>
      <c r="GA10" s="44">
        <v>0</v>
      </c>
      <c r="GB10" s="72">
        <v>0</v>
      </c>
    </row>
    <row r="11" spans="1:184" ht="12" customHeight="1">
      <c r="A11" s="64" t="s">
        <v>109</v>
      </c>
      <c r="B11" s="73">
        <v>46</v>
      </c>
      <c r="C11" s="73">
        <v>48</v>
      </c>
      <c r="D11" s="73">
        <v>48</v>
      </c>
      <c r="E11" s="74">
        <v>100</v>
      </c>
      <c r="F11" s="73">
        <v>17</v>
      </c>
      <c r="G11" s="73">
        <v>17</v>
      </c>
      <c r="H11" s="74">
        <v>100</v>
      </c>
      <c r="I11" s="73">
        <v>1</v>
      </c>
      <c r="J11" s="73">
        <v>1</v>
      </c>
      <c r="K11" s="74">
        <v>100</v>
      </c>
      <c r="L11" s="73">
        <v>0</v>
      </c>
      <c r="M11" s="73">
        <v>0</v>
      </c>
      <c r="N11" s="74">
        <v>0</v>
      </c>
      <c r="O11" s="73">
        <v>0</v>
      </c>
      <c r="P11" s="73">
        <v>0</v>
      </c>
      <c r="Q11" s="74">
        <v>0</v>
      </c>
      <c r="R11" s="73">
        <v>1</v>
      </c>
      <c r="S11" s="73">
        <v>1</v>
      </c>
      <c r="T11" s="74">
        <v>100</v>
      </c>
      <c r="U11" s="73">
        <v>1</v>
      </c>
      <c r="V11" s="73">
        <v>1</v>
      </c>
      <c r="W11" s="74">
        <v>100</v>
      </c>
      <c r="X11" s="64" t="s">
        <v>109</v>
      </c>
      <c r="Y11" s="44">
        <v>2</v>
      </c>
      <c r="Z11" s="44">
        <v>2</v>
      </c>
      <c r="AA11" s="72">
        <v>100</v>
      </c>
      <c r="AB11" s="44">
        <v>0</v>
      </c>
      <c r="AC11" s="44">
        <v>0</v>
      </c>
      <c r="AD11" s="72">
        <v>0</v>
      </c>
      <c r="AE11" s="44">
        <v>1</v>
      </c>
      <c r="AF11" s="44">
        <v>1</v>
      </c>
      <c r="AG11" s="72">
        <v>100</v>
      </c>
      <c r="AH11" s="44">
        <v>6</v>
      </c>
      <c r="AI11" s="44">
        <v>6</v>
      </c>
      <c r="AJ11" s="72">
        <v>100</v>
      </c>
      <c r="AK11" s="44">
        <v>1</v>
      </c>
      <c r="AL11" s="44">
        <v>1</v>
      </c>
      <c r="AM11" s="72">
        <v>100</v>
      </c>
      <c r="AN11" s="44">
        <v>0</v>
      </c>
      <c r="AO11" s="44">
        <v>0</v>
      </c>
      <c r="AP11" s="72">
        <v>0</v>
      </c>
      <c r="AQ11" s="44">
        <v>0</v>
      </c>
      <c r="AR11" s="44">
        <v>0</v>
      </c>
      <c r="AS11" s="72">
        <v>0</v>
      </c>
      <c r="AT11" s="64" t="s">
        <v>109</v>
      </c>
      <c r="AU11" s="44">
        <v>0</v>
      </c>
      <c r="AV11" s="44">
        <v>0</v>
      </c>
      <c r="AW11" s="72">
        <v>0</v>
      </c>
      <c r="AX11" s="44">
        <v>1</v>
      </c>
      <c r="AY11" s="44">
        <v>1</v>
      </c>
      <c r="AZ11" s="72">
        <v>100</v>
      </c>
      <c r="BA11" s="44">
        <v>0</v>
      </c>
      <c r="BB11" s="44">
        <v>0</v>
      </c>
      <c r="BC11" s="72">
        <v>0</v>
      </c>
      <c r="BD11" s="44">
        <v>0</v>
      </c>
      <c r="BE11" s="44">
        <v>0</v>
      </c>
      <c r="BF11" s="72">
        <v>0</v>
      </c>
      <c r="BG11" s="44">
        <v>0</v>
      </c>
      <c r="BH11" s="44">
        <v>0</v>
      </c>
      <c r="BI11" s="72">
        <v>0</v>
      </c>
      <c r="BJ11" s="44">
        <v>0</v>
      </c>
      <c r="BK11" s="44">
        <v>0</v>
      </c>
      <c r="BL11" s="72">
        <v>0</v>
      </c>
      <c r="BM11" s="44">
        <v>0</v>
      </c>
      <c r="BN11" s="44">
        <v>0</v>
      </c>
      <c r="BO11" s="72">
        <v>0</v>
      </c>
      <c r="BP11" s="64" t="s">
        <v>109</v>
      </c>
      <c r="BQ11" s="44">
        <v>0</v>
      </c>
      <c r="BR11" s="44">
        <v>0</v>
      </c>
      <c r="BS11" s="72">
        <v>0</v>
      </c>
      <c r="BT11" s="44">
        <v>0</v>
      </c>
      <c r="BU11" s="44">
        <v>0</v>
      </c>
      <c r="BV11" s="72">
        <v>0</v>
      </c>
      <c r="BW11" s="44">
        <v>0</v>
      </c>
      <c r="BX11" s="44">
        <v>0</v>
      </c>
      <c r="BY11" s="72">
        <v>0</v>
      </c>
      <c r="BZ11" s="44">
        <v>1</v>
      </c>
      <c r="CA11" s="44">
        <v>1</v>
      </c>
      <c r="CB11" s="72">
        <v>100</v>
      </c>
      <c r="CC11" s="44">
        <v>0</v>
      </c>
      <c r="CD11" s="44">
        <v>0</v>
      </c>
      <c r="CE11" s="72">
        <v>0</v>
      </c>
      <c r="CF11" s="44">
        <v>0</v>
      </c>
      <c r="CG11" s="44">
        <v>0</v>
      </c>
      <c r="CH11" s="72">
        <v>0</v>
      </c>
      <c r="CI11" s="44">
        <v>0</v>
      </c>
      <c r="CJ11" s="44">
        <v>0</v>
      </c>
      <c r="CK11" s="72">
        <v>0</v>
      </c>
      <c r="CL11" s="64" t="s">
        <v>109</v>
      </c>
      <c r="CM11" s="44">
        <v>0</v>
      </c>
      <c r="CN11" s="44">
        <v>0</v>
      </c>
      <c r="CO11" s="72">
        <v>0</v>
      </c>
      <c r="CP11" s="44">
        <v>0</v>
      </c>
      <c r="CQ11" s="44">
        <v>0</v>
      </c>
      <c r="CR11" s="72">
        <v>0</v>
      </c>
      <c r="CS11" s="44">
        <v>2</v>
      </c>
      <c r="CT11" s="44">
        <v>2</v>
      </c>
      <c r="CU11" s="72">
        <v>100</v>
      </c>
      <c r="CV11" s="44">
        <v>0</v>
      </c>
      <c r="CW11" s="44">
        <v>0</v>
      </c>
      <c r="CX11" s="72">
        <v>0</v>
      </c>
      <c r="CY11" s="44">
        <v>0</v>
      </c>
      <c r="CZ11" s="44">
        <v>0</v>
      </c>
      <c r="DA11" s="72">
        <v>0</v>
      </c>
      <c r="DB11" s="44">
        <v>0</v>
      </c>
      <c r="DC11" s="44">
        <v>0</v>
      </c>
      <c r="DD11" s="72">
        <v>0</v>
      </c>
      <c r="DE11" s="44">
        <v>3</v>
      </c>
      <c r="DF11" s="44">
        <v>3</v>
      </c>
      <c r="DG11" s="72">
        <v>100</v>
      </c>
      <c r="DH11" s="64" t="s">
        <v>109</v>
      </c>
      <c r="DI11" s="44">
        <v>0</v>
      </c>
      <c r="DJ11" s="44">
        <v>0</v>
      </c>
      <c r="DK11" s="72">
        <v>0</v>
      </c>
      <c r="DL11" s="44">
        <v>1</v>
      </c>
      <c r="DM11" s="44">
        <v>1</v>
      </c>
      <c r="DN11" s="72">
        <v>100</v>
      </c>
      <c r="DO11" s="44">
        <v>0</v>
      </c>
      <c r="DP11" s="44">
        <v>0</v>
      </c>
      <c r="DQ11" s="72">
        <v>0</v>
      </c>
      <c r="DR11" s="44">
        <v>0</v>
      </c>
      <c r="DS11" s="44">
        <v>0</v>
      </c>
      <c r="DT11" s="72">
        <v>0</v>
      </c>
      <c r="DU11" s="44">
        <v>0</v>
      </c>
      <c r="DV11" s="44">
        <v>0</v>
      </c>
      <c r="DW11" s="72">
        <v>0</v>
      </c>
      <c r="DX11" s="44">
        <v>0</v>
      </c>
      <c r="DY11" s="44">
        <v>0</v>
      </c>
      <c r="DZ11" s="72">
        <v>0</v>
      </c>
      <c r="EA11" s="44">
        <v>0</v>
      </c>
      <c r="EB11" s="44">
        <v>0</v>
      </c>
      <c r="EC11" s="43">
        <v>0</v>
      </c>
      <c r="ED11" s="64" t="s">
        <v>109</v>
      </c>
      <c r="EE11" s="44">
        <v>1</v>
      </c>
      <c r="EF11" s="44">
        <v>1</v>
      </c>
      <c r="EG11" s="72">
        <v>100</v>
      </c>
      <c r="EH11" s="44">
        <v>0</v>
      </c>
      <c r="EI11" s="44">
        <v>0</v>
      </c>
      <c r="EJ11" s="72">
        <v>0</v>
      </c>
      <c r="EK11" s="44">
        <v>1</v>
      </c>
      <c r="EL11" s="44">
        <v>1</v>
      </c>
      <c r="EM11" s="72">
        <v>100</v>
      </c>
      <c r="EN11" s="44">
        <v>16</v>
      </c>
      <c r="EO11" s="44">
        <v>16</v>
      </c>
      <c r="EP11" s="72">
        <v>100</v>
      </c>
      <c r="EQ11" s="44">
        <v>0</v>
      </c>
      <c r="ER11" s="44">
        <v>0</v>
      </c>
      <c r="ES11" s="72">
        <v>0</v>
      </c>
      <c r="ET11" s="44">
        <v>0</v>
      </c>
      <c r="EU11" s="44">
        <v>0</v>
      </c>
      <c r="EV11" s="72">
        <v>0</v>
      </c>
      <c r="EW11" s="64" t="s">
        <v>109</v>
      </c>
      <c r="EX11" s="44">
        <v>0</v>
      </c>
      <c r="EY11" s="44">
        <v>0</v>
      </c>
      <c r="EZ11" s="72">
        <v>0</v>
      </c>
      <c r="FA11" s="44">
        <v>0</v>
      </c>
      <c r="FB11" s="44">
        <v>0</v>
      </c>
      <c r="FC11" s="72">
        <v>0</v>
      </c>
      <c r="FD11" s="44">
        <v>0</v>
      </c>
      <c r="FE11" s="44">
        <v>0</v>
      </c>
      <c r="FF11" s="72">
        <v>0</v>
      </c>
      <c r="FG11" s="44">
        <v>0</v>
      </c>
      <c r="FH11" s="44">
        <v>0</v>
      </c>
      <c r="FI11" s="72">
        <v>0</v>
      </c>
      <c r="FJ11" s="44">
        <v>0</v>
      </c>
      <c r="FK11" s="44">
        <v>0</v>
      </c>
      <c r="FL11" s="72">
        <v>0</v>
      </c>
      <c r="FM11" s="64" t="s">
        <v>109</v>
      </c>
      <c r="FN11" s="44">
        <v>0</v>
      </c>
      <c r="FO11" s="44">
        <v>0</v>
      </c>
      <c r="FP11" s="72">
        <v>0</v>
      </c>
      <c r="FQ11" s="44">
        <v>6</v>
      </c>
      <c r="FR11" s="44">
        <v>6</v>
      </c>
      <c r="FS11" s="72">
        <v>100</v>
      </c>
      <c r="FT11" s="44">
        <v>0</v>
      </c>
      <c r="FU11" s="44">
        <v>0</v>
      </c>
      <c r="FV11" s="72">
        <v>0</v>
      </c>
      <c r="FW11" s="44">
        <v>3</v>
      </c>
      <c r="FX11" s="44">
        <v>3</v>
      </c>
      <c r="FY11" s="72">
        <v>100</v>
      </c>
      <c r="FZ11" s="44">
        <v>0</v>
      </c>
      <c r="GA11" s="44">
        <v>0</v>
      </c>
      <c r="GB11" s="72">
        <v>0</v>
      </c>
    </row>
    <row r="12" spans="1:184" ht="12" customHeight="1">
      <c r="A12" s="64" t="s">
        <v>110</v>
      </c>
      <c r="B12" s="73">
        <v>2</v>
      </c>
      <c r="C12" s="73">
        <v>5</v>
      </c>
      <c r="D12" s="73">
        <v>2</v>
      </c>
      <c r="E12" s="74">
        <v>40</v>
      </c>
      <c r="F12" s="73">
        <v>4</v>
      </c>
      <c r="G12" s="73">
        <v>2</v>
      </c>
      <c r="H12" s="74">
        <v>50</v>
      </c>
      <c r="I12" s="73">
        <v>0</v>
      </c>
      <c r="J12" s="73">
        <v>0</v>
      </c>
      <c r="K12" s="74">
        <v>0</v>
      </c>
      <c r="L12" s="73">
        <v>1</v>
      </c>
      <c r="M12" s="73">
        <v>0</v>
      </c>
      <c r="N12" s="74">
        <v>0</v>
      </c>
      <c r="O12" s="73">
        <v>0</v>
      </c>
      <c r="P12" s="73">
        <v>0</v>
      </c>
      <c r="Q12" s="74">
        <v>0</v>
      </c>
      <c r="R12" s="73">
        <v>0</v>
      </c>
      <c r="S12" s="73">
        <v>0</v>
      </c>
      <c r="T12" s="74">
        <v>0</v>
      </c>
      <c r="U12" s="73">
        <v>1</v>
      </c>
      <c r="V12" s="73">
        <v>1</v>
      </c>
      <c r="W12" s="74">
        <v>100</v>
      </c>
      <c r="X12" s="64" t="s">
        <v>110</v>
      </c>
      <c r="Y12" s="44">
        <v>0</v>
      </c>
      <c r="Z12" s="44">
        <v>0</v>
      </c>
      <c r="AA12" s="72">
        <v>0</v>
      </c>
      <c r="AB12" s="44">
        <v>0</v>
      </c>
      <c r="AC12" s="44">
        <v>0</v>
      </c>
      <c r="AD12" s="72">
        <v>0</v>
      </c>
      <c r="AE12" s="44">
        <v>0</v>
      </c>
      <c r="AF12" s="44">
        <v>0</v>
      </c>
      <c r="AG12" s="72">
        <v>0</v>
      </c>
      <c r="AH12" s="44">
        <v>0</v>
      </c>
      <c r="AI12" s="44">
        <v>0</v>
      </c>
      <c r="AJ12" s="72">
        <v>0</v>
      </c>
      <c r="AK12" s="44">
        <v>0</v>
      </c>
      <c r="AL12" s="44">
        <v>0</v>
      </c>
      <c r="AM12" s="72">
        <v>0</v>
      </c>
      <c r="AN12" s="44">
        <v>0</v>
      </c>
      <c r="AO12" s="44">
        <v>0</v>
      </c>
      <c r="AP12" s="72">
        <v>0</v>
      </c>
      <c r="AQ12" s="44">
        <v>0</v>
      </c>
      <c r="AR12" s="44">
        <v>0</v>
      </c>
      <c r="AS12" s="72">
        <v>0</v>
      </c>
      <c r="AT12" s="64" t="s">
        <v>110</v>
      </c>
      <c r="AU12" s="44">
        <v>0</v>
      </c>
      <c r="AV12" s="44">
        <v>0</v>
      </c>
      <c r="AW12" s="72">
        <v>0</v>
      </c>
      <c r="AX12" s="44">
        <v>0</v>
      </c>
      <c r="AY12" s="44">
        <v>0</v>
      </c>
      <c r="AZ12" s="72">
        <v>0</v>
      </c>
      <c r="BA12" s="44">
        <v>0</v>
      </c>
      <c r="BB12" s="44">
        <v>0</v>
      </c>
      <c r="BC12" s="72">
        <v>0</v>
      </c>
      <c r="BD12" s="44">
        <v>0</v>
      </c>
      <c r="BE12" s="44">
        <v>0</v>
      </c>
      <c r="BF12" s="72">
        <v>0</v>
      </c>
      <c r="BG12" s="44">
        <v>0</v>
      </c>
      <c r="BH12" s="44">
        <v>0</v>
      </c>
      <c r="BI12" s="72">
        <v>0</v>
      </c>
      <c r="BJ12" s="44">
        <v>0</v>
      </c>
      <c r="BK12" s="44">
        <v>0</v>
      </c>
      <c r="BL12" s="72">
        <v>0</v>
      </c>
      <c r="BM12" s="44">
        <v>0</v>
      </c>
      <c r="BN12" s="44">
        <v>0</v>
      </c>
      <c r="BO12" s="72">
        <v>0</v>
      </c>
      <c r="BP12" s="64" t="s">
        <v>110</v>
      </c>
      <c r="BQ12" s="44">
        <v>0</v>
      </c>
      <c r="BR12" s="44">
        <v>0</v>
      </c>
      <c r="BS12" s="72">
        <v>0</v>
      </c>
      <c r="BT12" s="44">
        <v>0</v>
      </c>
      <c r="BU12" s="44">
        <v>0</v>
      </c>
      <c r="BV12" s="72">
        <v>0</v>
      </c>
      <c r="BW12" s="44">
        <v>1</v>
      </c>
      <c r="BX12" s="44">
        <v>1</v>
      </c>
      <c r="BY12" s="72">
        <v>100</v>
      </c>
      <c r="BZ12" s="44">
        <v>0</v>
      </c>
      <c r="CA12" s="44">
        <v>0</v>
      </c>
      <c r="CB12" s="72">
        <v>0</v>
      </c>
      <c r="CC12" s="44">
        <v>0</v>
      </c>
      <c r="CD12" s="44">
        <v>0</v>
      </c>
      <c r="CE12" s="72">
        <v>0</v>
      </c>
      <c r="CF12" s="44">
        <v>0</v>
      </c>
      <c r="CG12" s="44">
        <v>0</v>
      </c>
      <c r="CH12" s="72">
        <v>0</v>
      </c>
      <c r="CI12" s="44">
        <v>0</v>
      </c>
      <c r="CJ12" s="44">
        <v>0</v>
      </c>
      <c r="CK12" s="72">
        <v>0</v>
      </c>
      <c r="CL12" s="64" t="s">
        <v>110</v>
      </c>
      <c r="CM12" s="44">
        <v>0</v>
      </c>
      <c r="CN12" s="44">
        <v>0</v>
      </c>
      <c r="CO12" s="72">
        <v>0</v>
      </c>
      <c r="CP12" s="44">
        <v>0</v>
      </c>
      <c r="CQ12" s="44">
        <v>0</v>
      </c>
      <c r="CR12" s="72">
        <v>0</v>
      </c>
      <c r="CS12" s="44">
        <v>1</v>
      </c>
      <c r="CT12" s="44">
        <v>0</v>
      </c>
      <c r="CU12" s="72">
        <v>0</v>
      </c>
      <c r="CV12" s="44">
        <v>0</v>
      </c>
      <c r="CW12" s="44">
        <v>0</v>
      </c>
      <c r="CX12" s="72">
        <v>0</v>
      </c>
      <c r="CY12" s="44">
        <v>0</v>
      </c>
      <c r="CZ12" s="44">
        <v>0</v>
      </c>
      <c r="DA12" s="72">
        <v>0</v>
      </c>
      <c r="DB12" s="44">
        <v>0</v>
      </c>
      <c r="DC12" s="44">
        <v>0</v>
      </c>
      <c r="DD12" s="72">
        <v>0</v>
      </c>
      <c r="DE12" s="44">
        <v>0</v>
      </c>
      <c r="DF12" s="44">
        <v>0</v>
      </c>
      <c r="DG12" s="72">
        <v>0</v>
      </c>
      <c r="DH12" s="64" t="s">
        <v>110</v>
      </c>
      <c r="DI12" s="44">
        <v>0</v>
      </c>
      <c r="DJ12" s="44">
        <v>0</v>
      </c>
      <c r="DK12" s="72">
        <v>0</v>
      </c>
      <c r="DL12" s="44">
        <v>0</v>
      </c>
      <c r="DM12" s="44">
        <v>0</v>
      </c>
      <c r="DN12" s="72">
        <v>0</v>
      </c>
      <c r="DO12" s="44">
        <v>0</v>
      </c>
      <c r="DP12" s="44">
        <v>0</v>
      </c>
      <c r="DQ12" s="72">
        <v>0</v>
      </c>
      <c r="DR12" s="44">
        <v>0</v>
      </c>
      <c r="DS12" s="44">
        <v>0</v>
      </c>
      <c r="DT12" s="72">
        <v>0</v>
      </c>
      <c r="DU12" s="44">
        <v>0</v>
      </c>
      <c r="DV12" s="44">
        <v>0</v>
      </c>
      <c r="DW12" s="72">
        <v>0</v>
      </c>
      <c r="DX12" s="44">
        <v>0</v>
      </c>
      <c r="DY12" s="44">
        <v>0</v>
      </c>
      <c r="DZ12" s="72">
        <v>0</v>
      </c>
      <c r="EA12" s="44">
        <v>0</v>
      </c>
      <c r="EB12" s="44">
        <v>0</v>
      </c>
      <c r="EC12" s="43">
        <v>0</v>
      </c>
      <c r="ED12" s="64" t="s">
        <v>110</v>
      </c>
      <c r="EE12" s="44">
        <v>0</v>
      </c>
      <c r="EF12" s="44">
        <v>0</v>
      </c>
      <c r="EG12" s="72">
        <v>0</v>
      </c>
      <c r="EH12" s="44">
        <v>0</v>
      </c>
      <c r="EI12" s="44">
        <v>0</v>
      </c>
      <c r="EJ12" s="72">
        <v>0</v>
      </c>
      <c r="EK12" s="44">
        <v>0</v>
      </c>
      <c r="EL12" s="44">
        <v>0</v>
      </c>
      <c r="EM12" s="72">
        <v>0</v>
      </c>
      <c r="EN12" s="44">
        <v>0</v>
      </c>
      <c r="EO12" s="44">
        <v>0</v>
      </c>
      <c r="EP12" s="72">
        <v>0</v>
      </c>
      <c r="EQ12" s="44">
        <v>0</v>
      </c>
      <c r="ER12" s="44">
        <v>0</v>
      </c>
      <c r="ES12" s="72">
        <v>0</v>
      </c>
      <c r="ET12" s="44">
        <v>0</v>
      </c>
      <c r="EU12" s="44">
        <v>0</v>
      </c>
      <c r="EV12" s="72">
        <v>0</v>
      </c>
      <c r="EW12" s="64" t="s">
        <v>110</v>
      </c>
      <c r="EX12" s="44">
        <v>0</v>
      </c>
      <c r="EY12" s="44">
        <v>0</v>
      </c>
      <c r="EZ12" s="72">
        <v>0</v>
      </c>
      <c r="FA12" s="44">
        <v>0</v>
      </c>
      <c r="FB12" s="44">
        <v>0</v>
      </c>
      <c r="FC12" s="72">
        <v>0</v>
      </c>
      <c r="FD12" s="44">
        <v>0</v>
      </c>
      <c r="FE12" s="44">
        <v>0</v>
      </c>
      <c r="FF12" s="72">
        <v>0</v>
      </c>
      <c r="FG12" s="44">
        <v>0</v>
      </c>
      <c r="FH12" s="44">
        <v>0</v>
      </c>
      <c r="FI12" s="72">
        <v>0</v>
      </c>
      <c r="FJ12" s="44">
        <v>0</v>
      </c>
      <c r="FK12" s="44">
        <v>0</v>
      </c>
      <c r="FL12" s="72">
        <v>0</v>
      </c>
      <c r="FM12" s="64" t="s">
        <v>110</v>
      </c>
      <c r="FN12" s="44">
        <v>0</v>
      </c>
      <c r="FO12" s="44">
        <v>0</v>
      </c>
      <c r="FP12" s="72">
        <v>0</v>
      </c>
      <c r="FQ12" s="44">
        <v>1</v>
      </c>
      <c r="FR12" s="44">
        <v>0</v>
      </c>
      <c r="FS12" s="72">
        <v>0</v>
      </c>
      <c r="FT12" s="44">
        <v>0</v>
      </c>
      <c r="FU12" s="44">
        <v>0</v>
      </c>
      <c r="FV12" s="72">
        <v>0</v>
      </c>
      <c r="FW12" s="44">
        <v>0</v>
      </c>
      <c r="FX12" s="44">
        <v>0</v>
      </c>
      <c r="FY12" s="72">
        <v>0</v>
      </c>
      <c r="FZ12" s="44">
        <v>0</v>
      </c>
      <c r="GA12" s="44">
        <v>0</v>
      </c>
      <c r="GB12" s="72">
        <v>0</v>
      </c>
    </row>
    <row r="13" spans="1:184" ht="12" customHeight="1">
      <c r="A13" s="64" t="s">
        <v>111</v>
      </c>
      <c r="B13" s="73">
        <v>213</v>
      </c>
      <c r="C13" s="73">
        <v>180</v>
      </c>
      <c r="D13" s="73">
        <v>173</v>
      </c>
      <c r="E13" s="74">
        <v>96.11</v>
      </c>
      <c r="F13" s="73">
        <v>62</v>
      </c>
      <c r="G13" s="73">
        <v>60</v>
      </c>
      <c r="H13" s="74">
        <v>96.77</v>
      </c>
      <c r="I13" s="73">
        <v>8</v>
      </c>
      <c r="J13" s="73">
        <v>8</v>
      </c>
      <c r="K13" s="74">
        <v>100</v>
      </c>
      <c r="L13" s="73">
        <v>2</v>
      </c>
      <c r="M13" s="73">
        <v>2</v>
      </c>
      <c r="N13" s="74">
        <v>100</v>
      </c>
      <c r="O13" s="73">
        <v>0</v>
      </c>
      <c r="P13" s="73">
        <v>0</v>
      </c>
      <c r="Q13" s="74">
        <v>0</v>
      </c>
      <c r="R13" s="73">
        <v>0</v>
      </c>
      <c r="S13" s="73">
        <v>0</v>
      </c>
      <c r="T13" s="74">
        <v>0</v>
      </c>
      <c r="U13" s="73">
        <v>1</v>
      </c>
      <c r="V13" s="73">
        <v>1</v>
      </c>
      <c r="W13" s="74">
        <v>100</v>
      </c>
      <c r="X13" s="64" t="s">
        <v>111</v>
      </c>
      <c r="Y13" s="44">
        <v>2</v>
      </c>
      <c r="Z13" s="44">
        <v>2</v>
      </c>
      <c r="AA13" s="72">
        <v>100</v>
      </c>
      <c r="AB13" s="44">
        <v>0</v>
      </c>
      <c r="AC13" s="44">
        <v>0</v>
      </c>
      <c r="AD13" s="72">
        <v>0</v>
      </c>
      <c r="AE13" s="44">
        <v>0</v>
      </c>
      <c r="AF13" s="44">
        <v>0</v>
      </c>
      <c r="AG13" s="72">
        <v>0</v>
      </c>
      <c r="AH13" s="44">
        <v>1</v>
      </c>
      <c r="AI13" s="44">
        <v>1</v>
      </c>
      <c r="AJ13" s="72">
        <v>100</v>
      </c>
      <c r="AK13" s="44">
        <v>3</v>
      </c>
      <c r="AL13" s="44">
        <v>3</v>
      </c>
      <c r="AM13" s="72">
        <v>100</v>
      </c>
      <c r="AN13" s="44">
        <v>0</v>
      </c>
      <c r="AO13" s="44">
        <v>0</v>
      </c>
      <c r="AP13" s="72">
        <v>0</v>
      </c>
      <c r="AQ13" s="44">
        <v>0</v>
      </c>
      <c r="AR13" s="44">
        <v>0</v>
      </c>
      <c r="AS13" s="72">
        <v>0</v>
      </c>
      <c r="AT13" s="64" t="s">
        <v>111</v>
      </c>
      <c r="AU13" s="44">
        <v>0</v>
      </c>
      <c r="AV13" s="44">
        <v>0</v>
      </c>
      <c r="AW13" s="72">
        <v>0</v>
      </c>
      <c r="AX13" s="44">
        <v>3</v>
      </c>
      <c r="AY13" s="44">
        <v>2</v>
      </c>
      <c r="AZ13" s="72">
        <v>66.67</v>
      </c>
      <c r="BA13" s="44">
        <v>0</v>
      </c>
      <c r="BB13" s="44">
        <v>0</v>
      </c>
      <c r="BC13" s="72">
        <v>0</v>
      </c>
      <c r="BD13" s="44">
        <v>0</v>
      </c>
      <c r="BE13" s="44">
        <v>0</v>
      </c>
      <c r="BF13" s="72">
        <v>0</v>
      </c>
      <c r="BG13" s="44">
        <v>0</v>
      </c>
      <c r="BH13" s="44">
        <v>0</v>
      </c>
      <c r="BI13" s="72">
        <v>0</v>
      </c>
      <c r="BJ13" s="44">
        <v>1</v>
      </c>
      <c r="BK13" s="44">
        <v>1</v>
      </c>
      <c r="BL13" s="72">
        <v>100</v>
      </c>
      <c r="BM13" s="44">
        <v>0</v>
      </c>
      <c r="BN13" s="44">
        <v>0</v>
      </c>
      <c r="BO13" s="72">
        <v>0</v>
      </c>
      <c r="BP13" s="64" t="s">
        <v>111</v>
      </c>
      <c r="BQ13" s="44">
        <v>0</v>
      </c>
      <c r="BR13" s="44">
        <v>0</v>
      </c>
      <c r="BS13" s="72">
        <v>0</v>
      </c>
      <c r="BT13" s="44">
        <v>0</v>
      </c>
      <c r="BU13" s="44">
        <v>0</v>
      </c>
      <c r="BV13" s="72">
        <v>0</v>
      </c>
      <c r="BW13" s="44">
        <v>7</v>
      </c>
      <c r="BX13" s="44">
        <v>7</v>
      </c>
      <c r="BY13" s="72">
        <v>100</v>
      </c>
      <c r="BZ13" s="44">
        <v>4</v>
      </c>
      <c r="CA13" s="44">
        <v>4</v>
      </c>
      <c r="CB13" s="72">
        <v>100</v>
      </c>
      <c r="CC13" s="44">
        <v>0</v>
      </c>
      <c r="CD13" s="44">
        <v>0</v>
      </c>
      <c r="CE13" s="72">
        <v>0</v>
      </c>
      <c r="CF13" s="44">
        <v>0</v>
      </c>
      <c r="CG13" s="44">
        <v>0</v>
      </c>
      <c r="CH13" s="72">
        <v>0</v>
      </c>
      <c r="CI13" s="44">
        <v>0</v>
      </c>
      <c r="CJ13" s="44">
        <v>0</v>
      </c>
      <c r="CK13" s="72">
        <v>0</v>
      </c>
      <c r="CL13" s="64" t="s">
        <v>111</v>
      </c>
      <c r="CM13" s="44">
        <v>0</v>
      </c>
      <c r="CN13" s="44">
        <v>0</v>
      </c>
      <c r="CO13" s="72">
        <v>0</v>
      </c>
      <c r="CP13" s="44">
        <v>24</v>
      </c>
      <c r="CQ13" s="44">
        <v>24</v>
      </c>
      <c r="CR13" s="72">
        <v>100</v>
      </c>
      <c r="CS13" s="44">
        <v>6</v>
      </c>
      <c r="CT13" s="44">
        <v>5</v>
      </c>
      <c r="CU13" s="72">
        <v>83.33</v>
      </c>
      <c r="CV13" s="44">
        <v>0</v>
      </c>
      <c r="CW13" s="44">
        <v>0</v>
      </c>
      <c r="CX13" s="72">
        <v>0</v>
      </c>
      <c r="CY13" s="44">
        <v>0</v>
      </c>
      <c r="CZ13" s="44">
        <v>0</v>
      </c>
      <c r="DA13" s="72">
        <v>0</v>
      </c>
      <c r="DB13" s="44">
        <v>0</v>
      </c>
      <c r="DC13" s="44">
        <v>0</v>
      </c>
      <c r="DD13" s="72">
        <v>0</v>
      </c>
      <c r="DE13" s="44">
        <v>13</v>
      </c>
      <c r="DF13" s="44">
        <v>13</v>
      </c>
      <c r="DG13" s="72">
        <v>100</v>
      </c>
      <c r="DH13" s="64" t="s">
        <v>111</v>
      </c>
      <c r="DI13" s="44">
        <v>0</v>
      </c>
      <c r="DJ13" s="44">
        <v>0</v>
      </c>
      <c r="DK13" s="72">
        <v>0</v>
      </c>
      <c r="DL13" s="44">
        <v>3</v>
      </c>
      <c r="DM13" s="44">
        <v>3</v>
      </c>
      <c r="DN13" s="72">
        <v>100</v>
      </c>
      <c r="DO13" s="44">
        <v>0</v>
      </c>
      <c r="DP13" s="44">
        <v>0</v>
      </c>
      <c r="DQ13" s="72">
        <v>0</v>
      </c>
      <c r="DR13" s="44">
        <v>0</v>
      </c>
      <c r="DS13" s="44">
        <v>0</v>
      </c>
      <c r="DT13" s="72">
        <v>0</v>
      </c>
      <c r="DU13" s="44">
        <v>0</v>
      </c>
      <c r="DV13" s="44">
        <v>0</v>
      </c>
      <c r="DW13" s="72">
        <v>0</v>
      </c>
      <c r="DX13" s="44">
        <v>1</v>
      </c>
      <c r="DY13" s="44">
        <v>0</v>
      </c>
      <c r="DZ13" s="72">
        <v>0</v>
      </c>
      <c r="EA13" s="44">
        <v>0</v>
      </c>
      <c r="EB13" s="44">
        <v>0</v>
      </c>
      <c r="EC13" s="43">
        <v>0</v>
      </c>
      <c r="ED13" s="64" t="s">
        <v>111</v>
      </c>
      <c r="EE13" s="44">
        <v>4</v>
      </c>
      <c r="EF13" s="44">
        <v>3</v>
      </c>
      <c r="EG13" s="72">
        <v>75</v>
      </c>
      <c r="EH13" s="44">
        <v>1</v>
      </c>
      <c r="EI13" s="44">
        <v>1</v>
      </c>
      <c r="EJ13" s="72">
        <v>100</v>
      </c>
      <c r="EK13" s="44">
        <v>4</v>
      </c>
      <c r="EL13" s="44">
        <v>4</v>
      </c>
      <c r="EM13" s="72">
        <v>100</v>
      </c>
      <c r="EN13" s="44">
        <v>53</v>
      </c>
      <c r="EO13" s="44">
        <v>53</v>
      </c>
      <c r="EP13" s="72">
        <v>100</v>
      </c>
      <c r="EQ13" s="44">
        <v>0</v>
      </c>
      <c r="ER13" s="44">
        <v>0</v>
      </c>
      <c r="ES13" s="72">
        <v>0</v>
      </c>
      <c r="ET13" s="44">
        <v>0</v>
      </c>
      <c r="EU13" s="44">
        <v>0</v>
      </c>
      <c r="EV13" s="72">
        <v>0</v>
      </c>
      <c r="EW13" s="64" t="s">
        <v>111</v>
      </c>
      <c r="EX13" s="44">
        <v>0</v>
      </c>
      <c r="EY13" s="44">
        <v>0</v>
      </c>
      <c r="EZ13" s="72">
        <v>0</v>
      </c>
      <c r="FA13" s="44">
        <v>0</v>
      </c>
      <c r="FB13" s="44">
        <v>0</v>
      </c>
      <c r="FC13" s="72">
        <v>0</v>
      </c>
      <c r="FD13" s="44">
        <v>0</v>
      </c>
      <c r="FE13" s="44">
        <v>0</v>
      </c>
      <c r="FF13" s="72">
        <v>0</v>
      </c>
      <c r="FG13" s="44">
        <v>0</v>
      </c>
      <c r="FH13" s="44">
        <v>0</v>
      </c>
      <c r="FI13" s="72">
        <v>0</v>
      </c>
      <c r="FJ13" s="44">
        <v>0</v>
      </c>
      <c r="FK13" s="44">
        <v>0</v>
      </c>
      <c r="FL13" s="72">
        <v>0</v>
      </c>
      <c r="FM13" s="64" t="s">
        <v>111</v>
      </c>
      <c r="FN13" s="44">
        <v>0</v>
      </c>
      <c r="FO13" s="44">
        <v>0</v>
      </c>
      <c r="FP13" s="72">
        <v>0</v>
      </c>
      <c r="FQ13" s="44">
        <v>33</v>
      </c>
      <c r="FR13" s="44">
        <v>31</v>
      </c>
      <c r="FS13" s="72">
        <v>93.94</v>
      </c>
      <c r="FT13" s="44">
        <v>0</v>
      </c>
      <c r="FU13" s="44">
        <v>0</v>
      </c>
      <c r="FV13" s="72">
        <v>0</v>
      </c>
      <c r="FW13" s="44">
        <v>6</v>
      </c>
      <c r="FX13" s="44">
        <v>5</v>
      </c>
      <c r="FY13" s="72">
        <v>83.33</v>
      </c>
      <c r="FZ13" s="44">
        <v>0</v>
      </c>
      <c r="GA13" s="44">
        <v>0</v>
      </c>
      <c r="GB13" s="72">
        <v>0</v>
      </c>
    </row>
    <row r="14" spans="1:184" ht="12" customHeight="1">
      <c r="A14" s="64" t="s">
        <v>112</v>
      </c>
      <c r="B14" s="73">
        <v>11</v>
      </c>
      <c r="C14" s="73">
        <v>18</v>
      </c>
      <c r="D14" s="73">
        <v>18</v>
      </c>
      <c r="E14" s="74">
        <v>100</v>
      </c>
      <c r="F14" s="73">
        <v>6</v>
      </c>
      <c r="G14" s="73">
        <v>6</v>
      </c>
      <c r="H14" s="74">
        <v>100</v>
      </c>
      <c r="I14" s="73">
        <v>0</v>
      </c>
      <c r="J14" s="73">
        <v>0</v>
      </c>
      <c r="K14" s="74">
        <v>0</v>
      </c>
      <c r="L14" s="73">
        <v>0</v>
      </c>
      <c r="M14" s="73">
        <v>0</v>
      </c>
      <c r="N14" s="74">
        <v>0</v>
      </c>
      <c r="O14" s="73">
        <v>0</v>
      </c>
      <c r="P14" s="73">
        <v>0</v>
      </c>
      <c r="Q14" s="74">
        <v>0</v>
      </c>
      <c r="R14" s="73">
        <v>0</v>
      </c>
      <c r="S14" s="73">
        <v>0</v>
      </c>
      <c r="T14" s="74">
        <v>0</v>
      </c>
      <c r="U14" s="73">
        <v>0</v>
      </c>
      <c r="V14" s="73">
        <v>0</v>
      </c>
      <c r="W14" s="74">
        <v>0</v>
      </c>
      <c r="X14" s="64" t="s">
        <v>112</v>
      </c>
      <c r="Y14" s="44">
        <v>0</v>
      </c>
      <c r="Z14" s="44">
        <v>0</v>
      </c>
      <c r="AA14" s="72">
        <v>0</v>
      </c>
      <c r="AB14" s="44">
        <v>0</v>
      </c>
      <c r="AC14" s="44">
        <v>0</v>
      </c>
      <c r="AD14" s="72">
        <v>0</v>
      </c>
      <c r="AE14" s="44">
        <v>0</v>
      </c>
      <c r="AF14" s="44">
        <v>0</v>
      </c>
      <c r="AG14" s="72">
        <v>0</v>
      </c>
      <c r="AH14" s="44">
        <v>0</v>
      </c>
      <c r="AI14" s="44">
        <v>0</v>
      </c>
      <c r="AJ14" s="72">
        <v>0</v>
      </c>
      <c r="AK14" s="44">
        <v>0</v>
      </c>
      <c r="AL14" s="44">
        <v>0</v>
      </c>
      <c r="AM14" s="72">
        <v>0</v>
      </c>
      <c r="AN14" s="44">
        <v>0</v>
      </c>
      <c r="AO14" s="44">
        <v>0</v>
      </c>
      <c r="AP14" s="72">
        <v>0</v>
      </c>
      <c r="AQ14" s="44">
        <v>0</v>
      </c>
      <c r="AR14" s="44">
        <v>0</v>
      </c>
      <c r="AS14" s="72">
        <v>0</v>
      </c>
      <c r="AT14" s="64" t="s">
        <v>112</v>
      </c>
      <c r="AU14" s="44">
        <v>0</v>
      </c>
      <c r="AV14" s="44">
        <v>0</v>
      </c>
      <c r="AW14" s="72">
        <v>0</v>
      </c>
      <c r="AX14" s="44">
        <v>0</v>
      </c>
      <c r="AY14" s="44">
        <v>0</v>
      </c>
      <c r="AZ14" s="72">
        <v>0</v>
      </c>
      <c r="BA14" s="44">
        <v>0</v>
      </c>
      <c r="BB14" s="44">
        <v>0</v>
      </c>
      <c r="BC14" s="72">
        <v>0</v>
      </c>
      <c r="BD14" s="44">
        <v>0</v>
      </c>
      <c r="BE14" s="44">
        <v>0</v>
      </c>
      <c r="BF14" s="72">
        <v>0</v>
      </c>
      <c r="BG14" s="44">
        <v>0</v>
      </c>
      <c r="BH14" s="44">
        <v>0</v>
      </c>
      <c r="BI14" s="72">
        <v>0</v>
      </c>
      <c r="BJ14" s="44">
        <v>0</v>
      </c>
      <c r="BK14" s="44">
        <v>0</v>
      </c>
      <c r="BL14" s="72">
        <v>0</v>
      </c>
      <c r="BM14" s="44">
        <v>0</v>
      </c>
      <c r="BN14" s="44">
        <v>0</v>
      </c>
      <c r="BO14" s="72">
        <v>0</v>
      </c>
      <c r="BP14" s="64" t="s">
        <v>112</v>
      </c>
      <c r="BQ14" s="44">
        <v>0</v>
      </c>
      <c r="BR14" s="44">
        <v>0</v>
      </c>
      <c r="BS14" s="72">
        <v>0</v>
      </c>
      <c r="BT14" s="44">
        <v>0</v>
      </c>
      <c r="BU14" s="44">
        <v>0</v>
      </c>
      <c r="BV14" s="72">
        <v>0</v>
      </c>
      <c r="BW14" s="44">
        <v>0</v>
      </c>
      <c r="BX14" s="44">
        <v>0</v>
      </c>
      <c r="BY14" s="72">
        <v>0</v>
      </c>
      <c r="BZ14" s="44">
        <v>0</v>
      </c>
      <c r="CA14" s="44">
        <v>0</v>
      </c>
      <c r="CB14" s="72">
        <v>0</v>
      </c>
      <c r="CC14" s="44">
        <v>0</v>
      </c>
      <c r="CD14" s="44">
        <v>0</v>
      </c>
      <c r="CE14" s="72">
        <v>0</v>
      </c>
      <c r="CF14" s="44">
        <v>0</v>
      </c>
      <c r="CG14" s="44">
        <v>0</v>
      </c>
      <c r="CH14" s="72">
        <v>0</v>
      </c>
      <c r="CI14" s="44">
        <v>0</v>
      </c>
      <c r="CJ14" s="44">
        <v>0</v>
      </c>
      <c r="CK14" s="72">
        <v>0</v>
      </c>
      <c r="CL14" s="64" t="s">
        <v>112</v>
      </c>
      <c r="CM14" s="44">
        <v>0</v>
      </c>
      <c r="CN14" s="44">
        <v>0</v>
      </c>
      <c r="CO14" s="72">
        <v>0</v>
      </c>
      <c r="CP14" s="44">
        <v>6</v>
      </c>
      <c r="CQ14" s="44">
        <v>6</v>
      </c>
      <c r="CR14" s="72">
        <v>100</v>
      </c>
      <c r="CS14" s="44">
        <v>0</v>
      </c>
      <c r="CT14" s="44">
        <v>0</v>
      </c>
      <c r="CU14" s="72">
        <v>0</v>
      </c>
      <c r="CV14" s="44">
        <v>0</v>
      </c>
      <c r="CW14" s="44">
        <v>0</v>
      </c>
      <c r="CX14" s="72">
        <v>0</v>
      </c>
      <c r="CY14" s="44">
        <v>0</v>
      </c>
      <c r="CZ14" s="44">
        <v>0</v>
      </c>
      <c r="DA14" s="72">
        <v>0</v>
      </c>
      <c r="DB14" s="44">
        <v>0</v>
      </c>
      <c r="DC14" s="44">
        <v>0</v>
      </c>
      <c r="DD14" s="72">
        <v>0</v>
      </c>
      <c r="DE14" s="44">
        <v>1</v>
      </c>
      <c r="DF14" s="44">
        <v>1</v>
      </c>
      <c r="DG14" s="72">
        <v>100</v>
      </c>
      <c r="DH14" s="64" t="s">
        <v>112</v>
      </c>
      <c r="DI14" s="44">
        <v>0</v>
      </c>
      <c r="DJ14" s="44">
        <v>0</v>
      </c>
      <c r="DK14" s="72">
        <v>0</v>
      </c>
      <c r="DL14" s="44">
        <v>0</v>
      </c>
      <c r="DM14" s="44">
        <v>0</v>
      </c>
      <c r="DN14" s="72">
        <v>0</v>
      </c>
      <c r="DO14" s="44">
        <v>0</v>
      </c>
      <c r="DP14" s="44">
        <v>0</v>
      </c>
      <c r="DQ14" s="72">
        <v>0</v>
      </c>
      <c r="DR14" s="44">
        <v>0</v>
      </c>
      <c r="DS14" s="44">
        <v>0</v>
      </c>
      <c r="DT14" s="72">
        <v>0</v>
      </c>
      <c r="DU14" s="44">
        <v>0</v>
      </c>
      <c r="DV14" s="44">
        <v>0</v>
      </c>
      <c r="DW14" s="72">
        <v>0</v>
      </c>
      <c r="DX14" s="44">
        <v>0</v>
      </c>
      <c r="DY14" s="44">
        <v>0</v>
      </c>
      <c r="DZ14" s="72">
        <v>0</v>
      </c>
      <c r="EA14" s="44">
        <v>0</v>
      </c>
      <c r="EB14" s="44">
        <v>0</v>
      </c>
      <c r="EC14" s="43">
        <v>0</v>
      </c>
      <c r="ED14" s="64" t="s">
        <v>112</v>
      </c>
      <c r="EE14" s="44">
        <v>1</v>
      </c>
      <c r="EF14" s="44">
        <v>1</v>
      </c>
      <c r="EG14" s="72">
        <v>100</v>
      </c>
      <c r="EH14" s="44">
        <v>0</v>
      </c>
      <c r="EI14" s="44">
        <v>0</v>
      </c>
      <c r="EJ14" s="72">
        <v>0</v>
      </c>
      <c r="EK14" s="44">
        <v>0</v>
      </c>
      <c r="EL14" s="44">
        <v>0</v>
      </c>
      <c r="EM14" s="72">
        <v>0</v>
      </c>
      <c r="EN14" s="44">
        <v>7</v>
      </c>
      <c r="EO14" s="44">
        <v>7</v>
      </c>
      <c r="EP14" s="72">
        <v>100</v>
      </c>
      <c r="EQ14" s="44">
        <v>0</v>
      </c>
      <c r="ER14" s="44">
        <v>0</v>
      </c>
      <c r="ES14" s="72">
        <v>0</v>
      </c>
      <c r="ET14" s="44">
        <v>0</v>
      </c>
      <c r="EU14" s="44">
        <v>0</v>
      </c>
      <c r="EV14" s="72">
        <v>0</v>
      </c>
      <c r="EW14" s="64" t="s">
        <v>112</v>
      </c>
      <c r="EX14" s="44">
        <v>0</v>
      </c>
      <c r="EY14" s="44">
        <v>0</v>
      </c>
      <c r="EZ14" s="72">
        <v>0</v>
      </c>
      <c r="FA14" s="44">
        <v>0</v>
      </c>
      <c r="FB14" s="44">
        <v>0</v>
      </c>
      <c r="FC14" s="72">
        <v>0</v>
      </c>
      <c r="FD14" s="44">
        <v>0</v>
      </c>
      <c r="FE14" s="44">
        <v>0</v>
      </c>
      <c r="FF14" s="72">
        <v>0</v>
      </c>
      <c r="FG14" s="44">
        <v>0</v>
      </c>
      <c r="FH14" s="44">
        <v>0</v>
      </c>
      <c r="FI14" s="72">
        <v>0</v>
      </c>
      <c r="FJ14" s="44">
        <v>0</v>
      </c>
      <c r="FK14" s="44">
        <v>0</v>
      </c>
      <c r="FL14" s="72">
        <v>0</v>
      </c>
      <c r="FM14" s="64" t="s">
        <v>112</v>
      </c>
      <c r="FN14" s="44">
        <v>0</v>
      </c>
      <c r="FO14" s="44">
        <v>0</v>
      </c>
      <c r="FP14" s="72">
        <v>0</v>
      </c>
      <c r="FQ14" s="44">
        <v>2</v>
      </c>
      <c r="FR14" s="44">
        <v>2</v>
      </c>
      <c r="FS14" s="72">
        <v>100</v>
      </c>
      <c r="FT14" s="44">
        <v>0</v>
      </c>
      <c r="FU14" s="44">
        <v>0</v>
      </c>
      <c r="FV14" s="72">
        <v>0</v>
      </c>
      <c r="FW14" s="44">
        <v>1</v>
      </c>
      <c r="FX14" s="44">
        <v>1</v>
      </c>
      <c r="FY14" s="72">
        <v>100</v>
      </c>
      <c r="FZ14" s="44">
        <v>0</v>
      </c>
      <c r="GA14" s="44">
        <v>0</v>
      </c>
      <c r="GB14" s="72">
        <v>0</v>
      </c>
    </row>
    <row r="15" spans="1:184" ht="12" customHeight="1">
      <c r="A15" s="64" t="s">
        <v>113</v>
      </c>
      <c r="B15" s="73">
        <v>24</v>
      </c>
      <c r="C15" s="73">
        <v>39</v>
      </c>
      <c r="D15" s="73">
        <v>24</v>
      </c>
      <c r="E15" s="74">
        <v>61.54</v>
      </c>
      <c r="F15" s="73">
        <v>8</v>
      </c>
      <c r="G15" s="73">
        <v>8</v>
      </c>
      <c r="H15" s="74">
        <v>100</v>
      </c>
      <c r="I15" s="73">
        <v>0</v>
      </c>
      <c r="J15" s="73">
        <v>0</v>
      </c>
      <c r="K15" s="74">
        <v>0</v>
      </c>
      <c r="L15" s="73">
        <v>0</v>
      </c>
      <c r="M15" s="73">
        <v>0</v>
      </c>
      <c r="N15" s="74">
        <v>0</v>
      </c>
      <c r="O15" s="73">
        <v>0</v>
      </c>
      <c r="P15" s="73">
        <v>0</v>
      </c>
      <c r="Q15" s="74">
        <v>0</v>
      </c>
      <c r="R15" s="73">
        <v>0</v>
      </c>
      <c r="S15" s="73">
        <v>0</v>
      </c>
      <c r="T15" s="74">
        <v>0</v>
      </c>
      <c r="U15" s="73">
        <v>2</v>
      </c>
      <c r="V15" s="73">
        <v>2</v>
      </c>
      <c r="W15" s="74">
        <v>100</v>
      </c>
      <c r="X15" s="64" t="s">
        <v>113</v>
      </c>
      <c r="Y15" s="44">
        <v>1</v>
      </c>
      <c r="Z15" s="44">
        <v>1</v>
      </c>
      <c r="AA15" s="72">
        <v>100</v>
      </c>
      <c r="AB15" s="44">
        <v>0</v>
      </c>
      <c r="AC15" s="44">
        <v>0</v>
      </c>
      <c r="AD15" s="72">
        <v>0</v>
      </c>
      <c r="AE15" s="44">
        <v>0</v>
      </c>
      <c r="AF15" s="44">
        <v>0</v>
      </c>
      <c r="AG15" s="72">
        <v>0</v>
      </c>
      <c r="AH15" s="44">
        <v>0</v>
      </c>
      <c r="AI15" s="44">
        <v>0</v>
      </c>
      <c r="AJ15" s="72">
        <v>0</v>
      </c>
      <c r="AK15" s="44">
        <v>0</v>
      </c>
      <c r="AL15" s="44">
        <v>0</v>
      </c>
      <c r="AM15" s="72">
        <v>0</v>
      </c>
      <c r="AN15" s="44">
        <v>0</v>
      </c>
      <c r="AO15" s="44">
        <v>0</v>
      </c>
      <c r="AP15" s="72">
        <v>0</v>
      </c>
      <c r="AQ15" s="44">
        <v>0</v>
      </c>
      <c r="AR15" s="44">
        <v>0</v>
      </c>
      <c r="AS15" s="72">
        <v>0</v>
      </c>
      <c r="AT15" s="64" t="s">
        <v>113</v>
      </c>
      <c r="AU15" s="44">
        <v>0</v>
      </c>
      <c r="AV15" s="44">
        <v>0</v>
      </c>
      <c r="AW15" s="72">
        <v>0</v>
      </c>
      <c r="AX15" s="44">
        <v>2</v>
      </c>
      <c r="AY15" s="44">
        <v>2</v>
      </c>
      <c r="AZ15" s="72">
        <v>100</v>
      </c>
      <c r="BA15" s="44">
        <v>0</v>
      </c>
      <c r="BB15" s="44">
        <v>0</v>
      </c>
      <c r="BC15" s="72">
        <v>0</v>
      </c>
      <c r="BD15" s="44">
        <v>0</v>
      </c>
      <c r="BE15" s="44">
        <v>0</v>
      </c>
      <c r="BF15" s="72">
        <v>0</v>
      </c>
      <c r="BG15" s="44">
        <v>0</v>
      </c>
      <c r="BH15" s="44">
        <v>0</v>
      </c>
      <c r="BI15" s="72">
        <v>0</v>
      </c>
      <c r="BJ15" s="44">
        <v>0</v>
      </c>
      <c r="BK15" s="44">
        <v>0</v>
      </c>
      <c r="BL15" s="72">
        <v>0</v>
      </c>
      <c r="BM15" s="44">
        <v>0</v>
      </c>
      <c r="BN15" s="44">
        <v>0</v>
      </c>
      <c r="BO15" s="72">
        <v>0</v>
      </c>
      <c r="BP15" s="64" t="s">
        <v>113</v>
      </c>
      <c r="BQ15" s="44">
        <v>0</v>
      </c>
      <c r="BR15" s="44">
        <v>0</v>
      </c>
      <c r="BS15" s="72">
        <v>0</v>
      </c>
      <c r="BT15" s="44">
        <v>0</v>
      </c>
      <c r="BU15" s="44">
        <v>0</v>
      </c>
      <c r="BV15" s="72">
        <v>0</v>
      </c>
      <c r="BW15" s="44">
        <v>1</v>
      </c>
      <c r="BX15" s="44">
        <v>1</v>
      </c>
      <c r="BY15" s="72">
        <v>100</v>
      </c>
      <c r="BZ15" s="44">
        <v>1</v>
      </c>
      <c r="CA15" s="44">
        <v>1</v>
      </c>
      <c r="CB15" s="72">
        <v>100</v>
      </c>
      <c r="CC15" s="44">
        <v>0</v>
      </c>
      <c r="CD15" s="44">
        <v>0</v>
      </c>
      <c r="CE15" s="72">
        <v>0</v>
      </c>
      <c r="CF15" s="44">
        <v>0</v>
      </c>
      <c r="CG15" s="44">
        <v>0</v>
      </c>
      <c r="CH15" s="72">
        <v>0</v>
      </c>
      <c r="CI15" s="44">
        <v>0</v>
      </c>
      <c r="CJ15" s="44">
        <v>0</v>
      </c>
      <c r="CK15" s="72">
        <v>0</v>
      </c>
      <c r="CL15" s="64" t="s">
        <v>113</v>
      </c>
      <c r="CM15" s="44">
        <v>0</v>
      </c>
      <c r="CN15" s="44">
        <v>0</v>
      </c>
      <c r="CO15" s="72">
        <v>0</v>
      </c>
      <c r="CP15" s="44">
        <v>1</v>
      </c>
      <c r="CQ15" s="44">
        <v>1</v>
      </c>
      <c r="CR15" s="72">
        <v>100</v>
      </c>
      <c r="CS15" s="44">
        <v>0</v>
      </c>
      <c r="CT15" s="44">
        <v>0</v>
      </c>
      <c r="CU15" s="72">
        <v>0</v>
      </c>
      <c r="CV15" s="44">
        <v>0</v>
      </c>
      <c r="CW15" s="44">
        <v>0</v>
      </c>
      <c r="CX15" s="72">
        <v>0</v>
      </c>
      <c r="CY15" s="44">
        <v>0</v>
      </c>
      <c r="CZ15" s="44">
        <v>0</v>
      </c>
      <c r="DA15" s="72">
        <v>0</v>
      </c>
      <c r="DB15" s="44">
        <v>0</v>
      </c>
      <c r="DC15" s="44">
        <v>0</v>
      </c>
      <c r="DD15" s="72">
        <v>0</v>
      </c>
      <c r="DE15" s="44">
        <v>0</v>
      </c>
      <c r="DF15" s="44">
        <v>0</v>
      </c>
      <c r="DG15" s="72">
        <v>0</v>
      </c>
      <c r="DH15" s="64" t="s">
        <v>113</v>
      </c>
      <c r="DI15" s="44">
        <v>0</v>
      </c>
      <c r="DJ15" s="44">
        <v>0</v>
      </c>
      <c r="DK15" s="72">
        <v>0</v>
      </c>
      <c r="DL15" s="44">
        <v>0</v>
      </c>
      <c r="DM15" s="44">
        <v>0</v>
      </c>
      <c r="DN15" s="72">
        <v>0</v>
      </c>
      <c r="DO15" s="44">
        <v>0</v>
      </c>
      <c r="DP15" s="44">
        <v>0</v>
      </c>
      <c r="DQ15" s="72">
        <v>0</v>
      </c>
      <c r="DR15" s="44">
        <v>0</v>
      </c>
      <c r="DS15" s="44">
        <v>0</v>
      </c>
      <c r="DT15" s="72">
        <v>0</v>
      </c>
      <c r="DU15" s="44">
        <v>0</v>
      </c>
      <c r="DV15" s="44">
        <v>0</v>
      </c>
      <c r="DW15" s="72">
        <v>0</v>
      </c>
      <c r="DX15" s="44">
        <v>0</v>
      </c>
      <c r="DY15" s="44">
        <v>0</v>
      </c>
      <c r="DZ15" s="72">
        <v>0</v>
      </c>
      <c r="EA15" s="44">
        <v>0</v>
      </c>
      <c r="EB15" s="44">
        <v>0</v>
      </c>
      <c r="EC15" s="43">
        <v>0</v>
      </c>
      <c r="ED15" s="64" t="s">
        <v>113</v>
      </c>
      <c r="EE15" s="44">
        <v>5</v>
      </c>
      <c r="EF15" s="44">
        <v>2</v>
      </c>
      <c r="EG15" s="72">
        <v>40</v>
      </c>
      <c r="EH15" s="44">
        <v>0</v>
      </c>
      <c r="EI15" s="44">
        <v>0</v>
      </c>
      <c r="EJ15" s="72">
        <v>0</v>
      </c>
      <c r="EK15" s="44">
        <v>0</v>
      </c>
      <c r="EL15" s="44">
        <v>0</v>
      </c>
      <c r="EM15" s="72">
        <v>0</v>
      </c>
      <c r="EN15" s="44">
        <v>13</v>
      </c>
      <c r="EO15" s="44">
        <v>9</v>
      </c>
      <c r="EP15" s="72">
        <v>69.23</v>
      </c>
      <c r="EQ15" s="44">
        <v>0</v>
      </c>
      <c r="ER15" s="44">
        <v>0</v>
      </c>
      <c r="ES15" s="72">
        <v>0</v>
      </c>
      <c r="ET15" s="44">
        <v>0</v>
      </c>
      <c r="EU15" s="44">
        <v>0</v>
      </c>
      <c r="EV15" s="72">
        <v>0</v>
      </c>
      <c r="EW15" s="64" t="s">
        <v>113</v>
      </c>
      <c r="EX15" s="44">
        <v>0</v>
      </c>
      <c r="EY15" s="44">
        <v>0</v>
      </c>
      <c r="EZ15" s="72">
        <v>0</v>
      </c>
      <c r="FA15" s="44">
        <v>0</v>
      </c>
      <c r="FB15" s="44">
        <v>0</v>
      </c>
      <c r="FC15" s="72">
        <v>0</v>
      </c>
      <c r="FD15" s="44">
        <v>0</v>
      </c>
      <c r="FE15" s="44">
        <v>0</v>
      </c>
      <c r="FF15" s="72">
        <v>0</v>
      </c>
      <c r="FG15" s="44">
        <v>0</v>
      </c>
      <c r="FH15" s="44">
        <v>0</v>
      </c>
      <c r="FI15" s="72">
        <v>0</v>
      </c>
      <c r="FJ15" s="44">
        <v>0</v>
      </c>
      <c r="FK15" s="44">
        <v>0</v>
      </c>
      <c r="FL15" s="72">
        <v>0</v>
      </c>
      <c r="FM15" s="64" t="s">
        <v>113</v>
      </c>
      <c r="FN15" s="44">
        <v>0</v>
      </c>
      <c r="FO15" s="44">
        <v>0</v>
      </c>
      <c r="FP15" s="72">
        <v>0</v>
      </c>
      <c r="FQ15" s="44">
        <v>7</v>
      </c>
      <c r="FR15" s="44">
        <v>3</v>
      </c>
      <c r="FS15" s="72">
        <v>42.86</v>
      </c>
      <c r="FT15" s="44">
        <v>0</v>
      </c>
      <c r="FU15" s="44">
        <v>0</v>
      </c>
      <c r="FV15" s="72">
        <v>0</v>
      </c>
      <c r="FW15" s="44">
        <v>6</v>
      </c>
      <c r="FX15" s="44">
        <v>2</v>
      </c>
      <c r="FY15" s="72">
        <v>33.33</v>
      </c>
      <c r="FZ15" s="44">
        <v>0</v>
      </c>
      <c r="GA15" s="44">
        <v>0</v>
      </c>
      <c r="GB15" s="72">
        <v>0</v>
      </c>
    </row>
    <row r="16" spans="1:184" ht="12" customHeight="1">
      <c r="A16" s="64" t="s">
        <v>114</v>
      </c>
      <c r="B16" s="73">
        <v>23</v>
      </c>
      <c r="C16" s="73">
        <v>58</v>
      </c>
      <c r="D16" s="73">
        <v>44</v>
      </c>
      <c r="E16" s="74">
        <v>75.86</v>
      </c>
      <c r="F16" s="73">
        <v>26</v>
      </c>
      <c r="G16" s="73">
        <v>21</v>
      </c>
      <c r="H16" s="74">
        <v>80.77</v>
      </c>
      <c r="I16" s="73">
        <v>3</v>
      </c>
      <c r="J16" s="73">
        <v>3</v>
      </c>
      <c r="K16" s="74">
        <v>100</v>
      </c>
      <c r="L16" s="73">
        <v>2</v>
      </c>
      <c r="M16" s="73">
        <v>1</v>
      </c>
      <c r="N16" s="74">
        <v>50</v>
      </c>
      <c r="O16" s="73">
        <v>0</v>
      </c>
      <c r="P16" s="73">
        <v>0</v>
      </c>
      <c r="Q16" s="74">
        <v>0</v>
      </c>
      <c r="R16" s="73">
        <v>1</v>
      </c>
      <c r="S16" s="73">
        <v>1</v>
      </c>
      <c r="T16" s="74">
        <v>100</v>
      </c>
      <c r="U16" s="73">
        <v>2</v>
      </c>
      <c r="V16" s="73">
        <v>1</v>
      </c>
      <c r="W16" s="74">
        <v>50</v>
      </c>
      <c r="X16" s="64" t="s">
        <v>114</v>
      </c>
      <c r="Y16" s="44">
        <v>0</v>
      </c>
      <c r="Z16" s="44">
        <v>0</v>
      </c>
      <c r="AA16" s="72">
        <v>0</v>
      </c>
      <c r="AB16" s="44">
        <v>1</v>
      </c>
      <c r="AC16" s="44">
        <v>0</v>
      </c>
      <c r="AD16" s="72">
        <v>0</v>
      </c>
      <c r="AE16" s="44">
        <v>0</v>
      </c>
      <c r="AF16" s="44">
        <v>0</v>
      </c>
      <c r="AG16" s="72">
        <v>0</v>
      </c>
      <c r="AH16" s="44">
        <v>0</v>
      </c>
      <c r="AI16" s="44">
        <v>0</v>
      </c>
      <c r="AJ16" s="72">
        <v>0</v>
      </c>
      <c r="AK16" s="44">
        <v>0</v>
      </c>
      <c r="AL16" s="44">
        <v>0</v>
      </c>
      <c r="AM16" s="72">
        <v>0</v>
      </c>
      <c r="AN16" s="44">
        <v>0</v>
      </c>
      <c r="AO16" s="44">
        <v>0</v>
      </c>
      <c r="AP16" s="72">
        <v>0</v>
      </c>
      <c r="AQ16" s="44">
        <v>0</v>
      </c>
      <c r="AR16" s="44">
        <v>0</v>
      </c>
      <c r="AS16" s="72">
        <v>0</v>
      </c>
      <c r="AT16" s="64" t="s">
        <v>114</v>
      </c>
      <c r="AU16" s="44">
        <v>0</v>
      </c>
      <c r="AV16" s="44">
        <v>0</v>
      </c>
      <c r="AW16" s="72">
        <v>0</v>
      </c>
      <c r="AX16" s="44">
        <v>4</v>
      </c>
      <c r="AY16" s="44">
        <v>3</v>
      </c>
      <c r="AZ16" s="72">
        <v>75</v>
      </c>
      <c r="BA16" s="44">
        <v>0</v>
      </c>
      <c r="BB16" s="44">
        <v>0</v>
      </c>
      <c r="BC16" s="72">
        <v>0</v>
      </c>
      <c r="BD16" s="44">
        <v>0</v>
      </c>
      <c r="BE16" s="44">
        <v>0</v>
      </c>
      <c r="BF16" s="72">
        <v>0</v>
      </c>
      <c r="BG16" s="44">
        <v>0</v>
      </c>
      <c r="BH16" s="44">
        <v>0</v>
      </c>
      <c r="BI16" s="72">
        <v>0</v>
      </c>
      <c r="BJ16" s="44">
        <v>0</v>
      </c>
      <c r="BK16" s="44">
        <v>0</v>
      </c>
      <c r="BL16" s="72">
        <v>0</v>
      </c>
      <c r="BM16" s="44">
        <v>0</v>
      </c>
      <c r="BN16" s="44">
        <v>0</v>
      </c>
      <c r="BO16" s="72">
        <v>0</v>
      </c>
      <c r="BP16" s="64" t="s">
        <v>114</v>
      </c>
      <c r="BQ16" s="44">
        <v>0</v>
      </c>
      <c r="BR16" s="44">
        <v>0</v>
      </c>
      <c r="BS16" s="72">
        <v>0</v>
      </c>
      <c r="BT16" s="44">
        <v>0</v>
      </c>
      <c r="BU16" s="44">
        <v>0</v>
      </c>
      <c r="BV16" s="72">
        <v>0</v>
      </c>
      <c r="BW16" s="44">
        <v>5</v>
      </c>
      <c r="BX16" s="44">
        <v>5</v>
      </c>
      <c r="BY16" s="72">
        <v>100</v>
      </c>
      <c r="BZ16" s="44">
        <v>2</v>
      </c>
      <c r="CA16" s="44">
        <v>2</v>
      </c>
      <c r="CB16" s="72">
        <v>100</v>
      </c>
      <c r="CC16" s="44">
        <v>0</v>
      </c>
      <c r="CD16" s="44">
        <v>0</v>
      </c>
      <c r="CE16" s="72">
        <v>0</v>
      </c>
      <c r="CF16" s="44">
        <v>0</v>
      </c>
      <c r="CG16" s="44">
        <v>0</v>
      </c>
      <c r="CH16" s="72">
        <v>0</v>
      </c>
      <c r="CI16" s="44">
        <v>0</v>
      </c>
      <c r="CJ16" s="44">
        <v>0</v>
      </c>
      <c r="CK16" s="72">
        <v>0</v>
      </c>
      <c r="CL16" s="64" t="s">
        <v>114</v>
      </c>
      <c r="CM16" s="44">
        <v>0</v>
      </c>
      <c r="CN16" s="44">
        <v>0</v>
      </c>
      <c r="CO16" s="72">
        <v>0</v>
      </c>
      <c r="CP16" s="44">
        <v>0</v>
      </c>
      <c r="CQ16" s="44">
        <v>0</v>
      </c>
      <c r="CR16" s="72">
        <v>0</v>
      </c>
      <c r="CS16" s="44">
        <v>6</v>
      </c>
      <c r="CT16" s="44">
        <v>5</v>
      </c>
      <c r="CU16" s="72">
        <v>83.33</v>
      </c>
      <c r="CV16" s="44">
        <v>0</v>
      </c>
      <c r="CW16" s="44">
        <v>0</v>
      </c>
      <c r="CX16" s="72">
        <v>0</v>
      </c>
      <c r="CY16" s="44">
        <v>0</v>
      </c>
      <c r="CZ16" s="44">
        <v>0</v>
      </c>
      <c r="DA16" s="72">
        <v>0</v>
      </c>
      <c r="DB16" s="44">
        <v>0</v>
      </c>
      <c r="DC16" s="44">
        <v>0</v>
      </c>
      <c r="DD16" s="72">
        <v>0</v>
      </c>
      <c r="DE16" s="44">
        <v>1</v>
      </c>
      <c r="DF16" s="44">
        <v>0</v>
      </c>
      <c r="DG16" s="72">
        <v>0</v>
      </c>
      <c r="DH16" s="64" t="s">
        <v>114</v>
      </c>
      <c r="DI16" s="44">
        <v>0</v>
      </c>
      <c r="DJ16" s="44">
        <v>0</v>
      </c>
      <c r="DK16" s="72">
        <v>0</v>
      </c>
      <c r="DL16" s="44">
        <v>0</v>
      </c>
      <c r="DM16" s="44">
        <v>0</v>
      </c>
      <c r="DN16" s="72">
        <v>0</v>
      </c>
      <c r="DO16" s="44">
        <v>0</v>
      </c>
      <c r="DP16" s="44">
        <v>0</v>
      </c>
      <c r="DQ16" s="72">
        <v>0</v>
      </c>
      <c r="DR16" s="44">
        <v>0</v>
      </c>
      <c r="DS16" s="44">
        <v>0</v>
      </c>
      <c r="DT16" s="72">
        <v>0</v>
      </c>
      <c r="DU16" s="44">
        <v>0</v>
      </c>
      <c r="DV16" s="44">
        <v>0</v>
      </c>
      <c r="DW16" s="72">
        <v>0</v>
      </c>
      <c r="DX16" s="44">
        <v>0</v>
      </c>
      <c r="DY16" s="44">
        <v>0</v>
      </c>
      <c r="DZ16" s="72">
        <v>0</v>
      </c>
      <c r="EA16" s="44">
        <v>0</v>
      </c>
      <c r="EB16" s="44">
        <v>0</v>
      </c>
      <c r="EC16" s="43">
        <v>0</v>
      </c>
      <c r="ED16" s="64" t="s">
        <v>114</v>
      </c>
      <c r="EE16" s="44">
        <v>3</v>
      </c>
      <c r="EF16" s="44">
        <v>3</v>
      </c>
      <c r="EG16" s="72">
        <v>100</v>
      </c>
      <c r="EH16" s="44">
        <v>0</v>
      </c>
      <c r="EI16" s="44">
        <v>0</v>
      </c>
      <c r="EJ16" s="72">
        <v>0</v>
      </c>
      <c r="EK16" s="44">
        <v>0</v>
      </c>
      <c r="EL16" s="44">
        <v>0</v>
      </c>
      <c r="EM16" s="72">
        <v>0</v>
      </c>
      <c r="EN16" s="44">
        <v>13</v>
      </c>
      <c r="EO16" s="44">
        <v>9</v>
      </c>
      <c r="EP16" s="72">
        <v>69.23</v>
      </c>
      <c r="EQ16" s="44">
        <v>0</v>
      </c>
      <c r="ER16" s="44">
        <v>0</v>
      </c>
      <c r="ES16" s="72">
        <v>0</v>
      </c>
      <c r="ET16" s="44">
        <v>0</v>
      </c>
      <c r="EU16" s="44">
        <v>0</v>
      </c>
      <c r="EV16" s="72">
        <v>0</v>
      </c>
      <c r="EW16" s="64" t="s">
        <v>114</v>
      </c>
      <c r="EX16" s="44">
        <v>0</v>
      </c>
      <c r="EY16" s="44">
        <v>0</v>
      </c>
      <c r="EZ16" s="72">
        <v>0</v>
      </c>
      <c r="FA16" s="44">
        <v>0</v>
      </c>
      <c r="FB16" s="44">
        <v>0</v>
      </c>
      <c r="FC16" s="72">
        <v>0</v>
      </c>
      <c r="FD16" s="44">
        <v>0</v>
      </c>
      <c r="FE16" s="44">
        <v>0</v>
      </c>
      <c r="FF16" s="72">
        <v>0</v>
      </c>
      <c r="FG16" s="44">
        <v>0</v>
      </c>
      <c r="FH16" s="44">
        <v>0</v>
      </c>
      <c r="FI16" s="72">
        <v>0</v>
      </c>
      <c r="FJ16" s="44">
        <v>0</v>
      </c>
      <c r="FK16" s="44">
        <v>0</v>
      </c>
      <c r="FL16" s="72">
        <v>0</v>
      </c>
      <c r="FM16" s="64" t="s">
        <v>114</v>
      </c>
      <c r="FN16" s="44">
        <v>0</v>
      </c>
      <c r="FO16" s="44">
        <v>0</v>
      </c>
      <c r="FP16" s="72">
        <v>0</v>
      </c>
      <c r="FQ16" s="44">
        <v>10</v>
      </c>
      <c r="FR16" s="44">
        <v>8</v>
      </c>
      <c r="FS16" s="72">
        <v>80</v>
      </c>
      <c r="FT16" s="44">
        <v>0</v>
      </c>
      <c r="FU16" s="44">
        <v>0</v>
      </c>
      <c r="FV16" s="72">
        <v>0</v>
      </c>
      <c r="FW16" s="44">
        <v>5</v>
      </c>
      <c r="FX16" s="44">
        <v>3</v>
      </c>
      <c r="FY16" s="72">
        <v>60</v>
      </c>
      <c r="FZ16" s="44">
        <v>0</v>
      </c>
      <c r="GA16" s="44">
        <v>0</v>
      </c>
      <c r="GB16" s="72">
        <v>0</v>
      </c>
    </row>
    <row r="17" spans="1:184" ht="12" customHeight="1">
      <c r="A17" s="64" t="s">
        <v>115</v>
      </c>
      <c r="B17" s="73">
        <v>100</v>
      </c>
      <c r="C17" s="73">
        <v>119</v>
      </c>
      <c r="D17" s="73">
        <v>113</v>
      </c>
      <c r="E17" s="74">
        <v>94.96</v>
      </c>
      <c r="F17" s="73">
        <v>72</v>
      </c>
      <c r="G17" s="73">
        <v>68</v>
      </c>
      <c r="H17" s="74">
        <v>94.44</v>
      </c>
      <c r="I17" s="73">
        <v>9</v>
      </c>
      <c r="J17" s="73">
        <v>9</v>
      </c>
      <c r="K17" s="74">
        <v>100</v>
      </c>
      <c r="L17" s="73">
        <v>0</v>
      </c>
      <c r="M17" s="73">
        <v>0</v>
      </c>
      <c r="N17" s="74">
        <v>0</v>
      </c>
      <c r="O17" s="73">
        <v>0</v>
      </c>
      <c r="P17" s="73">
        <v>0</v>
      </c>
      <c r="Q17" s="74">
        <v>0</v>
      </c>
      <c r="R17" s="73">
        <v>1</v>
      </c>
      <c r="S17" s="73">
        <v>1</v>
      </c>
      <c r="T17" s="74">
        <v>100</v>
      </c>
      <c r="U17" s="73">
        <v>4</v>
      </c>
      <c r="V17" s="73">
        <v>4</v>
      </c>
      <c r="W17" s="74">
        <v>100</v>
      </c>
      <c r="X17" s="64" t="s">
        <v>115</v>
      </c>
      <c r="Y17" s="44">
        <v>2</v>
      </c>
      <c r="Z17" s="44">
        <v>2</v>
      </c>
      <c r="AA17" s="72">
        <v>100</v>
      </c>
      <c r="AB17" s="44">
        <v>0</v>
      </c>
      <c r="AC17" s="44">
        <v>0</v>
      </c>
      <c r="AD17" s="72">
        <v>0</v>
      </c>
      <c r="AE17" s="44">
        <v>0</v>
      </c>
      <c r="AF17" s="44">
        <v>0</v>
      </c>
      <c r="AG17" s="72">
        <v>0</v>
      </c>
      <c r="AH17" s="44">
        <v>2</v>
      </c>
      <c r="AI17" s="44">
        <v>2</v>
      </c>
      <c r="AJ17" s="72">
        <v>100</v>
      </c>
      <c r="AK17" s="44">
        <v>4</v>
      </c>
      <c r="AL17" s="44">
        <v>3</v>
      </c>
      <c r="AM17" s="72">
        <v>75</v>
      </c>
      <c r="AN17" s="44">
        <v>0</v>
      </c>
      <c r="AO17" s="44">
        <v>0</v>
      </c>
      <c r="AP17" s="72">
        <v>0</v>
      </c>
      <c r="AQ17" s="44">
        <v>0</v>
      </c>
      <c r="AR17" s="44">
        <v>0</v>
      </c>
      <c r="AS17" s="72">
        <v>0</v>
      </c>
      <c r="AT17" s="64" t="s">
        <v>115</v>
      </c>
      <c r="AU17" s="44">
        <v>0</v>
      </c>
      <c r="AV17" s="44">
        <v>0</v>
      </c>
      <c r="AW17" s="72">
        <v>0</v>
      </c>
      <c r="AX17" s="44">
        <v>8</v>
      </c>
      <c r="AY17" s="44">
        <v>8</v>
      </c>
      <c r="AZ17" s="72">
        <v>100</v>
      </c>
      <c r="BA17" s="44">
        <v>1</v>
      </c>
      <c r="BB17" s="44">
        <v>1</v>
      </c>
      <c r="BC17" s="72">
        <v>100</v>
      </c>
      <c r="BD17" s="44">
        <v>0</v>
      </c>
      <c r="BE17" s="44">
        <v>0</v>
      </c>
      <c r="BF17" s="72">
        <v>0</v>
      </c>
      <c r="BG17" s="44">
        <v>1</v>
      </c>
      <c r="BH17" s="44">
        <v>1</v>
      </c>
      <c r="BI17" s="72">
        <v>100</v>
      </c>
      <c r="BJ17" s="44">
        <v>0</v>
      </c>
      <c r="BK17" s="44">
        <v>0</v>
      </c>
      <c r="BL17" s="72">
        <v>0</v>
      </c>
      <c r="BM17" s="44">
        <v>0</v>
      </c>
      <c r="BN17" s="44">
        <v>0</v>
      </c>
      <c r="BO17" s="72">
        <v>0</v>
      </c>
      <c r="BP17" s="64" t="s">
        <v>115</v>
      </c>
      <c r="BQ17" s="44">
        <v>0</v>
      </c>
      <c r="BR17" s="44">
        <v>0</v>
      </c>
      <c r="BS17" s="72">
        <v>0</v>
      </c>
      <c r="BT17" s="44">
        <v>0</v>
      </c>
      <c r="BU17" s="44">
        <v>0</v>
      </c>
      <c r="BV17" s="72">
        <v>0</v>
      </c>
      <c r="BW17" s="44">
        <v>14</v>
      </c>
      <c r="BX17" s="44">
        <v>12</v>
      </c>
      <c r="BY17" s="72">
        <v>85.71</v>
      </c>
      <c r="BZ17" s="44">
        <v>8</v>
      </c>
      <c r="CA17" s="44">
        <v>8</v>
      </c>
      <c r="CB17" s="72">
        <v>100</v>
      </c>
      <c r="CC17" s="44">
        <v>1</v>
      </c>
      <c r="CD17" s="44">
        <v>1</v>
      </c>
      <c r="CE17" s="72">
        <v>100</v>
      </c>
      <c r="CF17" s="44">
        <v>0</v>
      </c>
      <c r="CG17" s="44">
        <v>0</v>
      </c>
      <c r="CH17" s="72">
        <v>0</v>
      </c>
      <c r="CI17" s="44">
        <v>0</v>
      </c>
      <c r="CJ17" s="44">
        <v>0</v>
      </c>
      <c r="CK17" s="72">
        <v>0</v>
      </c>
      <c r="CL17" s="64" t="s">
        <v>115</v>
      </c>
      <c r="CM17" s="44">
        <v>0</v>
      </c>
      <c r="CN17" s="44">
        <v>0</v>
      </c>
      <c r="CO17" s="72">
        <v>0</v>
      </c>
      <c r="CP17" s="44">
        <v>6</v>
      </c>
      <c r="CQ17" s="44">
        <v>6</v>
      </c>
      <c r="CR17" s="72">
        <v>100</v>
      </c>
      <c r="CS17" s="44">
        <v>11</v>
      </c>
      <c r="CT17" s="44">
        <v>10</v>
      </c>
      <c r="CU17" s="72">
        <v>90.91</v>
      </c>
      <c r="CV17" s="44">
        <v>0</v>
      </c>
      <c r="CW17" s="44">
        <v>0</v>
      </c>
      <c r="CX17" s="72">
        <v>0</v>
      </c>
      <c r="CY17" s="44">
        <v>0</v>
      </c>
      <c r="CZ17" s="44">
        <v>0</v>
      </c>
      <c r="DA17" s="72">
        <v>0</v>
      </c>
      <c r="DB17" s="44">
        <v>0</v>
      </c>
      <c r="DC17" s="44">
        <v>0</v>
      </c>
      <c r="DD17" s="72">
        <v>0</v>
      </c>
      <c r="DE17" s="44">
        <v>7</v>
      </c>
      <c r="DF17" s="44">
        <v>7</v>
      </c>
      <c r="DG17" s="72">
        <v>100</v>
      </c>
      <c r="DH17" s="64" t="s">
        <v>115</v>
      </c>
      <c r="DI17" s="44">
        <v>1</v>
      </c>
      <c r="DJ17" s="44">
        <v>1</v>
      </c>
      <c r="DK17" s="72">
        <v>100</v>
      </c>
      <c r="DL17" s="44">
        <v>0</v>
      </c>
      <c r="DM17" s="44">
        <v>0</v>
      </c>
      <c r="DN17" s="72">
        <v>0</v>
      </c>
      <c r="DO17" s="44">
        <v>0</v>
      </c>
      <c r="DP17" s="44">
        <v>0</v>
      </c>
      <c r="DQ17" s="72">
        <v>0</v>
      </c>
      <c r="DR17" s="44">
        <v>0</v>
      </c>
      <c r="DS17" s="44">
        <v>0</v>
      </c>
      <c r="DT17" s="72">
        <v>0</v>
      </c>
      <c r="DU17" s="44">
        <v>0</v>
      </c>
      <c r="DV17" s="44">
        <v>0</v>
      </c>
      <c r="DW17" s="72">
        <v>0</v>
      </c>
      <c r="DX17" s="44">
        <v>0</v>
      </c>
      <c r="DY17" s="44">
        <v>0</v>
      </c>
      <c r="DZ17" s="72">
        <v>0</v>
      </c>
      <c r="EA17" s="44">
        <v>0</v>
      </c>
      <c r="EB17" s="44">
        <v>0</v>
      </c>
      <c r="EC17" s="43">
        <v>0</v>
      </c>
      <c r="ED17" s="64" t="s">
        <v>115</v>
      </c>
      <c r="EE17" s="44">
        <v>2</v>
      </c>
      <c r="EF17" s="44">
        <v>2</v>
      </c>
      <c r="EG17" s="72">
        <v>100</v>
      </c>
      <c r="EH17" s="44">
        <v>0</v>
      </c>
      <c r="EI17" s="44">
        <v>0</v>
      </c>
      <c r="EJ17" s="72">
        <v>0</v>
      </c>
      <c r="EK17" s="44">
        <v>0</v>
      </c>
      <c r="EL17" s="44">
        <v>0</v>
      </c>
      <c r="EM17" s="72">
        <v>0</v>
      </c>
      <c r="EN17" s="44">
        <v>19</v>
      </c>
      <c r="EO17" s="44">
        <v>18</v>
      </c>
      <c r="EP17" s="72">
        <v>94.74</v>
      </c>
      <c r="EQ17" s="44">
        <v>0</v>
      </c>
      <c r="ER17" s="44">
        <v>0</v>
      </c>
      <c r="ES17" s="72">
        <v>0</v>
      </c>
      <c r="ET17" s="44">
        <v>0</v>
      </c>
      <c r="EU17" s="44">
        <v>0</v>
      </c>
      <c r="EV17" s="72">
        <v>0</v>
      </c>
      <c r="EW17" s="64" t="s">
        <v>115</v>
      </c>
      <c r="EX17" s="44">
        <v>0</v>
      </c>
      <c r="EY17" s="44">
        <v>0</v>
      </c>
      <c r="EZ17" s="72">
        <v>0</v>
      </c>
      <c r="FA17" s="44">
        <v>7</v>
      </c>
      <c r="FB17" s="44">
        <v>7</v>
      </c>
      <c r="FC17" s="72">
        <v>100</v>
      </c>
      <c r="FD17" s="44">
        <v>0</v>
      </c>
      <c r="FE17" s="44">
        <v>0</v>
      </c>
      <c r="FF17" s="72">
        <v>0</v>
      </c>
      <c r="FG17" s="44">
        <v>0</v>
      </c>
      <c r="FH17" s="44">
        <v>0</v>
      </c>
      <c r="FI17" s="72">
        <v>0</v>
      </c>
      <c r="FJ17" s="44">
        <v>0</v>
      </c>
      <c r="FK17" s="44">
        <v>0</v>
      </c>
      <c r="FL17" s="72">
        <v>0</v>
      </c>
      <c r="FM17" s="64" t="s">
        <v>115</v>
      </c>
      <c r="FN17" s="44">
        <v>0</v>
      </c>
      <c r="FO17" s="44">
        <v>0</v>
      </c>
      <c r="FP17" s="72">
        <v>0</v>
      </c>
      <c r="FQ17" s="44">
        <v>9</v>
      </c>
      <c r="FR17" s="44">
        <v>8</v>
      </c>
      <c r="FS17" s="72">
        <v>88.89</v>
      </c>
      <c r="FT17" s="44">
        <v>0</v>
      </c>
      <c r="FU17" s="44">
        <v>0</v>
      </c>
      <c r="FV17" s="72">
        <v>0</v>
      </c>
      <c r="FW17" s="44">
        <v>2</v>
      </c>
      <c r="FX17" s="44">
        <v>2</v>
      </c>
      <c r="FY17" s="72">
        <v>100</v>
      </c>
      <c r="FZ17" s="44">
        <v>0</v>
      </c>
      <c r="GA17" s="44">
        <v>0</v>
      </c>
      <c r="GB17" s="72">
        <v>0</v>
      </c>
    </row>
    <row r="18" spans="1:184" ht="12" customHeight="1">
      <c r="A18" s="64" t="s">
        <v>116</v>
      </c>
      <c r="B18" s="73">
        <v>36</v>
      </c>
      <c r="C18" s="73">
        <v>50</v>
      </c>
      <c r="D18" s="73">
        <v>49</v>
      </c>
      <c r="E18" s="74">
        <v>98</v>
      </c>
      <c r="F18" s="73">
        <v>27</v>
      </c>
      <c r="G18" s="73">
        <v>27</v>
      </c>
      <c r="H18" s="74">
        <v>100</v>
      </c>
      <c r="I18" s="73">
        <v>1</v>
      </c>
      <c r="J18" s="73">
        <v>1</v>
      </c>
      <c r="K18" s="74">
        <v>100</v>
      </c>
      <c r="L18" s="73">
        <v>0</v>
      </c>
      <c r="M18" s="73">
        <v>0</v>
      </c>
      <c r="N18" s="74">
        <v>0</v>
      </c>
      <c r="O18" s="73">
        <v>0</v>
      </c>
      <c r="P18" s="73">
        <v>0</v>
      </c>
      <c r="Q18" s="74">
        <v>0</v>
      </c>
      <c r="R18" s="73">
        <v>0</v>
      </c>
      <c r="S18" s="73">
        <v>0</v>
      </c>
      <c r="T18" s="74">
        <v>0</v>
      </c>
      <c r="U18" s="73">
        <v>0</v>
      </c>
      <c r="V18" s="73">
        <v>0</v>
      </c>
      <c r="W18" s="74">
        <v>0</v>
      </c>
      <c r="X18" s="64" t="s">
        <v>116</v>
      </c>
      <c r="Y18" s="44">
        <v>0</v>
      </c>
      <c r="Z18" s="44">
        <v>0</v>
      </c>
      <c r="AA18" s="72">
        <v>0</v>
      </c>
      <c r="AB18" s="44">
        <v>0</v>
      </c>
      <c r="AC18" s="44">
        <v>0</v>
      </c>
      <c r="AD18" s="72">
        <v>0</v>
      </c>
      <c r="AE18" s="44">
        <v>0</v>
      </c>
      <c r="AF18" s="44">
        <v>0</v>
      </c>
      <c r="AG18" s="72">
        <v>0</v>
      </c>
      <c r="AH18" s="44">
        <v>0</v>
      </c>
      <c r="AI18" s="44">
        <v>0</v>
      </c>
      <c r="AJ18" s="72">
        <v>0</v>
      </c>
      <c r="AK18" s="44">
        <v>1</v>
      </c>
      <c r="AL18" s="44">
        <v>1</v>
      </c>
      <c r="AM18" s="72">
        <v>100</v>
      </c>
      <c r="AN18" s="44">
        <v>0</v>
      </c>
      <c r="AO18" s="44">
        <v>0</v>
      </c>
      <c r="AP18" s="72">
        <v>0</v>
      </c>
      <c r="AQ18" s="44">
        <v>0</v>
      </c>
      <c r="AR18" s="44">
        <v>0</v>
      </c>
      <c r="AS18" s="72">
        <v>0</v>
      </c>
      <c r="AT18" s="64" t="s">
        <v>116</v>
      </c>
      <c r="AU18" s="44">
        <v>0</v>
      </c>
      <c r="AV18" s="44">
        <v>0</v>
      </c>
      <c r="AW18" s="72">
        <v>0</v>
      </c>
      <c r="AX18" s="44">
        <v>1</v>
      </c>
      <c r="AY18" s="44">
        <v>1</v>
      </c>
      <c r="AZ18" s="72">
        <v>100</v>
      </c>
      <c r="BA18" s="44">
        <v>1</v>
      </c>
      <c r="BB18" s="44">
        <v>1</v>
      </c>
      <c r="BC18" s="72">
        <v>100</v>
      </c>
      <c r="BD18" s="44">
        <v>0</v>
      </c>
      <c r="BE18" s="44">
        <v>0</v>
      </c>
      <c r="BF18" s="72">
        <v>0</v>
      </c>
      <c r="BG18" s="44">
        <v>0</v>
      </c>
      <c r="BH18" s="44">
        <v>0</v>
      </c>
      <c r="BI18" s="72">
        <v>0</v>
      </c>
      <c r="BJ18" s="44">
        <v>0</v>
      </c>
      <c r="BK18" s="44">
        <v>0</v>
      </c>
      <c r="BL18" s="72">
        <v>0</v>
      </c>
      <c r="BM18" s="44">
        <v>0</v>
      </c>
      <c r="BN18" s="44">
        <v>0</v>
      </c>
      <c r="BO18" s="72">
        <v>0</v>
      </c>
      <c r="BP18" s="64" t="s">
        <v>116</v>
      </c>
      <c r="BQ18" s="44">
        <v>0</v>
      </c>
      <c r="BR18" s="44">
        <v>0</v>
      </c>
      <c r="BS18" s="72">
        <v>0</v>
      </c>
      <c r="BT18" s="44">
        <v>0</v>
      </c>
      <c r="BU18" s="44">
        <v>0</v>
      </c>
      <c r="BV18" s="72">
        <v>0</v>
      </c>
      <c r="BW18" s="44">
        <v>1</v>
      </c>
      <c r="BX18" s="44">
        <v>1</v>
      </c>
      <c r="BY18" s="72">
        <v>100</v>
      </c>
      <c r="BZ18" s="44">
        <v>0</v>
      </c>
      <c r="CA18" s="44">
        <v>0</v>
      </c>
      <c r="CB18" s="72">
        <v>0</v>
      </c>
      <c r="CC18" s="44">
        <v>0</v>
      </c>
      <c r="CD18" s="44">
        <v>0</v>
      </c>
      <c r="CE18" s="72">
        <v>0</v>
      </c>
      <c r="CF18" s="44">
        <v>0</v>
      </c>
      <c r="CG18" s="44">
        <v>0</v>
      </c>
      <c r="CH18" s="72">
        <v>0</v>
      </c>
      <c r="CI18" s="44">
        <v>0</v>
      </c>
      <c r="CJ18" s="44">
        <v>0</v>
      </c>
      <c r="CK18" s="72">
        <v>0</v>
      </c>
      <c r="CL18" s="64" t="s">
        <v>116</v>
      </c>
      <c r="CM18" s="44">
        <v>0</v>
      </c>
      <c r="CN18" s="44">
        <v>0</v>
      </c>
      <c r="CO18" s="72">
        <v>0</v>
      </c>
      <c r="CP18" s="44">
        <v>19</v>
      </c>
      <c r="CQ18" s="44">
        <v>19</v>
      </c>
      <c r="CR18" s="72">
        <v>100</v>
      </c>
      <c r="CS18" s="44">
        <v>3</v>
      </c>
      <c r="CT18" s="44">
        <v>3</v>
      </c>
      <c r="CU18" s="72">
        <v>100</v>
      </c>
      <c r="CV18" s="44">
        <v>0</v>
      </c>
      <c r="CW18" s="44">
        <v>0</v>
      </c>
      <c r="CX18" s="72">
        <v>0</v>
      </c>
      <c r="CY18" s="44">
        <v>0</v>
      </c>
      <c r="CZ18" s="44">
        <v>0</v>
      </c>
      <c r="DA18" s="72">
        <v>0</v>
      </c>
      <c r="DB18" s="44">
        <v>0</v>
      </c>
      <c r="DC18" s="44">
        <v>0</v>
      </c>
      <c r="DD18" s="72">
        <v>0</v>
      </c>
      <c r="DE18" s="44">
        <v>11</v>
      </c>
      <c r="DF18" s="44">
        <v>11</v>
      </c>
      <c r="DG18" s="72">
        <v>100</v>
      </c>
      <c r="DH18" s="64" t="s">
        <v>116</v>
      </c>
      <c r="DI18" s="44">
        <v>0</v>
      </c>
      <c r="DJ18" s="44">
        <v>0</v>
      </c>
      <c r="DK18" s="72">
        <v>0</v>
      </c>
      <c r="DL18" s="44">
        <v>0</v>
      </c>
      <c r="DM18" s="44">
        <v>0</v>
      </c>
      <c r="DN18" s="72">
        <v>0</v>
      </c>
      <c r="DO18" s="44">
        <v>0</v>
      </c>
      <c r="DP18" s="44">
        <v>0</v>
      </c>
      <c r="DQ18" s="72">
        <v>0</v>
      </c>
      <c r="DR18" s="44">
        <v>0</v>
      </c>
      <c r="DS18" s="44">
        <v>0</v>
      </c>
      <c r="DT18" s="72">
        <v>0</v>
      </c>
      <c r="DU18" s="44">
        <v>0</v>
      </c>
      <c r="DV18" s="44">
        <v>0</v>
      </c>
      <c r="DW18" s="72">
        <v>0</v>
      </c>
      <c r="DX18" s="44">
        <v>0</v>
      </c>
      <c r="DY18" s="44">
        <v>0</v>
      </c>
      <c r="DZ18" s="72">
        <v>0</v>
      </c>
      <c r="EA18" s="44">
        <v>0</v>
      </c>
      <c r="EB18" s="44">
        <v>0</v>
      </c>
      <c r="EC18" s="43">
        <v>0</v>
      </c>
      <c r="ED18" s="64" t="s">
        <v>116</v>
      </c>
      <c r="EE18" s="44">
        <v>1</v>
      </c>
      <c r="EF18" s="44">
        <v>1</v>
      </c>
      <c r="EG18" s="72">
        <v>100</v>
      </c>
      <c r="EH18" s="44">
        <v>0</v>
      </c>
      <c r="EI18" s="44">
        <v>0</v>
      </c>
      <c r="EJ18" s="72">
        <v>0</v>
      </c>
      <c r="EK18" s="44">
        <v>0</v>
      </c>
      <c r="EL18" s="44">
        <v>0</v>
      </c>
      <c r="EM18" s="72">
        <v>0</v>
      </c>
      <c r="EN18" s="44">
        <v>7</v>
      </c>
      <c r="EO18" s="44">
        <v>6</v>
      </c>
      <c r="EP18" s="72">
        <v>85.71</v>
      </c>
      <c r="EQ18" s="44">
        <v>0</v>
      </c>
      <c r="ER18" s="44">
        <v>0</v>
      </c>
      <c r="ES18" s="72">
        <v>0</v>
      </c>
      <c r="ET18" s="44">
        <v>0</v>
      </c>
      <c r="EU18" s="44">
        <v>0</v>
      </c>
      <c r="EV18" s="72">
        <v>0</v>
      </c>
      <c r="EW18" s="64" t="s">
        <v>116</v>
      </c>
      <c r="EX18" s="44">
        <v>0</v>
      </c>
      <c r="EY18" s="44">
        <v>0</v>
      </c>
      <c r="EZ18" s="72">
        <v>0</v>
      </c>
      <c r="FA18" s="44">
        <v>0</v>
      </c>
      <c r="FB18" s="44">
        <v>0</v>
      </c>
      <c r="FC18" s="72">
        <v>0</v>
      </c>
      <c r="FD18" s="44">
        <v>0</v>
      </c>
      <c r="FE18" s="44">
        <v>0</v>
      </c>
      <c r="FF18" s="72">
        <v>0</v>
      </c>
      <c r="FG18" s="44">
        <v>0</v>
      </c>
      <c r="FH18" s="44">
        <v>0</v>
      </c>
      <c r="FI18" s="72">
        <v>0</v>
      </c>
      <c r="FJ18" s="44">
        <v>0</v>
      </c>
      <c r="FK18" s="44">
        <v>0</v>
      </c>
      <c r="FL18" s="72">
        <v>0</v>
      </c>
      <c r="FM18" s="64" t="s">
        <v>116</v>
      </c>
      <c r="FN18" s="44">
        <v>0</v>
      </c>
      <c r="FO18" s="44">
        <v>0</v>
      </c>
      <c r="FP18" s="72">
        <v>0</v>
      </c>
      <c r="FQ18" s="44">
        <v>1</v>
      </c>
      <c r="FR18" s="44">
        <v>1</v>
      </c>
      <c r="FS18" s="72">
        <v>100</v>
      </c>
      <c r="FT18" s="44">
        <v>0</v>
      </c>
      <c r="FU18" s="44">
        <v>0</v>
      </c>
      <c r="FV18" s="72">
        <v>0</v>
      </c>
      <c r="FW18" s="44">
        <v>3</v>
      </c>
      <c r="FX18" s="44">
        <v>3</v>
      </c>
      <c r="FY18" s="72">
        <v>100</v>
      </c>
      <c r="FZ18" s="44">
        <v>0</v>
      </c>
      <c r="GA18" s="44">
        <v>0</v>
      </c>
      <c r="GB18" s="72">
        <v>0</v>
      </c>
    </row>
    <row r="19" spans="1:184" ht="12" customHeight="1">
      <c r="A19" s="64" t="s">
        <v>117</v>
      </c>
      <c r="B19" s="73">
        <v>81</v>
      </c>
      <c r="C19" s="73">
        <v>38</v>
      </c>
      <c r="D19" s="73">
        <v>37</v>
      </c>
      <c r="E19" s="74">
        <v>97.37</v>
      </c>
      <c r="F19" s="73">
        <v>20</v>
      </c>
      <c r="G19" s="73">
        <v>19</v>
      </c>
      <c r="H19" s="74">
        <v>95</v>
      </c>
      <c r="I19" s="73">
        <v>1</v>
      </c>
      <c r="J19" s="73">
        <v>1</v>
      </c>
      <c r="K19" s="74">
        <v>100</v>
      </c>
      <c r="L19" s="73">
        <v>0</v>
      </c>
      <c r="M19" s="73">
        <v>0</v>
      </c>
      <c r="N19" s="74">
        <v>0</v>
      </c>
      <c r="O19" s="73">
        <v>0</v>
      </c>
      <c r="P19" s="73">
        <v>0</v>
      </c>
      <c r="Q19" s="74">
        <v>0</v>
      </c>
      <c r="R19" s="73">
        <v>0</v>
      </c>
      <c r="S19" s="73">
        <v>0</v>
      </c>
      <c r="T19" s="74">
        <v>0</v>
      </c>
      <c r="U19" s="73">
        <v>1</v>
      </c>
      <c r="V19" s="73">
        <v>1</v>
      </c>
      <c r="W19" s="74">
        <v>100</v>
      </c>
      <c r="X19" s="64" t="s">
        <v>117</v>
      </c>
      <c r="Y19" s="44">
        <v>3</v>
      </c>
      <c r="Z19" s="44">
        <v>3</v>
      </c>
      <c r="AA19" s="72">
        <v>100</v>
      </c>
      <c r="AB19" s="44">
        <v>0</v>
      </c>
      <c r="AC19" s="44">
        <v>0</v>
      </c>
      <c r="AD19" s="72">
        <v>0</v>
      </c>
      <c r="AE19" s="44">
        <v>0</v>
      </c>
      <c r="AF19" s="44">
        <v>0</v>
      </c>
      <c r="AG19" s="72">
        <v>0</v>
      </c>
      <c r="AH19" s="44">
        <v>2</v>
      </c>
      <c r="AI19" s="44">
        <v>2</v>
      </c>
      <c r="AJ19" s="72">
        <v>100</v>
      </c>
      <c r="AK19" s="44">
        <v>2</v>
      </c>
      <c r="AL19" s="44">
        <v>2</v>
      </c>
      <c r="AM19" s="72">
        <v>100</v>
      </c>
      <c r="AN19" s="44">
        <v>0</v>
      </c>
      <c r="AO19" s="44">
        <v>0</v>
      </c>
      <c r="AP19" s="72">
        <v>0</v>
      </c>
      <c r="AQ19" s="44">
        <v>0</v>
      </c>
      <c r="AR19" s="44">
        <v>0</v>
      </c>
      <c r="AS19" s="72">
        <v>0</v>
      </c>
      <c r="AT19" s="64" t="s">
        <v>117</v>
      </c>
      <c r="AU19" s="44">
        <v>0</v>
      </c>
      <c r="AV19" s="44">
        <v>0</v>
      </c>
      <c r="AW19" s="72">
        <v>0</v>
      </c>
      <c r="AX19" s="44">
        <v>3</v>
      </c>
      <c r="AY19" s="44">
        <v>3</v>
      </c>
      <c r="AZ19" s="72">
        <v>100</v>
      </c>
      <c r="BA19" s="44">
        <v>0</v>
      </c>
      <c r="BB19" s="44">
        <v>0</v>
      </c>
      <c r="BC19" s="72">
        <v>0</v>
      </c>
      <c r="BD19" s="44">
        <v>0</v>
      </c>
      <c r="BE19" s="44">
        <v>0</v>
      </c>
      <c r="BF19" s="72">
        <v>0</v>
      </c>
      <c r="BG19" s="44">
        <v>0</v>
      </c>
      <c r="BH19" s="44">
        <v>0</v>
      </c>
      <c r="BI19" s="72">
        <v>0</v>
      </c>
      <c r="BJ19" s="44">
        <v>0</v>
      </c>
      <c r="BK19" s="44">
        <v>0</v>
      </c>
      <c r="BL19" s="72">
        <v>0</v>
      </c>
      <c r="BM19" s="44">
        <v>0</v>
      </c>
      <c r="BN19" s="44">
        <v>0</v>
      </c>
      <c r="BO19" s="72">
        <v>0</v>
      </c>
      <c r="BP19" s="64" t="s">
        <v>117</v>
      </c>
      <c r="BQ19" s="44">
        <v>0</v>
      </c>
      <c r="BR19" s="44">
        <v>0</v>
      </c>
      <c r="BS19" s="72">
        <v>0</v>
      </c>
      <c r="BT19" s="44">
        <v>0</v>
      </c>
      <c r="BU19" s="44">
        <v>0</v>
      </c>
      <c r="BV19" s="72">
        <v>0</v>
      </c>
      <c r="BW19" s="44">
        <v>1</v>
      </c>
      <c r="BX19" s="44">
        <v>1</v>
      </c>
      <c r="BY19" s="72">
        <v>100</v>
      </c>
      <c r="BZ19" s="44">
        <v>4</v>
      </c>
      <c r="CA19" s="44">
        <v>4</v>
      </c>
      <c r="CB19" s="72">
        <v>100</v>
      </c>
      <c r="CC19" s="44">
        <v>0</v>
      </c>
      <c r="CD19" s="44">
        <v>0</v>
      </c>
      <c r="CE19" s="72">
        <v>0</v>
      </c>
      <c r="CF19" s="44">
        <v>0</v>
      </c>
      <c r="CG19" s="44">
        <v>0</v>
      </c>
      <c r="CH19" s="72">
        <v>0</v>
      </c>
      <c r="CI19" s="44">
        <v>0</v>
      </c>
      <c r="CJ19" s="44">
        <v>0</v>
      </c>
      <c r="CK19" s="72">
        <v>0</v>
      </c>
      <c r="CL19" s="64" t="s">
        <v>117</v>
      </c>
      <c r="CM19" s="44">
        <v>0</v>
      </c>
      <c r="CN19" s="44">
        <v>0</v>
      </c>
      <c r="CO19" s="72">
        <v>0</v>
      </c>
      <c r="CP19" s="44">
        <v>0</v>
      </c>
      <c r="CQ19" s="44">
        <v>0</v>
      </c>
      <c r="CR19" s="72">
        <v>0</v>
      </c>
      <c r="CS19" s="44">
        <v>3</v>
      </c>
      <c r="CT19" s="44">
        <v>2</v>
      </c>
      <c r="CU19" s="72">
        <v>66.67</v>
      </c>
      <c r="CV19" s="44">
        <v>0</v>
      </c>
      <c r="CW19" s="44">
        <v>0</v>
      </c>
      <c r="CX19" s="72">
        <v>0</v>
      </c>
      <c r="CY19" s="44">
        <v>0</v>
      </c>
      <c r="CZ19" s="44">
        <v>0</v>
      </c>
      <c r="DA19" s="72">
        <v>0</v>
      </c>
      <c r="DB19" s="44">
        <v>0</v>
      </c>
      <c r="DC19" s="44">
        <v>0</v>
      </c>
      <c r="DD19" s="72">
        <v>0</v>
      </c>
      <c r="DE19" s="44">
        <v>7</v>
      </c>
      <c r="DF19" s="44">
        <v>7</v>
      </c>
      <c r="DG19" s="72">
        <v>100</v>
      </c>
      <c r="DH19" s="64" t="s">
        <v>117</v>
      </c>
      <c r="DI19" s="44">
        <v>0</v>
      </c>
      <c r="DJ19" s="44">
        <v>0</v>
      </c>
      <c r="DK19" s="72">
        <v>0</v>
      </c>
      <c r="DL19" s="44">
        <v>0</v>
      </c>
      <c r="DM19" s="44">
        <v>0</v>
      </c>
      <c r="DN19" s="72">
        <v>0</v>
      </c>
      <c r="DO19" s="44">
        <v>0</v>
      </c>
      <c r="DP19" s="44">
        <v>0</v>
      </c>
      <c r="DQ19" s="72">
        <v>0</v>
      </c>
      <c r="DR19" s="44">
        <v>0</v>
      </c>
      <c r="DS19" s="44">
        <v>0</v>
      </c>
      <c r="DT19" s="72">
        <v>0</v>
      </c>
      <c r="DU19" s="44">
        <v>0</v>
      </c>
      <c r="DV19" s="44">
        <v>0</v>
      </c>
      <c r="DW19" s="72">
        <v>0</v>
      </c>
      <c r="DX19" s="44">
        <v>0</v>
      </c>
      <c r="DY19" s="44">
        <v>0</v>
      </c>
      <c r="DZ19" s="72">
        <v>0</v>
      </c>
      <c r="EA19" s="44">
        <v>0</v>
      </c>
      <c r="EB19" s="44">
        <v>0</v>
      </c>
      <c r="EC19" s="43">
        <v>0</v>
      </c>
      <c r="ED19" s="64" t="s">
        <v>117</v>
      </c>
      <c r="EE19" s="44">
        <v>0</v>
      </c>
      <c r="EF19" s="44">
        <v>0</v>
      </c>
      <c r="EG19" s="72">
        <v>0</v>
      </c>
      <c r="EH19" s="44">
        <v>0</v>
      </c>
      <c r="EI19" s="44">
        <v>0</v>
      </c>
      <c r="EJ19" s="72">
        <v>0</v>
      </c>
      <c r="EK19" s="44">
        <v>0</v>
      </c>
      <c r="EL19" s="44">
        <v>0</v>
      </c>
      <c r="EM19" s="72">
        <v>0</v>
      </c>
      <c r="EN19" s="44">
        <v>10</v>
      </c>
      <c r="EO19" s="44">
        <v>10</v>
      </c>
      <c r="EP19" s="72">
        <v>100</v>
      </c>
      <c r="EQ19" s="44">
        <v>0</v>
      </c>
      <c r="ER19" s="44">
        <v>0</v>
      </c>
      <c r="ES19" s="72">
        <v>0</v>
      </c>
      <c r="ET19" s="44">
        <v>0</v>
      </c>
      <c r="EU19" s="44">
        <v>0</v>
      </c>
      <c r="EV19" s="72">
        <v>0</v>
      </c>
      <c r="EW19" s="64" t="s">
        <v>117</v>
      </c>
      <c r="EX19" s="44">
        <v>0</v>
      </c>
      <c r="EY19" s="44">
        <v>0</v>
      </c>
      <c r="EZ19" s="72">
        <v>0</v>
      </c>
      <c r="FA19" s="44">
        <v>0</v>
      </c>
      <c r="FB19" s="44">
        <v>0</v>
      </c>
      <c r="FC19" s="72">
        <v>0</v>
      </c>
      <c r="FD19" s="44">
        <v>0</v>
      </c>
      <c r="FE19" s="44">
        <v>0</v>
      </c>
      <c r="FF19" s="72">
        <v>0</v>
      </c>
      <c r="FG19" s="44">
        <v>0</v>
      </c>
      <c r="FH19" s="44">
        <v>0</v>
      </c>
      <c r="FI19" s="72">
        <v>0</v>
      </c>
      <c r="FJ19" s="44">
        <v>0</v>
      </c>
      <c r="FK19" s="44">
        <v>0</v>
      </c>
      <c r="FL19" s="72">
        <v>0</v>
      </c>
      <c r="FM19" s="64" t="s">
        <v>117</v>
      </c>
      <c r="FN19" s="44">
        <v>0</v>
      </c>
      <c r="FO19" s="44">
        <v>0</v>
      </c>
      <c r="FP19" s="72">
        <v>0</v>
      </c>
      <c r="FQ19" s="44">
        <v>0</v>
      </c>
      <c r="FR19" s="44">
        <v>0</v>
      </c>
      <c r="FS19" s="72">
        <v>0</v>
      </c>
      <c r="FT19" s="44">
        <v>0</v>
      </c>
      <c r="FU19" s="44">
        <v>0</v>
      </c>
      <c r="FV19" s="72">
        <v>0</v>
      </c>
      <c r="FW19" s="44">
        <v>1</v>
      </c>
      <c r="FX19" s="44">
        <v>1</v>
      </c>
      <c r="FY19" s="72">
        <v>100</v>
      </c>
      <c r="FZ19" s="44">
        <v>0</v>
      </c>
      <c r="GA19" s="44">
        <v>0</v>
      </c>
      <c r="GB19" s="72">
        <v>0</v>
      </c>
    </row>
    <row r="20" spans="1:184" s="14" customFormat="1" ht="24.75" customHeight="1">
      <c r="A20" s="63" t="s">
        <v>352</v>
      </c>
      <c r="B20" s="73">
        <v>990</v>
      </c>
      <c r="C20" s="73">
        <v>224</v>
      </c>
      <c r="D20" s="73">
        <v>219</v>
      </c>
      <c r="E20" s="74">
        <v>97.77</v>
      </c>
      <c r="F20" s="73">
        <v>93</v>
      </c>
      <c r="G20" s="73">
        <v>90</v>
      </c>
      <c r="H20" s="74">
        <v>96.77</v>
      </c>
      <c r="I20" s="73">
        <v>3</v>
      </c>
      <c r="J20" s="73">
        <v>3</v>
      </c>
      <c r="K20" s="74">
        <v>100</v>
      </c>
      <c r="L20" s="73">
        <v>0</v>
      </c>
      <c r="M20" s="73">
        <v>0</v>
      </c>
      <c r="N20" s="74">
        <v>0</v>
      </c>
      <c r="O20" s="73">
        <v>0</v>
      </c>
      <c r="P20" s="73">
        <v>0</v>
      </c>
      <c r="Q20" s="74">
        <v>0</v>
      </c>
      <c r="R20" s="73">
        <v>0</v>
      </c>
      <c r="S20" s="73">
        <v>0</v>
      </c>
      <c r="T20" s="74">
        <v>0</v>
      </c>
      <c r="U20" s="73">
        <v>4</v>
      </c>
      <c r="V20" s="73">
        <v>4</v>
      </c>
      <c r="W20" s="74">
        <v>100</v>
      </c>
      <c r="X20" s="63" t="s">
        <v>352</v>
      </c>
      <c r="Y20" s="44">
        <v>1</v>
      </c>
      <c r="Z20" s="44">
        <v>1</v>
      </c>
      <c r="AA20" s="72">
        <v>100</v>
      </c>
      <c r="AB20" s="44">
        <v>0</v>
      </c>
      <c r="AC20" s="44">
        <v>0</v>
      </c>
      <c r="AD20" s="72">
        <v>0</v>
      </c>
      <c r="AE20" s="44">
        <v>1</v>
      </c>
      <c r="AF20" s="44">
        <v>1</v>
      </c>
      <c r="AG20" s="72">
        <v>100</v>
      </c>
      <c r="AH20" s="44">
        <v>26</v>
      </c>
      <c r="AI20" s="44">
        <v>26</v>
      </c>
      <c r="AJ20" s="72">
        <v>100</v>
      </c>
      <c r="AK20" s="44">
        <v>7</v>
      </c>
      <c r="AL20" s="44">
        <v>5</v>
      </c>
      <c r="AM20" s="72">
        <v>71.43</v>
      </c>
      <c r="AN20" s="44">
        <v>0</v>
      </c>
      <c r="AO20" s="44">
        <v>0</v>
      </c>
      <c r="AP20" s="72">
        <v>0</v>
      </c>
      <c r="AQ20" s="44">
        <v>0</v>
      </c>
      <c r="AR20" s="44">
        <v>0</v>
      </c>
      <c r="AS20" s="72">
        <v>0</v>
      </c>
      <c r="AT20" s="63" t="s">
        <v>352</v>
      </c>
      <c r="AU20" s="44">
        <v>0</v>
      </c>
      <c r="AV20" s="44">
        <v>0</v>
      </c>
      <c r="AW20" s="72">
        <v>0</v>
      </c>
      <c r="AX20" s="44">
        <v>5</v>
      </c>
      <c r="AY20" s="44">
        <v>4</v>
      </c>
      <c r="AZ20" s="72">
        <v>80</v>
      </c>
      <c r="BA20" s="44">
        <v>2</v>
      </c>
      <c r="BB20" s="44">
        <v>2</v>
      </c>
      <c r="BC20" s="72">
        <v>100</v>
      </c>
      <c r="BD20" s="44">
        <v>0</v>
      </c>
      <c r="BE20" s="44">
        <v>0</v>
      </c>
      <c r="BF20" s="72">
        <v>0</v>
      </c>
      <c r="BG20" s="44">
        <v>0</v>
      </c>
      <c r="BH20" s="44">
        <v>0</v>
      </c>
      <c r="BI20" s="72">
        <v>0</v>
      </c>
      <c r="BJ20" s="44">
        <v>0</v>
      </c>
      <c r="BK20" s="44">
        <v>0</v>
      </c>
      <c r="BL20" s="72">
        <v>0</v>
      </c>
      <c r="BM20" s="44">
        <v>0</v>
      </c>
      <c r="BN20" s="44">
        <v>0</v>
      </c>
      <c r="BO20" s="72">
        <v>0</v>
      </c>
      <c r="BP20" s="63" t="s">
        <v>352</v>
      </c>
      <c r="BQ20" s="44">
        <v>0</v>
      </c>
      <c r="BR20" s="44">
        <v>0</v>
      </c>
      <c r="BS20" s="72">
        <v>0</v>
      </c>
      <c r="BT20" s="44">
        <v>0</v>
      </c>
      <c r="BU20" s="44">
        <v>0</v>
      </c>
      <c r="BV20" s="72">
        <v>0</v>
      </c>
      <c r="BW20" s="44">
        <v>9</v>
      </c>
      <c r="BX20" s="44">
        <v>9</v>
      </c>
      <c r="BY20" s="72">
        <v>100</v>
      </c>
      <c r="BZ20" s="44">
        <v>15</v>
      </c>
      <c r="CA20" s="44">
        <v>15</v>
      </c>
      <c r="CB20" s="72">
        <v>100</v>
      </c>
      <c r="CC20" s="44">
        <v>0</v>
      </c>
      <c r="CD20" s="44">
        <v>0</v>
      </c>
      <c r="CE20" s="72">
        <v>0</v>
      </c>
      <c r="CF20" s="44">
        <v>0</v>
      </c>
      <c r="CG20" s="44">
        <v>0</v>
      </c>
      <c r="CH20" s="72">
        <v>0</v>
      </c>
      <c r="CI20" s="44">
        <v>0</v>
      </c>
      <c r="CJ20" s="44">
        <v>0</v>
      </c>
      <c r="CK20" s="72">
        <v>0</v>
      </c>
      <c r="CL20" s="63" t="s">
        <v>352</v>
      </c>
      <c r="CM20" s="44">
        <v>0</v>
      </c>
      <c r="CN20" s="44">
        <v>0</v>
      </c>
      <c r="CO20" s="72">
        <v>0</v>
      </c>
      <c r="CP20" s="44">
        <v>2</v>
      </c>
      <c r="CQ20" s="44">
        <v>2</v>
      </c>
      <c r="CR20" s="72">
        <v>100</v>
      </c>
      <c r="CS20" s="44">
        <v>18</v>
      </c>
      <c r="CT20" s="44">
        <v>18</v>
      </c>
      <c r="CU20" s="72">
        <v>100</v>
      </c>
      <c r="CV20" s="44">
        <v>0</v>
      </c>
      <c r="CW20" s="44">
        <v>0</v>
      </c>
      <c r="CX20" s="72">
        <v>0</v>
      </c>
      <c r="CY20" s="44">
        <v>0</v>
      </c>
      <c r="CZ20" s="44">
        <v>0</v>
      </c>
      <c r="DA20" s="72">
        <v>0</v>
      </c>
      <c r="DB20" s="44">
        <v>0</v>
      </c>
      <c r="DC20" s="44">
        <v>0</v>
      </c>
      <c r="DD20" s="72">
        <v>0</v>
      </c>
      <c r="DE20" s="44">
        <v>31</v>
      </c>
      <c r="DF20" s="44">
        <v>31</v>
      </c>
      <c r="DG20" s="72">
        <v>100</v>
      </c>
      <c r="DH20" s="63" t="s">
        <v>352</v>
      </c>
      <c r="DI20" s="44">
        <v>6</v>
      </c>
      <c r="DJ20" s="44">
        <v>6</v>
      </c>
      <c r="DK20" s="72">
        <v>100</v>
      </c>
      <c r="DL20" s="44">
        <v>1</v>
      </c>
      <c r="DM20" s="44">
        <v>1</v>
      </c>
      <c r="DN20" s="72">
        <v>100</v>
      </c>
      <c r="DO20" s="44">
        <v>0</v>
      </c>
      <c r="DP20" s="44">
        <v>0</v>
      </c>
      <c r="DQ20" s="72">
        <v>0</v>
      </c>
      <c r="DR20" s="44">
        <v>0</v>
      </c>
      <c r="DS20" s="44">
        <v>0</v>
      </c>
      <c r="DT20" s="72">
        <v>0</v>
      </c>
      <c r="DU20" s="44">
        <v>0</v>
      </c>
      <c r="DV20" s="44">
        <v>0</v>
      </c>
      <c r="DW20" s="72">
        <v>0</v>
      </c>
      <c r="DX20" s="44">
        <v>0</v>
      </c>
      <c r="DY20" s="44">
        <v>0</v>
      </c>
      <c r="DZ20" s="72">
        <v>0</v>
      </c>
      <c r="EA20" s="44">
        <v>0</v>
      </c>
      <c r="EB20" s="44">
        <v>0</v>
      </c>
      <c r="EC20" s="43">
        <v>0</v>
      </c>
      <c r="ED20" s="63" t="s">
        <v>352</v>
      </c>
      <c r="EE20" s="44">
        <v>2</v>
      </c>
      <c r="EF20" s="44">
        <v>2</v>
      </c>
      <c r="EG20" s="72">
        <v>100</v>
      </c>
      <c r="EH20" s="44">
        <v>0</v>
      </c>
      <c r="EI20" s="44">
        <v>0</v>
      </c>
      <c r="EJ20" s="72">
        <v>0</v>
      </c>
      <c r="EK20" s="44">
        <v>0</v>
      </c>
      <c r="EL20" s="44">
        <v>0</v>
      </c>
      <c r="EM20" s="72">
        <v>0</v>
      </c>
      <c r="EN20" s="44">
        <v>71</v>
      </c>
      <c r="EO20" s="44">
        <v>69</v>
      </c>
      <c r="EP20" s="72">
        <v>97.18</v>
      </c>
      <c r="EQ20" s="44">
        <v>0</v>
      </c>
      <c r="ER20" s="44">
        <v>0</v>
      </c>
      <c r="ES20" s="72">
        <v>0</v>
      </c>
      <c r="ET20" s="44">
        <v>0</v>
      </c>
      <c r="EU20" s="44">
        <v>0</v>
      </c>
      <c r="EV20" s="72">
        <v>0</v>
      </c>
      <c r="EW20" s="63" t="s">
        <v>352</v>
      </c>
      <c r="EX20" s="44">
        <v>0</v>
      </c>
      <c r="EY20" s="44">
        <v>0</v>
      </c>
      <c r="EZ20" s="72">
        <v>0</v>
      </c>
      <c r="FA20" s="44">
        <v>0</v>
      </c>
      <c r="FB20" s="44">
        <v>0</v>
      </c>
      <c r="FC20" s="72">
        <v>0</v>
      </c>
      <c r="FD20" s="44">
        <v>0</v>
      </c>
      <c r="FE20" s="44">
        <v>0</v>
      </c>
      <c r="FF20" s="72">
        <v>0</v>
      </c>
      <c r="FG20" s="44">
        <v>0</v>
      </c>
      <c r="FH20" s="44">
        <v>0</v>
      </c>
      <c r="FI20" s="72">
        <v>0</v>
      </c>
      <c r="FJ20" s="44">
        <v>0</v>
      </c>
      <c r="FK20" s="44">
        <v>0</v>
      </c>
      <c r="FL20" s="72">
        <v>0</v>
      </c>
      <c r="FM20" s="63" t="s">
        <v>352</v>
      </c>
      <c r="FN20" s="44">
        <v>0</v>
      </c>
      <c r="FO20" s="44">
        <v>0</v>
      </c>
      <c r="FP20" s="72">
        <v>0</v>
      </c>
      <c r="FQ20" s="44">
        <v>18</v>
      </c>
      <c r="FR20" s="44">
        <v>18</v>
      </c>
      <c r="FS20" s="72">
        <v>100</v>
      </c>
      <c r="FT20" s="44">
        <v>0</v>
      </c>
      <c r="FU20" s="44">
        <v>0</v>
      </c>
      <c r="FV20" s="72">
        <v>0</v>
      </c>
      <c r="FW20" s="44">
        <v>2</v>
      </c>
      <c r="FX20" s="44">
        <v>2</v>
      </c>
      <c r="FY20" s="72">
        <v>100</v>
      </c>
      <c r="FZ20" s="44">
        <v>0</v>
      </c>
      <c r="GA20" s="44">
        <v>0</v>
      </c>
      <c r="GB20" s="72">
        <v>0</v>
      </c>
    </row>
    <row r="21" spans="1:184" ht="12" customHeight="1">
      <c r="A21" s="64" t="s">
        <v>118</v>
      </c>
      <c r="B21" s="73">
        <v>602</v>
      </c>
      <c r="C21" s="73">
        <v>282</v>
      </c>
      <c r="D21" s="73">
        <v>271</v>
      </c>
      <c r="E21" s="74">
        <v>96.1</v>
      </c>
      <c r="F21" s="73">
        <v>79</v>
      </c>
      <c r="G21" s="73">
        <v>76</v>
      </c>
      <c r="H21" s="74">
        <v>96.2</v>
      </c>
      <c r="I21" s="73">
        <v>1</v>
      </c>
      <c r="J21" s="73">
        <v>1</v>
      </c>
      <c r="K21" s="74">
        <v>100</v>
      </c>
      <c r="L21" s="73">
        <v>0</v>
      </c>
      <c r="M21" s="73">
        <v>0</v>
      </c>
      <c r="N21" s="74">
        <v>0</v>
      </c>
      <c r="O21" s="73">
        <v>0</v>
      </c>
      <c r="P21" s="73">
        <v>0</v>
      </c>
      <c r="Q21" s="74">
        <v>0</v>
      </c>
      <c r="R21" s="73">
        <v>2</v>
      </c>
      <c r="S21" s="73">
        <v>2</v>
      </c>
      <c r="T21" s="74">
        <v>100</v>
      </c>
      <c r="U21" s="73">
        <v>5</v>
      </c>
      <c r="V21" s="73">
        <v>5</v>
      </c>
      <c r="W21" s="74">
        <v>100</v>
      </c>
      <c r="X21" s="64" t="s">
        <v>118</v>
      </c>
      <c r="Y21" s="44">
        <v>5</v>
      </c>
      <c r="Z21" s="44">
        <v>5</v>
      </c>
      <c r="AA21" s="72">
        <v>100</v>
      </c>
      <c r="AB21" s="44">
        <v>0</v>
      </c>
      <c r="AC21" s="44">
        <v>0</v>
      </c>
      <c r="AD21" s="72">
        <v>0</v>
      </c>
      <c r="AE21" s="44">
        <v>1</v>
      </c>
      <c r="AF21" s="44">
        <v>1</v>
      </c>
      <c r="AG21" s="72">
        <v>100</v>
      </c>
      <c r="AH21" s="44">
        <v>11</v>
      </c>
      <c r="AI21" s="44">
        <v>10</v>
      </c>
      <c r="AJ21" s="72">
        <v>90.91</v>
      </c>
      <c r="AK21" s="44">
        <v>5</v>
      </c>
      <c r="AL21" s="44">
        <v>4</v>
      </c>
      <c r="AM21" s="72">
        <v>80</v>
      </c>
      <c r="AN21" s="44">
        <v>0</v>
      </c>
      <c r="AO21" s="44">
        <v>0</v>
      </c>
      <c r="AP21" s="72">
        <v>0</v>
      </c>
      <c r="AQ21" s="44">
        <v>0</v>
      </c>
      <c r="AR21" s="44">
        <v>0</v>
      </c>
      <c r="AS21" s="72">
        <v>0</v>
      </c>
      <c r="AT21" s="64" t="s">
        <v>118</v>
      </c>
      <c r="AU21" s="44">
        <v>0</v>
      </c>
      <c r="AV21" s="44">
        <v>0</v>
      </c>
      <c r="AW21" s="72">
        <v>0</v>
      </c>
      <c r="AX21" s="44">
        <v>5</v>
      </c>
      <c r="AY21" s="44">
        <v>5</v>
      </c>
      <c r="AZ21" s="72">
        <v>100</v>
      </c>
      <c r="BA21" s="44">
        <v>1</v>
      </c>
      <c r="BB21" s="44">
        <v>1</v>
      </c>
      <c r="BC21" s="72">
        <v>100</v>
      </c>
      <c r="BD21" s="44">
        <v>1</v>
      </c>
      <c r="BE21" s="44">
        <v>1</v>
      </c>
      <c r="BF21" s="72">
        <v>100</v>
      </c>
      <c r="BG21" s="44">
        <v>0</v>
      </c>
      <c r="BH21" s="44">
        <v>0</v>
      </c>
      <c r="BI21" s="72">
        <v>0</v>
      </c>
      <c r="BJ21" s="44">
        <v>0</v>
      </c>
      <c r="BK21" s="44">
        <v>0</v>
      </c>
      <c r="BL21" s="72">
        <v>0</v>
      </c>
      <c r="BM21" s="44">
        <v>0</v>
      </c>
      <c r="BN21" s="44">
        <v>0</v>
      </c>
      <c r="BO21" s="72">
        <v>0</v>
      </c>
      <c r="BP21" s="64" t="s">
        <v>118</v>
      </c>
      <c r="BQ21" s="44">
        <v>0</v>
      </c>
      <c r="BR21" s="44">
        <v>0</v>
      </c>
      <c r="BS21" s="72">
        <v>0</v>
      </c>
      <c r="BT21" s="44">
        <v>0</v>
      </c>
      <c r="BU21" s="44">
        <v>0</v>
      </c>
      <c r="BV21" s="72">
        <v>0</v>
      </c>
      <c r="BW21" s="44">
        <v>6</v>
      </c>
      <c r="BX21" s="44">
        <v>6</v>
      </c>
      <c r="BY21" s="72">
        <v>100</v>
      </c>
      <c r="BZ21" s="44">
        <v>11</v>
      </c>
      <c r="CA21" s="44">
        <v>11</v>
      </c>
      <c r="CB21" s="72">
        <v>100</v>
      </c>
      <c r="CC21" s="44">
        <v>0</v>
      </c>
      <c r="CD21" s="44">
        <v>0</v>
      </c>
      <c r="CE21" s="72">
        <v>0</v>
      </c>
      <c r="CF21" s="44">
        <v>0</v>
      </c>
      <c r="CG21" s="44">
        <v>0</v>
      </c>
      <c r="CH21" s="72">
        <v>0</v>
      </c>
      <c r="CI21" s="44">
        <v>0</v>
      </c>
      <c r="CJ21" s="44">
        <v>0</v>
      </c>
      <c r="CK21" s="72">
        <v>0</v>
      </c>
      <c r="CL21" s="64" t="s">
        <v>118</v>
      </c>
      <c r="CM21" s="44">
        <v>0</v>
      </c>
      <c r="CN21" s="44">
        <v>0</v>
      </c>
      <c r="CO21" s="72">
        <v>0</v>
      </c>
      <c r="CP21" s="44">
        <v>6</v>
      </c>
      <c r="CQ21" s="44">
        <v>6</v>
      </c>
      <c r="CR21" s="72">
        <v>100</v>
      </c>
      <c r="CS21" s="44">
        <v>19</v>
      </c>
      <c r="CT21" s="44">
        <v>18</v>
      </c>
      <c r="CU21" s="72">
        <v>94.74</v>
      </c>
      <c r="CV21" s="44">
        <v>0</v>
      </c>
      <c r="CW21" s="44">
        <v>0</v>
      </c>
      <c r="CX21" s="72">
        <v>0</v>
      </c>
      <c r="CY21" s="44">
        <v>0</v>
      </c>
      <c r="CZ21" s="44">
        <v>0</v>
      </c>
      <c r="DA21" s="72">
        <v>0</v>
      </c>
      <c r="DB21" s="44">
        <v>0</v>
      </c>
      <c r="DC21" s="44">
        <v>0</v>
      </c>
      <c r="DD21" s="72">
        <v>0</v>
      </c>
      <c r="DE21" s="44">
        <v>64</v>
      </c>
      <c r="DF21" s="44">
        <v>63</v>
      </c>
      <c r="DG21" s="72">
        <v>98.44</v>
      </c>
      <c r="DH21" s="64" t="s">
        <v>118</v>
      </c>
      <c r="DI21" s="44">
        <v>2</v>
      </c>
      <c r="DJ21" s="44">
        <v>2</v>
      </c>
      <c r="DK21" s="72">
        <v>100</v>
      </c>
      <c r="DL21" s="44">
        <v>2</v>
      </c>
      <c r="DM21" s="44">
        <v>2</v>
      </c>
      <c r="DN21" s="72">
        <v>100</v>
      </c>
      <c r="DO21" s="44">
        <v>0</v>
      </c>
      <c r="DP21" s="44">
        <v>0</v>
      </c>
      <c r="DQ21" s="72">
        <v>0</v>
      </c>
      <c r="DR21" s="44">
        <v>0</v>
      </c>
      <c r="DS21" s="44">
        <v>0</v>
      </c>
      <c r="DT21" s="72">
        <v>0</v>
      </c>
      <c r="DU21" s="44">
        <v>0</v>
      </c>
      <c r="DV21" s="44">
        <v>0</v>
      </c>
      <c r="DW21" s="72">
        <v>0</v>
      </c>
      <c r="DX21" s="44">
        <v>0</v>
      </c>
      <c r="DY21" s="44">
        <v>0</v>
      </c>
      <c r="DZ21" s="72">
        <v>0</v>
      </c>
      <c r="EA21" s="44">
        <v>0</v>
      </c>
      <c r="EB21" s="44">
        <v>0</v>
      </c>
      <c r="EC21" s="43">
        <v>0</v>
      </c>
      <c r="ED21" s="64" t="s">
        <v>118</v>
      </c>
      <c r="EE21" s="44">
        <v>5</v>
      </c>
      <c r="EF21" s="44">
        <v>5</v>
      </c>
      <c r="EG21" s="72">
        <v>100</v>
      </c>
      <c r="EH21" s="44">
        <v>0</v>
      </c>
      <c r="EI21" s="44">
        <v>0</v>
      </c>
      <c r="EJ21" s="72">
        <v>0</v>
      </c>
      <c r="EK21" s="44">
        <v>1</v>
      </c>
      <c r="EL21" s="44">
        <v>1</v>
      </c>
      <c r="EM21" s="72">
        <v>100</v>
      </c>
      <c r="EN21" s="44">
        <v>84</v>
      </c>
      <c r="EO21" s="44">
        <v>80</v>
      </c>
      <c r="EP21" s="72">
        <v>95.24</v>
      </c>
      <c r="EQ21" s="44">
        <v>0</v>
      </c>
      <c r="ER21" s="44">
        <v>0</v>
      </c>
      <c r="ES21" s="72">
        <v>0</v>
      </c>
      <c r="ET21" s="44">
        <v>0</v>
      </c>
      <c r="EU21" s="44">
        <v>0</v>
      </c>
      <c r="EV21" s="72">
        <v>0</v>
      </c>
      <c r="EW21" s="64" t="s">
        <v>118</v>
      </c>
      <c r="EX21" s="44">
        <v>0</v>
      </c>
      <c r="EY21" s="44">
        <v>0</v>
      </c>
      <c r="EZ21" s="72">
        <v>0</v>
      </c>
      <c r="FA21" s="44">
        <v>0</v>
      </c>
      <c r="FB21" s="44">
        <v>0</v>
      </c>
      <c r="FC21" s="72">
        <v>0</v>
      </c>
      <c r="FD21" s="44">
        <v>0</v>
      </c>
      <c r="FE21" s="44">
        <v>0</v>
      </c>
      <c r="FF21" s="72">
        <v>0</v>
      </c>
      <c r="FG21" s="44">
        <v>0</v>
      </c>
      <c r="FH21" s="44">
        <v>0</v>
      </c>
      <c r="FI21" s="72">
        <v>0</v>
      </c>
      <c r="FJ21" s="44">
        <v>0</v>
      </c>
      <c r="FK21" s="44">
        <v>0</v>
      </c>
      <c r="FL21" s="72">
        <v>0</v>
      </c>
      <c r="FM21" s="64" t="s">
        <v>118</v>
      </c>
      <c r="FN21" s="44">
        <v>0</v>
      </c>
      <c r="FO21" s="44">
        <v>0</v>
      </c>
      <c r="FP21" s="72">
        <v>0</v>
      </c>
      <c r="FQ21" s="44">
        <v>37</v>
      </c>
      <c r="FR21" s="44">
        <v>35</v>
      </c>
      <c r="FS21" s="72">
        <v>94.59</v>
      </c>
      <c r="FT21" s="44">
        <v>0</v>
      </c>
      <c r="FU21" s="44">
        <v>0</v>
      </c>
      <c r="FV21" s="72">
        <v>0</v>
      </c>
      <c r="FW21" s="44">
        <v>7</v>
      </c>
      <c r="FX21" s="44">
        <v>6</v>
      </c>
      <c r="FY21" s="72">
        <v>85.71</v>
      </c>
      <c r="FZ21" s="44">
        <v>1</v>
      </c>
      <c r="GA21" s="44">
        <v>1</v>
      </c>
      <c r="GB21" s="72">
        <v>100</v>
      </c>
    </row>
    <row r="22" spans="1:184" ht="12" customHeight="1">
      <c r="A22" s="64" t="s">
        <v>119</v>
      </c>
      <c r="B22" s="73">
        <v>68</v>
      </c>
      <c r="C22" s="73">
        <v>40</v>
      </c>
      <c r="D22" s="73">
        <v>38</v>
      </c>
      <c r="E22" s="74">
        <v>95</v>
      </c>
      <c r="F22" s="73">
        <v>15</v>
      </c>
      <c r="G22" s="73">
        <v>14</v>
      </c>
      <c r="H22" s="74">
        <v>93.33</v>
      </c>
      <c r="I22" s="73">
        <v>1</v>
      </c>
      <c r="J22" s="73">
        <v>1</v>
      </c>
      <c r="K22" s="74">
        <v>100</v>
      </c>
      <c r="L22" s="73">
        <v>1</v>
      </c>
      <c r="M22" s="73">
        <v>0</v>
      </c>
      <c r="N22" s="74">
        <v>0</v>
      </c>
      <c r="O22" s="73">
        <v>0</v>
      </c>
      <c r="P22" s="73">
        <v>0</v>
      </c>
      <c r="Q22" s="74">
        <v>0</v>
      </c>
      <c r="R22" s="73">
        <v>0</v>
      </c>
      <c r="S22" s="73">
        <v>0</v>
      </c>
      <c r="T22" s="74">
        <v>0</v>
      </c>
      <c r="U22" s="73">
        <v>0</v>
      </c>
      <c r="V22" s="73">
        <v>0</v>
      </c>
      <c r="W22" s="74">
        <v>0</v>
      </c>
      <c r="X22" s="64" t="s">
        <v>119</v>
      </c>
      <c r="Y22" s="44">
        <v>0</v>
      </c>
      <c r="Z22" s="44">
        <v>0</v>
      </c>
      <c r="AA22" s="72">
        <v>0</v>
      </c>
      <c r="AB22" s="44">
        <v>0</v>
      </c>
      <c r="AC22" s="44">
        <v>0</v>
      </c>
      <c r="AD22" s="72">
        <v>0</v>
      </c>
      <c r="AE22" s="44">
        <v>0</v>
      </c>
      <c r="AF22" s="44">
        <v>0</v>
      </c>
      <c r="AG22" s="72">
        <v>0</v>
      </c>
      <c r="AH22" s="44">
        <v>0</v>
      </c>
      <c r="AI22" s="44">
        <v>0</v>
      </c>
      <c r="AJ22" s="72">
        <v>0</v>
      </c>
      <c r="AK22" s="44">
        <v>4</v>
      </c>
      <c r="AL22" s="44">
        <v>4</v>
      </c>
      <c r="AM22" s="72">
        <v>100</v>
      </c>
      <c r="AN22" s="44">
        <v>0</v>
      </c>
      <c r="AO22" s="44">
        <v>0</v>
      </c>
      <c r="AP22" s="72">
        <v>0</v>
      </c>
      <c r="AQ22" s="44">
        <v>0</v>
      </c>
      <c r="AR22" s="44">
        <v>0</v>
      </c>
      <c r="AS22" s="72">
        <v>0</v>
      </c>
      <c r="AT22" s="64" t="s">
        <v>119</v>
      </c>
      <c r="AU22" s="44">
        <v>0</v>
      </c>
      <c r="AV22" s="44">
        <v>0</v>
      </c>
      <c r="AW22" s="72">
        <v>0</v>
      </c>
      <c r="AX22" s="44">
        <v>1</v>
      </c>
      <c r="AY22" s="44">
        <v>1</v>
      </c>
      <c r="AZ22" s="72">
        <v>100</v>
      </c>
      <c r="BA22" s="44">
        <v>0</v>
      </c>
      <c r="BB22" s="44">
        <v>0</v>
      </c>
      <c r="BC22" s="72">
        <v>0</v>
      </c>
      <c r="BD22" s="44">
        <v>0</v>
      </c>
      <c r="BE22" s="44">
        <v>0</v>
      </c>
      <c r="BF22" s="72">
        <v>0</v>
      </c>
      <c r="BG22" s="44">
        <v>1</v>
      </c>
      <c r="BH22" s="44">
        <v>1</v>
      </c>
      <c r="BI22" s="72">
        <v>100</v>
      </c>
      <c r="BJ22" s="44">
        <v>0</v>
      </c>
      <c r="BK22" s="44">
        <v>0</v>
      </c>
      <c r="BL22" s="72">
        <v>0</v>
      </c>
      <c r="BM22" s="44">
        <v>0</v>
      </c>
      <c r="BN22" s="44">
        <v>0</v>
      </c>
      <c r="BO22" s="72">
        <v>0</v>
      </c>
      <c r="BP22" s="64" t="s">
        <v>119</v>
      </c>
      <c r="BQ22" s="44">
        <v>0</v>
      </c>
      <c r="BR22" s="44">
        <v>0</v>
      </c>
      <c r="BS22" s="72">
        <v>0</v>
      </c>
      <c r="BT22" s="44">
        <v>0</v>
      </c>
      <c r="BU22" s="44">
        <v>0</v>
      </c>
      <c r="BV22" s="72">
        <v>0</v>
      </c>
      <c r="BW22" s="44">
        <v>1</v>
      </c>
      <c r="BX22" s="44">
        <v>1</v>
      </c>
      <c r="BY22" s="72">
        <v>100</v>
      </c>
      <c r="BZ22" s="44">
        <v>1</v>
      </c>
      <c r="CA22" s="44">
        <v>1</v>
      </c>
      <c r="CB22" s="72">
        <v>100</v>
      </c>
      <c r="CC22" s="44">
        <v>0</v>
      </c>
      <c r="CD22" s="44">
        <v>0</v>
      </c>
      <c r="CE22" s="72">
        <v>0</v>
      </c>
      <c r="CF22" s="44">
        <v>0</v>
      </c>
      <c r="CG22" s="44">
        <v>0</v>
      </c>
      <c r="CH22" s="72">
        <v>0</v>
      </c>
      <c r="CI22" s="44">
        <v>0</v>
      </c>
      <c r="CJ22" s="44">
        <v>0</v>
      </c>
      <c r="CK22" s="72">
        <v>0</v>
      </c>
      <c r="CL22" s="64" t="s">
        <v>119</v>
      </c>
      <c r="CM22" s="44">
        <v>0</v>
      </c>
      <c r="CN22" s="44">
        <v>0</v>
      </c>
      <c r="CO22" s="72">
        <v>0</v>
      </c>
      <c r="CP22" s="44">
        <v>1</v>
      </c>
      <c r="CQ22" s="44">
        <v>1</v>
      </c>
      <c r="CR22" s="72">
        <v>100</v>
      </c>
      <c r="CS22" s="44">
        <v>4</v>
      </c>
      <c r="CT22" s="44">
        <v>4</v>
      </c>
      <c r="CU22" s="72">
        <v>100</v>
      </c>
      <c r="CV22" s="44">
        <v>0</v>
      </c>
      <c r="CW22" s="44">
        <v>0</v>
      </c>
      <c r="CX22" s="72">
        <v>0</v>
      </c>
      <c r="CY22" s="44">
        <v>0</v>
      </c>
      <c r="CZ22" s="44">
        <v>0</v>
      </c>
      <c r="DA22" s="72">
        <v>0</v>
      </c>
      <c r="DB22" s="44">
        <v>0</v>
      </c>
      <c r="DC22" s="44">
        <v>0</v>
      </c>
      <c r="DD22" s="72">
        <v>0</v>
      </c>
      <c r="DE22" s="44">
        <v>9</v>
      </c>
      <c r="DF22" s="44">
        <v>8</v>
      </c>
      <c r="DG22" s="72">
        <v>88.89</v>
      </c>
      <c r="DH22" s="64" t="s">
        <v>119</v>
      </c>
      <c r="DI22" s="44">
        <v>0</v>
      </c>
      <c r="DJ22" s="44">
        <v>0</v>
      </c>
      <c r="DK22" s="72">
        <v>0</v>
      </c>
      <c r="DL22" s="44">
        <v>0</v>
      </c>
      <c r="DM22" s="44">
        <v>0</v>
      </c>
      <c r="DN22" s="72">
        <v>0</v>
      </c>
      <c r="DO22" s="44">
        <v>0</v>
      </c>
      <c r="DP22" s="44">
        <v>0</v>
      </c>
      <c r="DQ22" s="72">
        <v>0</v>
      </c>
      <c r="DR22" s="44">
        <v>0</v>
      </c>
      <c r="DS22" s="44">
        <v>0</v>
      </c>
      <c r="DT22" s="72">
        <v>0</v>
      </c>
      <c r="DU22" s="44">
        <v>0</v>
      </c>
      <c r="DV22" s="44">
        <v>0</v>
      </c>
      <c r="DW22" s="72">
        <v>0</v>
      </c>
      <c r="DX22" s="44">
        <v>0</v>
      </c>
      <c r="DY22" s="44">
        <v>0</v>
      </c>
      <c r="DZ22" s="72">
        <v>0</v>
      </c>
      <c r="EA22" s="44">
        <v>0</v>
      </c>
      <c r="EB22" s="44">
        <v>0</v>
      </c>
      <c r="EC22" s="43">
        <v>0</v>
      </c>
      <c r="ED22" s="64" t="s">
        <v>119</v>
      </c>
      <c r="EE22" s="44">
        <v>0</v>
      </c>
      <c r="EF22" s="44">
        <v>0</v>
      </c>
      <c r="EG22" s="72">
        <v>0</v>
      </c>
      <c r="EH22" s="44">
        <v>0</v>
      </c>
      <c r="EI22" s="44">
        <v>0</v>
      </c>
      <c r="EJ22" s="72">
        <v>0</v>
      </c>
      <c r="EK22" s="44">
        <v>0</v>
      </c>
      <c r="EL22" s="44">
        <v>0</v>
      </c>
      <c r="EM22" s="72">
        <v>0</v>
      </c>
      <c r="EN22" s="44">
        <v>9</v>
      </c>
      <c r="EO22" s="44">
        <v>9</v>
      </c>
      <c r="EP22" s="72">
        <v>100</v>
      </c>
      <c r="EQ22" s="44">
        <v>0</v>
      </c>
      <c r="ER22" s="44">
        <v>0</v>
      </c>
      <c r="ES22" s="72">
        <v>0</v>
      </c>
      <c r="ET22" s="44">
        <v>0</v>
      </c>
      <c r="EU22" s="44">
        <v>0</v>
      </c>
      <c r="EV22" s="72">
        <v>0</v>
      </c>
      <c r="EW22" s="64" t="s">
        <v>119</v>
      </c>
      <c r="EX22" s="44">
        <v>1</v>
      </c>
      <c r="EY22" s="44">
        <v>1</v>
      </c>
      <c r="EZ22" s="72">
        <v>100</v>
      </c>
      <c r="FA22" s="44">
        <v>0</v>
      </c>
      <c r="FB22" s="44">
        <v>0</v>
      </c>
      <c r="FC22" s="72">
        <v>0</v>
      </c>
      <c r="FD22" s="44">
        <v>0</v>
      </c>
      <c r="FE22" s="44">
        <v>0</v>
      </c>
      <c r="FF22" s="72">
        <v>0</v>
      </c>
      <c r="FG22" s="44">
        <v>0</v>
      </c>
      <c r="FH22" s="44">
        <v>0</v>
      </c>
      <c r="FI22" s="72">
        <v>0</v>
      </c>
      <c r="FJ22" s="44">
        <v>0</v>
      </c>
      <c r="FK22" s="44">
        <v>0</v>
      </c>
      <c r="FL22" s="72">
        <v>0</v>
      </c>
      <c r="FM22" s="64" t="s">
        <v>119</v>
      </c>
      <c r="FN22" s="44">
        <v>0</v>
      </c>
      <c r="FO22" s="44">
        <v>0</v>
      </c>
      <c r="FP22" s="72">
        <v>0</v>
      </c>
      <c r="FQ22" s="44">
        <v>6</v>
      </c>
      <c r="FR22" s="44">
        <v>6</v>
      </c>
      <c r="FS22" s="72">
        <v>100</v>
      </c>
      <c r="FT22" s="44">
        <v>0</v>
      </c>
      <c r="FU22" s="44">
        <v>0</v>
      </c>
      <c r="FV22" s="72">
        <v>0</v>
      </c>
      <c r="FW22" s="44">
        <v>0</v>
      </c>
      <c r="FX22" s="44">
        <v>0</v>
      </c>
      <c r="FY22" s="72">
        <v>0</v>
      </c>
      <c r="FZ22" s="44">
        <v>0</v>
      </c>
      <c r="GA22" s="44">
        <v>0</v>
      </c>
      <c r="GB22" s="72">
        <v>0</v>
      </c>
    </row>
    <row r="23" spans="1:184" ht="12" customHeight="1">
      <c r="A23" s="64" t="s">
        <v>120</v>
      </c>
      <c r="B23" s="73">
        <v>89</v>
      </c>
      <c r="C23" s="73">
        <v>96</v>
      </c>
      <c r="D23" s="73">
        <v>92</v>
      </c>
      <c r="E23" s="74">
        <v>95.83</v>
      </c>
      <c r="F23" s="73">
        <v>47</v>
      </c>
      <c r="G23" s="73">
        <v>45</v>
      </c>
      <c r="H23" s="74">
        <v>95.74</v>
      </c>
      <c r="I23" s="73">
        <v>7</v>
      </c>
      <c r="J23" s="73">
        <v>6</v>
      </c>
      <c r="K23" s="74">
        <v>85.71</v>
      </c>
      <c r="L23" s="73">
        <v>2</v>
      </c>
      <c r="M23" s="73">
        <v>2</v>
      </c>
      <c r="N23" s="74">
        <v>100</v>
      </c>
      <c r="O23" s="73">
        <v>0</v>
      </c>
      <c r="P23" s="73">
        <v>0</v>
      </c>
      <c r="Q23" s="74">
        <v>0</v>
      </c>
      <c r="R23" s="73">
        <v>3</v>
      </c>
      <c r="S23" s="73">
        <v>3</v>
      </c>
      <c r="T23" s="74">
        <v>100</v>
      </c>
      <c r="U23" s="73">
        <v>3</v>
      </c>
      <c r="V23" s="73">
        <v>3</v>
      </c>
      <c r="W23" s="74">
        <v>100</v>
      </c>
      <c r="X23" s="64" t="s">
        <v>120</v>
      </c>
      <c r="Y23" s="44">
        <v>0</v>
      </c>
      <c r="Z23" s="44">
        <v>0</v>
      </c>
      <c r="AA23" s="72">
        <v>0</v>
      </c>
      <c r="AB23" s="44">
        <v>0</v>
      </c>
      <c r="AC23" s="44">
        <v>0</v>
      </c>
      <c r="AD23" s="72">
        <v>0</v>
      </c>
      <c r="AE23" s="44">
        <v>0</v>
      </c>
      <c r="AF23" s="44">
        <v>0</v>
      </c>
      <c r="AG23" s="72">
        <v>0</v>
      </c>
      <c r="AH23" s="44">
        <v>2</v>
      </c>
      <c r="AI23" s="44">
        <v>2</v>
      </c>
      <c r="AJ23" s="72">
        <v>100</v>
      </c>
      <c r="AK23" s="44">
        <v>2</v>
      </c>
      <c r="AL23" s="44">
        <v>2</v>
      </c>
      <c r="AM23" s="72">
        <v>100</v>
      </c>
      <c r="AN23" s="44">
        <v>0</v>
      </c>
      <c r="AO23" s="44">
        <v>0</v>
      </c>
      <c r="AP23" s="72">
        <v>0</v>
      </c>
      <c r="AQ23" s="44">
        <v>0</v>
      </c>
      <c r="AR23" s="44">
        <v>0</v>
      </c>
      <c r="AS23" s="72">
        <v>0</v>
      </c>
      <c r="AT23" s="64" t="s">
        <v>120</v>
      </c>
      <c r="AU23" s="44">
        <v>0</v>
      </c>
      <c r="AV23" s="44">
        <v>0</v>
      </c>
      <c r="AW23" s="72">
        <v>0</v>
      </c>
      <c r="AX23" s="44">
        <v>3</v>
      </c>
      <c r="AY23" s="44">
        <v>2</v>
      </c>
      <c r="AZ23" s="72">
        <v>66.67</v>
      </c>
      <c r="BA23" s="44">
        <v>3</v>
      </c>
      <c r="BB23" s="44">
        <v>3</v>
      </c>
      <c r="BC23" s="72">
        <v>100</v>
      </c>
      <c r="BD23" s="44">
        <v>1</v>
      </c>
      <c r="BE23" s="44">
        <v>1</v>
      </c>
      <c r="BF23" s="72">
        <v>100</v>
      </c>
      <c r="BG23" s="44">
        <v>0</v>
      </c>
      <c r="BH23" s="44">
        <v>0</v>
      </c>
      <c r="BI23" s="72">
        <v>0</v>
      </c>
      <c r="BJ23" s="44">
        <v>0</v>
      </c>
      <c r="BK23" s="44">
        <v>0</v>
      </c>
      <c r="BL23" s="72">
        <v>0</v>
      </c>
      <c r="BM23" s="44">
        <v>0</v>
      </c>
      <c r="BN23" s="44">
        <v>0</v>
      </c>
      <c r="BO23" s="72">
        <v>0</v>
      </c>
      <c r="BP23" s="64" t="s">
        <v>120</v>
      </c>
      <c r="BQ23" s="44">
        <v>0</v>
      </c>
      <c r="BR23" s="44">
        <v>0</v>
      </c>
      <c r="BS23" s="72">
        <v>0</v>
      </c>
      <c r="BT23" s="44">
        <v>0</v>
      </c>
      <c r="BU23" s="44">
        <v>0</v>
      </c>
      <c r="BV23" s="72">
        <v>0</v>
      </c>
      <c r="BW23" s="44">
        <v>3</v>
      </c>
      <c r="BX23" s="44">
        <v>3</v>
      </c>
      <c r="BY23" s="72">
        <v>100</v>
      </c>
      <c r="BZ23" s="44">
        <v>3</v>
      </c>
      <c r="CA23" s="44">
        <v>3</v>
      </c>
      <c r="CB23" s="72">
        <v>100</v>
      </c>
      <c r="CC23" s="44">
        <v>0</v>
      </c>
      <c r="CD23" s="44">
        <v>0</v>
      </c>
      <c r="CE23" s="72">
        <v>0</v>
      </c>
      <c r="CF23" s="44">
        <v>0</v>
      </c>
      <c r="CG23" s="44">
        <v>0</v>
      </c>
      <c r="CH23" s="72">
        <v>0</v>
      </c>
      <c r="CI23" s="44">
        <v>0</v>
      </c>
      <c r="CJ23" s="44">
        <v>0</v>
      </c>
      <c r="CK23" s="72">
        <v>0</v>
      </c>
      <c r="CL23" s="64" t="s">
        <v>120</v>
      </c>
      <c r="CM23" s="44">
        <v>0</v>
      </c>
      <c r="CN23" s="44">
        <v>0</v>
      </c>
      <c r="CO23" s="72">
        <v>0</v>
      </c>
      <c r="CP23" s="44">
        <v>13</v>
      </c>
      <c r="CQ23" s="44">
        <v>13</v>
      </c>
      <c r="CR23" s="72">
        <v>100</v>
      </c>
      <c r="CS23" s="44">
        <v>2</v>
      </c>
      <c r="CT23" s="44">
        <v>2</v>
      </c>
      <c r="CU23" s="72">
        <v>100</v>
      </c>
      <c r="CV23" s="44">
        <v>0</v>
      </c>
      <c r="CW23" s="44">
        <v>0</v>
      </c>
      <c r="CX23" s="72">
        <v>0</v>
      </c>
      <c r="CY23" s="44">
        <v>0</v>
      </c>
      <c r="CZ23" s="44">
        <v>0</v>
      </c>
      <c r="DA23" s="72">
        <v>0</v>
      </c>
      <c r="DB23" s="44">
        <v>0</v>
      </c>
      <c r="DC23" s="44">
        <v>0</v>
      </c>
      <c r="DD23" s="72">
        <v>0</v>
      </c>
      <c r="DE23" s="44">
        <v>8</v>
      </c>
      <c r="DF23" s="44">
        <v>7</v>
      </c>
      <c r="DG23" s="72">
        <v>87.5</v>
      </c>
      <c r="DH23" s="64" t="s">
        <v>120</v>
      </c>
      <c r="DI23" s="44">
        <v>1</v>
      </c>
      <c r="DJ23" s="44">
        <v>1</v>
      </c>
      <c r="DK23" s="72">
        <v>100</v>
      </c>
      <c r="DL23" s="44">
        <v>0</v>
      </c>
      <c r="DM23" s="44">
        <v>0</v>
      </c>
      <c r="DN23" s="72">
        <v>0</v>
      </c>
      <c r="DO23" s="44">
        <v>0</v>
      </c>
      <c r="DP23" s="44">
        <v>0</v>
      </c>
      <c r="DQ23" s="72">
        <v>0</v>
      </c>
      <c r="DR23" s="44">
        <v>0</v>
      </c>
      <c r="DS23" s="44">
        <v>0</v>
      </c>
      <c r="DT23" s="72">
        <v>0</v>
      </c>
      <c r="DU23" s="44">
        <v>0</v>
      </c>
      <c r="DV23" s="44">
        <v>0</v>
      </c>
      <c r="DW23" s="72">
        <v>0</v>
      </c>
      <c r="DX23" s="44">
        <v>1</v>
      </c>
      <c r="DY23" s="44">
        <v>1</v>
      </c>
      <c r="DZ23" s="72">
        <v>100</v>
      </c>
      <c r="EA23" s="44">
        <v>0</v>
      </c>
      <c r="EB23" s="44">
        <v>0</v>
      </c>
      <c r="EC23" s="43">
        <v>0</v>
      </c>
      <c r="ED23" s="64" t="s">
        <v>120</v>
      </c>
      <c r="EE23" s="44">
        <v>3</v>
      </c>
      <c r="EF23" s="44">
        <v>3</v>
      </c>
      <c r="EG23" s="72">
        <v>100</v>
      </c>
      <c r="EH23" s="44">
        <v>0</v>
      </c>
      <c r="EI23" s="44">
        <v>0</v>
      </c>
      <c r="EJ23" s="72">
        <v>0</v>
      </c>
      <c r="EK23" s="44">
        <v>0</v>
      </c>
      <c r="EL23" s="44">
        <v>0</v>
      </c>
      <c r="EM23" s="72">
        <v>0</v>
      </c>
      <c r="EN23" s="44">
        <v>14</v>
      </c>
      <c r="EO23" s="44">
        <v>14</v>
      </c>
      <c r="EP23" s="72">
        <v>100</v>
      </c>
      <c r="EQ23" s="44">
        <v>0</v>
      </c>
      <c r="ER23" s="44">
        <v>0</v>
      </c>
      <c r="ES23" s="72">
        <v>0</v>
      </c>
      <c r="ET23" s="44">
        <v>1</v>
      </c>
      <c r="EU23" s="44">
        <v>1</v>
      </c>
      <c r="EV23" s="72">
        <v>100</v>
      </c>
      <c r="EW23" s="64" t="s">
        <v>120</v>
      </c>
      <c r="EX23" s="44">
        <v>0</v>
      </c>
      <c r="EY23" s="44">
        <v>0</v>
      </c>
      <c r="EZ23" s="72">
        <v>0</v>
      </c>
      <c r="FA23" s="44">
        <v>0</v>
      </c>
      <c r="FB23" s="44">
        <v>0</v>
      </c>
      <c r="FC23" s="72">
        <v>0</v>
      </c>
      <c r="FD23" s="44">
        <v>0</v>
      </c>
      <c r="FE23" s="44">
        <v>0</v>
      </c>
      <c r="FF23" s="72">
        <v>0</v>
      </c>
      <c r="FG23" s="44">
        <v>0</v>
      </c>
      <c r="FH23" s="44">
        <v>0</v>
      </c>
      <c r="FI23" s="72">
        <v>0</v>
      </c>
      <c r="FJ23" s="44">
        <v>0</v>
      </c>
      <c r="FK23" s="44">
        <v>0</v>
      </c>
      <c r="FL23" s="72">
        <v>0</v>
      </c>
      <c r="FM23" s="64" t="s">
        <v>120</v>
      </c>
      <c r="FN23" s="44">
        <v>0</v>
      </c>
      <c r="FO23" s="44">
        <v>0</v>
      </c>
      <c r="FP23" s="72">
        <v>0</v>
      </c>
      <c r="FQ23" s="44">
        <v>16</v>
      </c>
      <c r="FR23" s="44">
        <v>15</v>
      </c>
      <c r="FS23" s="72">
        <v>93.75</v>
      </c>
      <c r="FT23" s="44">
        <v>0</v>
      </c>
      <c r="FU23" s="44">
        <v>0</v>
      </c>
      <c r="FV23" s="72">
        <v>0</v>
      </c>
      <c r="FW23" s="44">
        <v>5</v>
      </c>
      <c r="FX23" s="44">
        <v>5</v>
      </c>
      <c r="FY23" s="72">
        <v>100</v>
      </c>
      <c r="FZ23" s="44">
        <v>0</v>
      </c>
      <c r="GA23" s="44">
        <v>0</v>
      </c>
      <c r="GB23" s="72">
        <v>0</v>
      </c>
    </row>
    <row r="24" spans="1:184" ht="12" customHeight="1">
      <c r="A24" s="64" t="s">
        <v>121</v>
      </c>
      <c r="B24" s="73">
        <v>348</v>
      </c>
      <c r="C24" s="73">
        <v>357</v>
      </c>
      <c r="D24" s="73">
        <v>341</v>
      </c>
      <c r="E24" s="74">
        <v>95.52</v>
      </c>
      <c r="F24" s="73">
        <v>150</v>
      </c>
      <c r="G24" s="73">
        <v>141</v>
      </c>
      <c r="H24" s="74">
        <v>94</v>
      </c>
      <c r="I24" s="73">
        <v>16</v>
      </c>
      <c r="J24" s="73">
        <v>14</v>
      </c>
      <c r="K24" s="74">
        <v>87.5</v>
      </c>
      <c r="L24" s="73">
        <v>3</v>
      </c>
      <c r="M24" s="73">
        <v>2</v>
      </c>
      <c r="N24" s="74">
        <v>66.67</v>
      </c>
      <c r="O24" s="73">
        <v>0</v>
      </c>
      <c r="P24" s="73">
        <v>0</v>
      </c>
      <c r="Q24" s="74">
        <v>0</v>
      </c>
      <c r="R24" s="73">
        <v>4</v>
      </c>
      <c r="S24" s="73">
        <v>4</v>
      </c>
      <c r="T24" s="74">
        <v>100</v>
      </c>
      <c r="U24" s="73">
        <v>16</v>
      </c>
      <c r="V24" s="73">
        <v>16</v>
      </c>
      <c r="W24" s="74">
        <v>100</v>
      </c>
      <c r="X24" s="64" t="s">
        <v>121</v>
      </c>
      <c r="Y24" s="44">
        <v>5</v>
      </c>
      <c r="Z24" s="44">
        <v>5</v>
      </c>
      <c r="AA24" s="72">
        <v>100</v>
      </c>
      <c r="AB24" s="44">
        <v>0</v>
      </c>
      <c r="AC24" s="44">
        <v>0</v>
      </c>
      <c r="AD24" s="72">
        <v>0</v>
      </c>
      <c r="AE24" s="44">
        <v>1</v>
      </c>
      <c r="AF24" s="44">
        <v>1</v>
      </c>
      <c r="AG24" s="72">
        <v>100</v>
      </c>
      <c r="AH24" s="44">
        <v>2</v>
      </c>
      <c r="AI24" s="44">
        <v>2</v>
      </c>
      <c r="AJ24" s="72">
        <v>100</v>
      </c>
      <c r="AK24" s="44">
        <v>8</v>
      </c>
      <c r="AL24" s="44">
        <v>8</v>
      </c>
      <c r="AM24" s="72">
        <v>100</v>
      </c>
      <c r="AN24" s="44">
        <v>0</v>
      </c>
      <c r="AO24" s="44">
        <v>0</v>
      </c>
      <c r="AP24" s="72">
        <v>0</v>
      </c>
      <c r="AQ24" s="44">
        <v>0</v>
      </c>
      <c r="AR24" s="44">
        <v>0</v>
      </c>
      <c r="AS24" s="72">
        <v>0</v>
      </c>
      <c r="AT24" s="64" t="s">
        <v>121</v>
      </c>
      <c r="AU24" s="44">
        <v>0</v>
      </c>
      <c r="AV24" s="44">
        <v>0</v>
      </c>
      <c r="AW24" s="72">
        <v>0</v>
      </c>
      <c r="AX24" s="44">
        <v>10</v>
      </c>
      <c r="AY24" s="44">
        <v>9</v>
      </c>
      <c r="AZ24" s="72">
        <v>90</v>
      </c>
      <c r="BA24" s="44">
        <v>0</v>
      </c>
      <c r="BB24" s="44">
        <v>0</v>
      </c>
      <c r="BC24" s="72">
        <v>0</v>
      </c>
      <c r="BD24" s="44">
        <v>0</v>
      </c>
      <c r="BE24" s="44">
        <v>0</v>
      </c>
      <c r="BF24" s="72">
        <v>0</v>
      </c>
      <c r="BG24" s="44">
        <v>0</v>
      </c>
      <c r="BH24" s="44">
        <v>0</v>
      </c>
      <c r="BI24" s="72">
        <v>0</v>
      </c>
      <c r="BJ24" s="44">
        <v>0</v>
      </c>
      <c r="BK24" s="44">
        <v>0</v>
      </c>
      <c r="BL24" s="72">
        <v>0</v>
      </c>
      <c r="BM24" s="44">
        <v>0</v>
      </c>
      <c r="BN24" s="44">
        <v>0</v>
      </c>
      <c r="BO24" s="72">
        <v>0</v>
      </c>
      <c r="BP24" s="64" t="s">
        <v>121</v>
      </c>
      <c r="BQ24" s="44">
        <v>0</v>
      </c>
      <c r="BR24" s="44">
        <v>0</v>
      </c>
      <c r="BS24" s="72">
        <v>0</v>
      </c>
      <c r="BT24" s="44">
        <v>0</v>
      </c>
      <c r="BU24" s="44">
        <v>0</v>
      </c>
      <c r="BV24" s="72">
        <v>0</v>
      </c>
      <c r="BW24" s="44">
        <v>18</v>
      </c>
      <c r="BX24" s="44">
        <v>15</v>
      </c>
      <c r="BY24" s="72">
        <v>83.33</v>
      </c>
      <c r="BZ24" s="44">
        <v>2</v>
      </c>
      <c r="CA24" s="44">
        <v>2</v>
      </c>
      <c r="CB24" s="72">
        <v>100</v>
      </c>
      <c r="CC24" s="44">
        <v>0</v>
      </c>
      <c r="CD24" s="44">
        <v>0</v>
      </c>
      <c r="CE24" s="72">
        <v>0</v>
      </c>
      <c r="CF24" s="44">
        <v>0</v>
      </c>
      <c r="CG24" s="44">
        <v>0</v>
      </c>
      <c r="CH24" s="72">
        <v>0</v>
      </c>
      <c r="CI24" s="44">
        <v>0</v>
      </c>
      <c r="CJ24" s="44">
        <v>0</v>
      </c>
      <c r="CK24" s="72">
        <v>0</v>
      </c>
      <c r="CL24" s="64" t="s">
        <v>121</v>
      </c>
      <c r="CM24" s="44">
        <v>0</v>
      </c>
      <c r="CN24" s="44">
        <v>0</v>
      </c>
      <c r="CO24" s="72">
        <v>0</v>
      </c>
      <c r="CP24" s="44">
        <v>39</v>
      </c>
      <c r="CQ24" s="44">
        <v>39</v>
      </c>
      <c r="CR24" s="72">
        <v>100</v>
      </c>
      <c r="CS24" s="44">
        <v>26</v>
      </c>
      <c r="CT24" s="44">
        <v>24</v>
      </c>
      <c r="CU24" s="72">
        <v>92.31</v>
      </c>
      <c r="CV24" s="44">
        <v>0</v>
      </c>
      <c r="CW24" s="44">
        <v>0</v>
      </c>
      <c r="CX24" s="72">
        <v>0</v>
      </c>
      <c r="CY24" s="44">
        <v>1</v>
      </c>
      <c r="CZ24" s="44">
        <v>1</v>
      </c>
      <c r="DA24" s="72">
        <v>100</v>
      </c>
      <c r="DB24" s="44">
        <v>0</v>
      </c>
      <c r="DC24" s="44">
        <v>0</v>
      </c>
      <c r="DD24" s="72">
        <v>0</v>
      </c>
      <c r="DE24" s="44">
        <v>25</v>
      </c>
      <c r="DF24" s="44">
        <v>23</v>
      </c>
      <c r="DG24" s="72">
        <v>92</v>
      </c>
      <c r="DH24" s="64" t="s">
        <v>121</v>
      </c>
      <c r="DI24" s="44">
        <v>0</v>
      </c>
      <c r="DJ24" s="44">
        <v>0</v>
      </c>
      <c r="DK24" s="72">
        <v>0</v>
      </c>
      <c r="DL24" s="44">
        <v>3</v>
      </c>
      <c r="DM24" s="44">
        <v>3</v>
      </c>
      <c r="DN24" s="72">
        <v>100</v>
      </c>
      <c r="DO24" s="44">
        <v>0</v>
      </c>
      <c r="DP24" s="44">
        <v>0</v>
      </c>
      <c r="DQ24" s="72">
        <v>0</v>
      </c>
      <c r="DR24" s="44">
        <v>0</v>
      </c>
      <c r="DS24" s="44">
        <v>0</v>
      </c>
      <c r="DT24" s="72">
        <v>0</v>
      </c>
      <c r="DU24" s="44">
        <v>0</v>
      </c>
      <c r="DV24" s="44">
        <v>0</v>
      </c>
      <c r="DW24" s="72">
        <v>0</v>
      </c>
      <c r="DX24" s="44">
        <v>2</v>
      </c>
      <c r="DY24" s="44">
        <v>1</v>
      </c>
      <c r="DZ24" s="72">
        <v>50</v>
      </c>
      <c r="EA24" s="44">
        <v>0</v>
      </c>
      <c r="EB24" s="44">
        <v>0</v>
      </c>
      <c r="EC24" s="43">
        <v>0</v>
      </c>
      <c r="ED24" s="64" t="s">
        <v>121</v>
      </c>
      <c r="EE24" s="44">
        <v>12</v>
      </c>
      <c r="EF24" s="44">
        <v>12</v>
      </c>
      <c r="EG24" s="72">
        <v>100</v>
      </c>
      <c r="EH24" s="44">
        <v>3</v>
      </c>
      <c r="EI24" s="44">
        <v>3</v>
      </c>
      <c r="EJ24" s="72">
        <v>100</v>
      </c>
      <c r="EK24" s="44">
        <v>1</v>
      </c>
      <c r="EL24" s="44">
        <v>1</v>
      </c>
      <c r="EM24" s="72">
        <v>100</v>
      </c>
      <c r="EN24" s="44">
        <v>90</v>
      </c>
      <c r="EO24" s="44">
        <v>87</v>
      </c>
      <c r="EP24" s="72">
        <v>96.67</v>
      </c>
      <c r="EQ24" s="44">
        <v>0</v>
      </c>
      <c r="ER24" s="44">
        <v>0</v>
      </c>
      <c r="ES24" s="72">
        <v>0</v>
      </c>
      <c r="ET24" s="44">
        <v>0</v>
      </c>
      <c r="EU24" s="44">
        <v>0</v>
      </c>
      <c r="EV24" s="72">
        <v>0</v>
      </c>
      <c r="EW24" s="64" t="s">
        <v>121</v>
      </c>
      <c r="EX24" s="44">
        <v>0</v>
      </c>
      <c r="EY24" s="44">
        <v>0</v>
      </c>
      <c r="EZ24" s="72">
        <v>0</v>
      </c>
      <c r="FA24" s="44">
        <v>0</v>
      </c>
      <c r="FB24" s="44">
        <v>0</v>
      </c>
      <c r="FC24" s="72">
        <v>0</v>
      </c>
      <c r="FD24" s="44">
        <v>0</v>
      </c>
      <c r="FE24" s="44">
        <v>0</v>
      </c>
      <c r="FF24" s="72">
        <v>0</v>
      </c>
      <c r="FG24" s="44">
        <v>0</v>
      </c>
      <c r="FH24" s="44">
        <v>0</v>
      </c>
      <c r="FI24" s="72">
        <v>0</v>
      </c>
      <c r="FJ24" s="44">
        <v>0</v>
      </c>
      <c r="FK24" s="44">
        <v>0</v>
      </c>
      <c r="FL24" s="72">
        <v>0</v>
      </c>
      <c r="FM24" s="64" t="s">
        <v>121</v>
      </c>
      <c r="FN24" s="44">
        <v>0</v>
      </c>
      <c r="FO24" s="44">
        <v>0</v>
      </c>
      <c r="FP24" s="72">
        <v>0</v>
      </c>
      <c r="FQ24" s="44">
        <v>57</v>
      </c>
      <c r="FR24" s="44">
        <v>56</v>
      </c>
      <c r="FS24" s="72">
        <v>98.25</v>
      </c>
      <c r="FT24" s="44">
        <v>0</v>
      </c>
      <c r="FU24" s="44">
        <v>0</v>
      </c>
      <c r="FV24" s="72">
        <v>0</v>
      </c>
      <c r="FW24" s="44">
        <v>13</v>
      </c>
      <c r="FX24" s="44">
        <v>13</v>
      </c>
      <c r="FY24" s="72">
        <v>100</v>
      </c>
      <c r="FZ24" s="44">
        <v>0</v>
      </c>
      <c r="GA24" s="44">
        <v>0</v>
      </c>
      <c r="GB24" s="72">
        <v>0</v>
      </c>
    </row>
    <row r="25" spans="1:184" ht="12" customHeight="1">
      <c r="A25" s="64" t="s">
        <v>122</v>
      </c>
      <c r="B25" s="73">
        <v>228</v>
      </c>
      <c r="C25" s="73">
        <v>328</v>
      </c>
      <c r="D25" s="73">
        <v>287</v>
      </c>
      <c r="E25" s="74">
        <v>87.5</v>
      </c>
      <c r="F25" s="73">
        <v>183</v>
      </c>
      <c r="G25" s="73">
        <v>171</v>
      </c>
      <c r="H25" s="74">
        <v>93.44</v>
      </c>
      <c r="I25" s="73">
        <v>17</v>
      </c>
      <c r="J25" s="73">
        <v>16</v>
      </c>
      <c r="K25" s="74">
        <v>94.12</v>
      </c>
      <c r="L25" s="73">
        <v>0</v>
      </c>
      <c r="M25" s="73">
        <v>0</v>
      </c>
      <c r="N25" s="74">
        <v>0</v>
      </c>
      <c r="O25" s="73">
        <v>0</v>
      </c>
      <c r="P25" s="73">
        <v>0</v>
      </c>
      <c r="Q25" s="74">
        <v>0</v>
      </c>
      <c r="R25" s="73">
        <v>5</v>
      </c>
      <c r="S25" s="73">
        <v>5</v>
      </c>
      <c r="T25" s="74">
        <v>100</v>
      </c>
      <c r="U25" s="73">
        <v>18</v>
      </c>
      <c r="V25" s="73">
        <v>17</v>
      </c>
      <c r="W25" s="74">
        <v>94.44</v>
      </c>
      <c r="X25" s="64" t="s">
        <v>122</v>
      </c>
      <c r="Y25" s="44">
        <v>3</v>
      </c>
      <c r="Z25" s="44">
        <v>3</v>
      </c>
      <c r="AA25" s="72">
        <v>100</v>
      </c>
      <c r="AB25" s="44">
        <v>1</v>
      </c>
      <c r="AC25" s="44">
        <v>1</v>
      </c>
      <c r="AD25" s="72">
        <v>100</v>
      </c>
      <c r="AE25" s="44">
        <v>0</v>
      </c>
      <c r="AF25" s="44">
        <v>0</v>
      </c>
      <c r="AG25" s="72">
        <v>0</v>
      </c>
      <c r="AH25" s="44">
        <v>6</v>
      </c>
      <c r="AI25" s="44">
        <v>5</v>
      </c>
      <c r="AJ25" s="72">
        <v>83.33</v>
      </c>
      <c r="AK25" s="44">
        <v>21</v>
      </c>
      <c r="AL25" s="44">
        <v>18</v>
      </c>
      <c r="AM25" s="72">
        <v>85.71</v>
      </c>
      <c r="AN25" s="44">
        <v>1</v>
      </c>
      <c r="AO25" s="44">
        <v>1</v>
      </c>
      <c r="AP25" s="72">
        <v>100</v>
      </c>
      <c r="AQ25" s="44">
        <v>0</v>
      </c>
      <c r="AR25" s="44">
        <v>0</v>
      </c>
      <c r="AS25" s="72">
        <v>0</v>
      </c>
      <c r="AT25" s="64" t="s">
        <v>122</v>
      </c>
      <c r="AU25" s="44">
        <v>1</v>
      </c>
      <c r="AV25" s="44">
        <v>1</v>
      </c>
      <c r="AW25" s="72">
        <v>100</v>
      </c>
      <c r="AX25" s="44">
        <v>21</v>
      </c>
      <c r="AY25" s="44">
        <v>20</v>
      </c>
      <c r="AZ25" s="72">
        <v>95.24</v>
      </c>
      <c r="BA25" s="44">
        <v>4</v>
      </c>
      <c r="BB25" s="44">
        <v>4</v>
      </c>
      <c r="BC25" s="72">
        <v>100</v>
      </c>
      <c r="BD25" s="44">
        <v>0</v>
      </c>
      <c r="BE25" s="44">
        <v>0</v>
      </c>
      <c r="BF25" s="72">
        <v>0</v>
      </c>
      <c r="BG25" s="44">
        <v>1</v>
      </c>
      <c r="BH25" s="44">
        <v>1</v>
      </c>
      <c r="BI25" s="72">
        <v>100</v>
      </c>
      <c r="BJ25" s="44">
        <v>0</v>
      </c>
      <c r="BK25" s="44">
        <v>0</v>
      </c>
      <c r="BL25" s="72">
        <v>0</v>
      </c>
      <c r="BM25" s="44">
        <v>0</v>
      </c>
      <c r="BN25" s="44">
        <v>0</v>
      </c>
      <c r="BO25" s="72">
        <v>0</v>
      </c>
      <c r="BP25" s="64" t="s">
        <v>122</v>
      </c>
      <c r="BQ25" s="44">
        <v>0</v>
      </c>
      <c r="BR25" s="44">
        <v>0</v>
      </c>
      <c r="BS25" s="72">
        <v>0</v>
      </c>
      <c r="BT25" s="44">
        <v>0</v>
      </c>
      <c r="BU25" s="44">
        <v>0</v>
      </c>
      <c r="BV25" s="72">
        <v>0</v>
      </c>
      <c r="BW25" s="44">
        <v>15</v>
      </c>
      <c r="BX25" s="44">
        <v>11</v>
      </c>
      <c r="BY25" s="72">
        <v>73.33</v>
      </c>
      <c r="BZ25" s="44">
        <v>6</v>
      </c>
      <c r="CA25" s="44">
        <v>6</v>
      </c>
      <c r="CB25" s="72">
        <v>100</v>
      </c>
      <c r="CC25" s="44">
        <v>0</v>
      </c>
      <c r="CD25" s="44">
        <v>0</v>
      </c>
      <c r="CE25" s="72">
        <v>0</v>
      </c>
      <c r="CF25" s="44">
        <v>0</v>
      </c>
      <c r="CG25" s="44">
        <v>0</v>
      </c>
      <c r="CH25" s="72">
        <v>0</v>
      </c>
      <c r="CI25" s="44">
        <v>0</v>
      </c>
      <c r="CJ25" s="44">
        <v>0</v>
      </c>
      <c r="CK25" s="72">
        <v>0</v>
      </c>
      <c r="CL25" s="64" t="s">
        <v>122</v>
      </c>
      <c r="CM25" s="44">
        <v>0</v>
      </c>
      <c r="CN25" s="44">
        <v>0</v>
      </c>
      <c r="CO25" s="72">
        <v>0</v>
      </c>
      <c r="CP25" s="44">
        <v>15</v>
      </c>
      <c r="CQ25" s="44">
        <v>15</v>
      </c>
      <c r="CR25" s="72">
        <v>100</v>
      </c>
      <c r="CS25" s="44">
        <v>48</v>
      </c>
      <c r="CT25" s="44">
        <v>47</v>
      </c>
      <c r="CU25" s="72">
        <v>97.92</v>
      </c>
      <c r="CV25" s="44">
        <v>0</v>
      </c>
      <c r="CW25" s="44">
        <v>0</v>
      </c>
      <c r="CX25" s="72">
        <v>0</v>
      </c>
      <c r="CY25" s="44">
        <v>0</v>
      </c>
      <c r="CZ25" s="44">
        <v>0</v>
      </c>
      <c r="DA25" s="72">
        <v>0</v>
      </c>
      <c r="DB25" s="44">
        <v>0</v>
      </c>
      <c r="DC25" s="44">
        <v>0</v>
      </c>
      <c r="DD25" s="72">
        <v>0</v>
      </c>
      <c r="DE25" s="44">
        <v>21</v>
      </c>
      <c r="DF25" s="44">
        <v>20</v>
      </c>
      <c r="DG25" s="72">
        <v>95.24</v>
      </c>
      <c r="DH25" s="64" t="s">
        <v>122</v>
      </c>
      <c r="DI25" s="44">
        <v>1</v>
      </c>
      <c r="DJ25" s="44">
        <v>1</v>
      </c>
      <c r="DK25" s="72">
        <v>100</v>
      </c>
      <c r="DL25" s="44">
        <v>1</v>
      </c>
      <c r="DM25" s="44">
        <v>1</v>
      </c>
      <c r="DN25" s="72">
        <v>100</v>
      </c>
      <c r="DO25" s="44">
        <v>0</v>
      </c>
      <c r="DP25" s="44">
        <v>0</v>
      </c>
      <c r="DQ25" s="72">
        <v>0</v>
      </c>
      <c r="DR25" s="44">
        <v>0</v>
      </c>
      <c r="DS25" s="44">
        <v>0</v>
      </c>
      <c r="DT25" s="72">
        <v>0</v>
      </c>
      <c r="DU25" s="44">
        <v>0</v>
      </c>
      <c r="DV25" s="44">
        <v>0</v>
      </c>
      <c r="DW25" s="72">
        <v>0</v>
      </c>
      <c r="DX25" s="44">
        <v>1</v>
      </c>
      <c r="DY25" s="44">
        <v>1</v>
      </c>
      <c r="DZ25" s="72">
        <v>100</v>
      </c>
      <c r="EA25" s="44">
        <v>0</v>
      </c>
      <c r="EB25" s="44">
        <v>0</v>
      </c>
      <c r="EC25" s="43">
        <v>0</v>
      </c>
      <c r="ED25" s="64" t="s">
        <v>122</v>
      </c>
      <c r="EE25" s="44">
        <v>6</v>
      </c>
      <c r="EF25" s="44">
        <v>2</v>
      </c>
      <c r="EG25" s="72">
        <v>33.33</v>
      </c>
      <c r="EH25" s="44">
        <v>0</v>
      </c>
      <c r="EI25" s="44">
        <v>0</v>
      </c>
      <c r="EJ25" s="72">
        <v>0</v>
      </c>
      <c r="EK25" s="44">
        <v>1</v>
      </c>
      <c r="EL25" s="44">
        <v>1</v>
      </c>
      <c r="EM25" s="72">
        <v>100</v>
      </c>
      <c r="EN25" s="44">
        <v>70</v>
      </c>
      <c r="EO25" s="44">
        <v>58</v>
      </c>
      <c r="EP25" s="72">
        <v>82.86</v>
      </c>
      <c r="EQ25" s="44">
        <v>0</v>
      </c>
      <c r="ER25" s="44">
        <v>0</v>
      </c>
      <c r="ES25" s="72">
        <v>0</v>
      </c>
      <c r="ET25" s="44">
        <v>1</v>
      </c>
      <c r="EU25" s="44">
        <v>1</v>
      </c>
      <c r="EV25" s="72">
        <v>100</v>
      </c>
      <c r="EW25" s="64" t="s">
        <v>122</v>
      </c>
      <c r="EX25" s="44">
        <v>0</v>
      </c>
      <c r="EY25" s="44">
        <v>0</v>
      </c>
      <c r="EZ25" s="72">
        <v>0</v>
      </c>
      <c r="FA25" s="44">
        <v>4</v>
      </c>
      <c r="FB25" s="44">
        <v>4</v>
      </c>
      <c r="FC25" s="72">
        <v>100</v>
      </c>
      <c r="FD25" s="44">
        <v>0</v>
      </c>
      <c r="FE25" s="44">
        <v>0</v>
      </c>
      <c r="FF25" s="72">
        <v>0</v>
      </c>
      <c r="FG25" s="44">
        <v>0</v>
      </c>
      <c r="FH25" s="44">
        <v>0</v>
      </c>
      <c r="FI25" s="72">
        <v>0</v>
      </c>
      <c r="FJ25" s="44">
        <v>0</v>
      </c>
      <c r="FK25" s="44">
        <v>0</v>
      </c>
      <c r="FL25" s="72">
        <v>0</v>
      </c>
      <c r="FM25" s="64" t="s">
        <v>122</v>
      </c>
      <c r="FN25" s="44">
        <v>0</v>
      </c>
      <c r="FO25" s="44">
        <v>0</v>
      </c>
      <c r="FP25" s="72">
        <v>0</v>
      </c>
      <c r="FQ25" s="44">
        <v>26</v>
      </c>
      <c r="FR25" s="44">
        <v>17</v>
      </c>
      <c r="FS25" s="72">
        <v>65.38</v>
      </c>
      <c r="FT25" s="44">
        <v>1</v>
      </c>
      <c r="FU25" s="44">
        <v>1</v>
      </c>
      <c r="FV25" s="72">
        <v>100</v>
      </c>
      <c r="FW25" s="44">
        <v>11</v>
      </c>
      <c r="FX25" s="44">
        <v>9</v>
      </c>
      <c r="FY25" s="72">
        <v>81.82</v>
      </c>
      <c r="FZ25" s="44">
        <v>1</v>
      </c>
      <c r="GA25" s="44">
        <v>0</v>
      </c>
      <c r="GB25" s="72">
        <v>0</v>
      </c>
    </row>
    <row r="26" spans="1:184" ht="12" customHeight="1">
      <c r="A26" s="64" t="s">
        <v>123</v>
      </c>
      <c r="B26" s="73">
        <v>704</v>
      </c>
      <c r="C26" s="73">
        <v>239</v>
      </c>
      <c r="D26" s="73">
        <v>216</v>
      </c>
      <c r="E26" s="74">
        <v>90.38</v>
      </c>
      <c r="F26" s="73">
        <v>108</v>
      </c>
      <c r="G26" s="73">
        <v>95</v>
      </c>
      <c r="H26" s="74">
        <v>87.96</v>
      </c>
      <c r="I26" s="73">
        <v>7</v>
      </c>
      <c r="J26" s="73">
        <v>6</v>
      </c>
      <c r="K26" s="74">
        <v>85.71</v>
      </c>
      <c r="L26" s="73">
        <v>1</v>
      </c>
      <c r="M26" s="73">
        <v>0</v>
      </c>
      <c r="N26" s="74">
        <v>0</v>
      </c>
      <c r="O26" s="73">
        <v>0</v>
      </c>
      <c r="P26" s="73">
        <v>0</v>
      </c>
      <c r="Q26" s="74">
        <v>0</v>
      </c>
      <c r="R26" s="73">
        <v>1</v>
      </c>
      <c r="S26" s="73">
        <v>0</v>
      </c>
      <c r="T26" s="74">
        <v>0</v>
      </c>
      <c r="U26" s="73">
        <v>12</v>
      </c>
      <c r="V26" s="73">
        <v>11</v>
      </c>
      <c r="W26" s="74">
        <v>91.67</v>
      </c>
      <c r="X26" s="64" t="s">
        <v>123</v>
      </c>
      <c r="Y26" s="44">
        <v>1</v>
      </c>
      <c r="Z26" s="44">
        <v>1</v>
      </c>
      <c r="AA26" s="72">
        <v>100</v>
      </c>
      <c r="AB26" s="44">
        <v>2</v>
      </c>
      <c r="AC26" s="44">
        <v>2</v>
      </c>
      <c r="AD26" s="72">
        <v>100</v>
      </c>
      <c r="AE26" s="44">
        <v>1</v>
      </c>
      <c r="AF26" s="44">
        <v>1</v>
      </c>
      <c r="AG26" s="72">
        <v>100</v>
      </c>
      <c r="AH26" s="44">
        <v>2</v>
      </c>
      <c r="AI26" s="44">
        <v>2</v>
      </c>
      <c r="AJ26" s="72">
        <v>100</v>
      </c>
      <c r="AK26" s="44">
        <v>3</v>
      </c>
      <c r="AL26" s="44">
        <v>2</v>
      </c>
      <c r="AM26" s="72">
        <v>66.67</v>
      </c>
      <c r="AN26" s="44">
        <v>0</v>
      </c>
      <c r="AO26" s="44">
        <v>0</v>
      </c>
      <c r="AP26" s="72">
        <v>0</v>
      </c>
      <c r="AQ26" s="44">
        <v>0</v>
      </c>
      <c r="AR26" s="44">
        <v>0</v>
      </c>
      <c r="AS26" s="72">
        <v>0</v>
      </c>
      <c r="AT26" s="64" t="s">
        <v>123</v>
      </c>
      <c r="AU26" s="44">
        <v>0</v>
      </c>
      <c r="AV26" s="44">
        <v>0</v>
      </c>
      <c r="AW26" s="72">
        <v>0</v>
      </c>
      <c r="AX26" s="44">
        <v>9</v>
      </c>
      <c r="AY26" s="44">
        <v>6</v>
      </c>
      <c r="AZ26" s="72">
        <v>66.67</v>
      </c>
      <c r="BA26" s="44">
        <v>3</v>
      </c>
      <c r="BB26" s="44">
        <v>3</v>
      </c>
      <c r="BC26" s="72">
        <v>100</v>
      </c>
      <c r="BD26" s="44">
        <v>0</v>
      </c>
      <c r="BE26" s="44">
        <v>0</v>
      </c>
      <c r="BF26" s="72">
        <v>0</v>
      </c>
      <c r="BG26" s="44">
        <v>0</v>
      </c>
      <c r="BH26" s="44">
        <v>0</v>
      </c>
      <c r="BI26" s="72">
        <v>0</v>
      </c>
      <c r="BJ26" s="44">
        <v>1</v>
      </c>
      <c r="BK26" s="44">
        <v>1</v>
      </c>
      <c r="BL26" s="72">
        <v>100</v>
      </c>
      <c r="BM26" s="44">
        <v>0</v>
      </c>
      <c r="BN26" s="44">
        <v>0</v>
      </c>
      <c r="BO26" s="72">
        <v>0</v>
      </c>
      <c r="BP26" s="64" t="s">
        <v>123</v>
      </c>
      <c r="BQ26" s="44">
        <v>0</v>
      </c>
      <c r="BR26" s="44">
        <v>0</v>
      </c>
      <c r="BS26" s="72">
        <v>0</v>
      </c>
      <c r="BT26" s="44">
        <v>0</v>
      </c>
      <c r="BU26" s="44">
        <v>0</v>
      </c>
      <c r="BV26" s="72">
        <v>0</v>
      </c>
      <c r="BW26" s="44">
        <v>18</v>
      </c>
      <c r="BX26" s="44">
        <v>16</v>
      </c>
      <c r="BY26" s="72">
        <v>88.89</v>
      </c>
      <c r="BZ26" s="44">
        <v>8</v>
      </c>
      <c r="CA26" s="44">
        <v>7</v>
      </c>
      <c r="CB26" s="72">
        <v>87.5</v>
      </c>
      <c r="CC26" s="44">
        <v>0</v>
      </c>
      <c r="CD26" s="44">
        <v>0</v>
      </c>
      <c r="CE26" s="72">
        <v>0</v>
      </c>
      <c r="CF26" s="44">
        <v>0</v>
      </c>
      <c r="CG26" s="44">
        <v>0</v>
      </c>
      <c r="CH26" s="72">
        <v>0</v>
      </c>
      <c r="CI26" s="44">
        <v>0</v>
      </c>
      <c r="CJ26" s="44">
        <v>0</v>
      </c>
      <c r="CK26" s="72">
        <v>0</v>
      </c>
      <c r="CL26" s="64" t="s">
        <v>123</v>
      </c>
      <c r="CM26" s="44">
        <v>0</v>
      </c>
      <c r="CN26" s="44">
        <v>0</v>
      </c>
      <c r="CO26" s="72">
        <v>0</v>
      </c>
      <c r="CP26" s="44">
        <v>20</v>
      </c>
      <c r="CQ26" s="44">
        <v>20</v>
      </c>
      <c r="CR26" s="72">
        <v>100</v>
      </c>
      <c r="CS26" s="44">
        <v>19</v>
      </c>
      <c r="CT26" s="44">
        <v>17</v>
      </c>
      <c r="CU26" s="72">
        <v>89.47</v>
      </c>
      <c r="CV26" s="44">
        <v>0</v>
      </c>
      <c r="CW26" s="44">
        <v>0</v>
      </c>
      <c r="CX26" s="72">
        <v>0</v>
      </c>
      <c r="CY26" s="44">
        <v>0</v>
      </c>
      <c r="CZ26" s="44">
        <v>0</v>
      </c>
      <c r="DA26" s="72">
        <v>0</v>
      </c>
      <c r="DB26" s="44">
        <v>0</v>
      </c>
      <c r="DC26" s="44">
        <v>0</v>
      </c>
      <c r="DD26" s="72">
        <v>0</v>
      </c>
      <c r="DE26" s="44">
        <v>20</v>
      </c>
      <c r="DF26" s="44">
        <v>19</v>
      </c>
      <c r="DG26" s="72">
        <v>95</v>
      </c>
      <c r="DH26" s="64" t="s">
        <v>123</v>
      </c>
      <c r="DI26" s="44">
        <v>1</v>
      </c>
      <c r="DJ26" s="44">
        <v>1</v>
      </c>
      <c r="DK26" s="72">
        <v>100</v>
      </c>
      <c r="DL26" s="44">
        <v>1</v>
      </c>
      <c r="DM26" s="44">
        <v>1</v>
      </c>
      <c r="DN26" s="72">
        <v>100</v>
      </c>
      <c r="DO26" s="44">
        <v>0</v>
      </c>
      <c r="DP26" s="44">
        <v>0</v>
      </c>
      <c r="DQ26" s="72">
        <v>0</v>
      </c>
      <c r="DR26" s="44">
        <v>0</v>
      </c>
      <c r="DS26" s="44">
        <v>0</v>
      </c>
      <c r="DT26" s="72">
        <v>0</v>
      </c>
      <c r="DU26" s="44">
        <v>0</v>
      </c>
      <c r="DV26" s="44">
        <v>0</v>
      </c>
      <c r="DW26" s="72">
        <v>0</v>
      </c>
      <c r="DX26" s="44">
        <v>1</v>
      </c>
      <c r="DY26" s="44">
        <v>1</v>
      </c>
      <c r="DZ26" s="72">
        <v>100</v>
      </c>
      <c r="EA26" s="44">
        <v>0</v>
      </c>
      <c r="EB26" s="44">
        <v>0</v>
      </c>
      <c r="EC26" s="43">
        <v>0</v>
      </c>
      <c r="ED26" s="64" t="s">
        <v>123</v>
      </c>
      <c r="EE26" s="44">
        <v>7</v>
      </c>
      <c r="EF26" s="44">
        <v>6</v>
      </c>
      <c r="EG26" s="72">
        <v>85.71</v>
      </c>
      <c r="EH26" s="44">
        <v>0</v>
      </c>
      <c r="EI26" s="44">
        <v>0</v>
      </c>
      <c r="EJ26" s="72">
        <v>0</v>
      </c>
      <c r="EK26" s="44">
        <v>2</v>
      </c>
      <c r="EL26" s="44">
        <v>2</v>
      </c>
      <c r="EM26" s="72">
        <v>100</v>
      </c>
      <c r="EN26" s="44">
        <v>66</v>
      </c>
      <c r="EO26" s="44">
        <v>60</v>
      </c>
      <c r="EP26" s="72">
        <v>90.91</v>
      </c>
      <c r="EQ26" s="44">
        <v>0</v>
      </c>
      <c r="ER26" s="44">
        <v>0</v>
      </c>
      <c r="ES26" s="72">
        <v>0</v>
      </c>
      <c r="ET26" s="44">
        <v>1</v>
      </c>
      <c r="EU26" s="44">
        <v>1</v>
      </c>
      <c r="EV26" s="72">
        <v>100</v>
      </c>
      <c r="EW26" s="64" t="s">
        <v>123</v>
      </c>
      <c r="EX26" s="44">
        <v>0</v>
      </c>
      <c r="EY26" s="44">
        <v>0</v>
      </c>
      <c r="EZ26" s="72">
        <v>0</v>
      </c>
      <c r="FA26" s="44">
        <v>0</v>
      </c>
      <c r="FB26" s="44">
        <v>0</v>
      </c>
      <c r="FC26" s="72">
        <v>0</v>
      </c>
      <c r="FD26" s="44">
        <v>0</v>
      </c>
      <c r="FE26" s="44">
        <v>0</v>
      </c>
      <c r="FF26" s="72">
        <v>0</v>
      </c>
      <c r="FG26" s="44">
        <v>0</v>
      </c>
      <c r="FH26" s="44">
        <v>0</v>
      </c>
      <c r="FI26" s="72">
        <v>0</v>
      </c>
      <c r="FJ26" s="44">
        <v>0</v>
      </c>
      <c r="FK26" s="44">
        <v>0</v>
      </c>
      <c r="FL26" s="72">
        <v>0</v>
      </c>
      <c r="FM26" s="64" t="s">
        <v>123</v>
      </c>
      <c r="FN26" s="44">
        <v>0</v>
      </c>
      <c r="FO26" s="44">
        <v>0</v>
      </c>
      <c r="FP26" s="72">
        <v>0</v>
      </c>
      <c r="FQ26" s="44">
        <v>29</v>
      </c>
      <c r="FR26" s="44">
        <v>29</v>
      </c>
      <c r="FS26" s="72">
        <v>100</v>
      </c>
      <c r="FT26" s="44">
        <v>0</v>
      </c>
      <c r="FU26" s="44">
        <v>0</v>
      </c>
      <c r="FV26" s="72">
        <v>0</v>
      </c>
      <c r="FW26" s="44">
        <v>3</v>
      </c>
      <c r="FX26" s="44">
        <v>1</v>
      </c>
      <c r="FY26" s="72">
        <v>33.33</v>
      </c>
      <c r="FZ26" s="44">
        <v>0</v>
      </c>
      <c r="GA26" s="44">
        <v>0</v>
      </c>
      <c r="GB26" s="72">
        <v>0</v>
      </c>
    </row>
    <row r="27" spans="1:184" ht="12" customHeight="1">
      <c r="A27" s="64" t="s">
        <v>124</v>
      </c>
      <c r="B27" s="73">
        <v>1243</v>
      </c>
      <c r="C27" s="73">
        <v>981</v>
      </c>
      <c r="D27" s="73">
        <v>874</v>
      </c>
      <c r="E27" s="74">
        <v>89.09</v>
      </c>
      <c r="F27" s="73">
        <v>447</v>
      </c>
      <c r="G27" s="73">
        <v>404</v>
      </c>
      <c r="H27" s="74">
        <v>90.38</v>
      </c>
      <c r="I27" s="73">
        <v>36</v>
      </c>
      <c r="J27" s="73">
        <v>32</v>
      </c>
      <c r="K27" s="74">
        <v>88.89</v>
      </c>
      <c r="L27" s="73">
        <v>7</v>
      </c>
      <c r="M27" s="73">
        <v>6</v>
      </c>
      <c r="N27" s="74">
        <v>85.71</v>
      </c>
      <c r="O27" s="73">
        <v>0</v>
      </c>
      <c r="P27" s="73">
        <v>0</v>
      </c>
      <c r="Q27" s="74">
        <v>0</v>
      </c>
      <c r="R27" s="73">
        <v>6</v>
      </c>
      <c r="S27" s="73">
        <v>5</v>
      </c>
      <c r="T27" s="74">
        <v>83.33</v>
      </c>
      <c r="U27" s="73">
        <v>41</v>
      </c>
      <c r="V27" s="73">
        <v>39</v>
      </c>
      <c r="W27" s="74">
        <v>95.12</v>
      </c>
      <c r="X27" s="64" t="s">
        <v>124</v>
      </c>
      <c r="Y27" s="44">
        <v>6</v>
      </c>
      <c r="Z27" s="44">
        <v>6</v>
      </c>
      <c r="AA27" s="72">
        <v>100</v>
      </c>
      <c r="AB27" s="44">
        <v>9</v>
      </c>
      <c r="AC27" s="44">
        <v>9</v>
      </c>
      <c r="AD27" s="72">
        <v>100</v>
      </c>
      <c r="AE27" s="44">
        <v>1</v>
      </c>
      <c r="AF27" s="44">
        <v>1</v>
      </c>
      <c r="AG27" s="72">
        <v>100</v>
      </c>
      <c r="AH27" s="44">
        <v>7</v>
      </c>
      <c r="AI27" s="44">
        <v>5</v>
      </c>
      <c r="AJ27" s="72">
        <v>71.43</v>
      </c>
      <c r="AK27" s="44">
        <v>18</v>
      </c>
      <c r="AL27" s="44">
        <v>14</v>
      </c>
      <c r="AM27" s="72">
        <v>77.78</v>
      </c>
      <c r="AN27" s="44">
        <v>0</v>
      </c>
      <c r="AO27" s="44">
        <v>0</v>
      </c>
      <c r="AP27" s="72">
        <v>0</v>
      </c>
      <c r="AQ27" s="44">
        <v>0</v>
      </c>
      <c r="AR27" s="44">
        <v>0</v>
      </c>
      <c r="AS27" s="72">
        <v>0</v>
      </c>
      <c r="AT27" s="64" t="s">
        <v>124</v>
      </c>
      <c r="AU27" s="44">
        <v>0</v>
      </c>
      <c r="AV27" s="44">
        <v>0</v>
      </c>
      <c r="AW27" s="72">
        <v>0</v>
      </c>
      <c r="AX27" s="44">
        <v>46</v>
      </c>
      <c r="AY27" s="44">
        <v>41</v>
      </c>
      <c r="AZ27" s="72">
        <v>89.13</v>
      </c>
      <c r="BA27" s="44">
        <v>12</v>
      </c>
      <c r="BB27" s="44">
        <v>10</v>
      </c>
      <c r="BC27" s="72">
        <v>83.33</v>
      </c>
      <c r="BD27" s="44">
        <v>0</v>
      </c>
      <c r="BE27" s="44">
        <v>0</v>
      </c>
      <c r="BF27" s="72">
        <v>0</v>
      </c>
      <c r="BG27" s="44">
        <v>0</v>
      </c>
      <c r="BH27" s="44">
        <v>0</v>
      </c>
      <c r="BI27" s="72">
        <v>0</v>
      </c>
      <c r="BJ27" s="44">
        <v>0</v>
      </c>
      <c r="BK27" s="44">
        <v>0</v>
      </c>
      <c r="BL27" s="72">
        <v>0</v>
      </c>
      <c r="BM27" s="44">
        <v>0</v>
      </c>
      <c r="BN27" s="44">
        <v>0</v>
      </c>
      <c r="BO27" s="72">
        <v>0</v>
      </c>
      <c r="BP27" s="64" t="s">
        <v>124</v>
      </c>
      <c r="BQ27" s="44">
        <v>0</v>
      </c>
      <c r="BR27" s="44">
        <v>0</v>
      </c>
      <c r="BS27" s="72">
        <v>0</v>
      </c>
      <c r="BT27" s="44">
        <v>0</v>
      </c>
      <c r="BU27" s="44">
        <v>0</v>
      </c>
      <c r="BV27" s="72">
        <v>0</v>
      </c>
      <c r="BW27" s="44">
        <v>25</v>
      </c>
      <c r="BX27" s="44">
        <v>22</v>
      </c>
      <c r="BY27" s="72">
        <v>88</v>
      </c>
      <c r="BZ27" s="44">
        <v>7</v>
      </c>
      <c r="CA27" s="44">
        <v>6</v>
      </c>
      <c r="CB27" s="72">
        <v>85.71</v>
      </c>
      <c r="CC27" s="44">
        <v>0</v>
      </c>
      <c r="CD27" s="44">
        <v>0</v>
      </c>
      <c r="CE27" s="72">
        <v>0</v>
      </c>
      <c r="CF27" s="44">
        <v>0</v>
      </c>
      <c r="CG27" s="44">
        <v>0</v>
      </c>
      <c r="CH27" s="72">
        <v>0</v>
      </c>
      <c r="CI27" s="44">
        <v>0</v>
      </c>
      <c r="CJ27" s="44">
        <v>0</v>
      </c>
      <c r="CK27" s="72">
        <v>0</v>
      </c>
      <c r="CL27" s="64" t="s">
        <v>124</v>
      </c>
      <c r="CM27" s="44">
        <v>0</v>
      </c>
      <c r="CN27" s="44">
        <v>0</v>
      </c>
      <c r="CO27" s="72">
        <v>0</v>
      </c>
      <c r="CP27" s="44">
        <v>130</v>
      </c>
      <c r="CQ27" s="44">
        <v>130</v>
      </c>
      <c r="CR27" s="72">
        <v>100</v>
      </c>
      <c r="CS27" s="44">
        <v>96</v>
      </c>
      <c r="CT27" s="44">
        <v>78</v>
      </c>
      <c r="CU27" s="72">
        <v>81.25</v>
      </c>
      <c r="CV27" s="44">
        <v>0</v>
      </c>
      <c r="CW27" s="44">
        <v>0</v>
      </c>
      <c r="CX27" s="72">
        <v>0</v>
      </c>
      <c r="CY27" s="44">
        <v>0</v>
      </c>
      <c r="CZ27" s="44">
        <v>0</v>
      </c>
      <c r="DA27" s="72">
        <v>0</v>
      </c>
      <c r="DB27" s="44">
        <v>0</v>
      </c>
      <c r="DC27" s="44">
        <v>0</v>
      </c>
      <c r="DD27" s="72">
        <v>0</v>
      </c>
      <c r="DE27" s="44">
        <v>49</v>
      </c>
      <c r="DF27" s="44">
        <v>44</v>
      </c>
      <c r="DG27" s="72">
        <v>89.8</v>
      </c>
      <c r="DH27" s="64" t="s">
        <v>124</v>
      </c>
      <c r="DI27" s="44">
        <v>1</v>
      </c>
      <c r="DJ27" s="44">
        <v>1</v>
      </c>
      <c r="DK27" s="72">
        <v>100</v>
      </c>
      <c r="DL27" s="44">
        <v>10</v>
      </c>
      <c r="DM27" s="44">
        <v>9</v>
      </c>
      <c r="DN27" s="72">
        <v>90</v>
      </c>
      <c r="DO27" s="44">
        <v>0</v>
      </c>
      <c r="DP27" s="44">
        <v>0</v>
      </c>
      <c r="DQ27" s="72">
        <v>0</v>
      </c>
      <c r="DR27" s="44">
        <v>0</v>
      </c>
      <c r="DS27" s="44">
        <v>0</v>
      </c>
      <c r="DT27" s="72">
        <v>0</v>
      </c>
      <c r="DU27" s="44">
        <v>0</v>
      </c>
      <c r="DV27" s="44">
        <v>0</v>
      </c>
      <c r="DW27" s="72">
        <v>0</v>
      </c>
      <c r="DX27" s="44">
        <v>2</v>
      </c>
      <c r="DY27" s="44">
        <v>2</v>
      </c>
      <c r="DZ27" s="72">
        <v>100</v>
      </c>
      <c r="EA27" s="44">
        <v>0</v>
      </c>
      <c r="EB27" s="44">
        <v>0</v>
      </c>
      <c r="EC27" s="43">
        <v>0</v>
      </c>
      <c r="ED27" s="64" t="s">
        <v>124</v>
      </c>
      <c r="EE27" s="44">
        <v>31</v>
      </c>
      <c r="EF27" s="44">
        <v>26</v>
      </c>
      <c r="EG27" s="72">
        <v>83.87</v>
      </c>
      <c r="EH27" s="44">
        <v>7</v>
      </c>
      <c r="EI27" s="44">
        <v>7</v>
      </c>
      <c r="EJ27" s="72">
        <v>100</v>
      </c>
      <c r="EK27" s="44">
        <v>5</v>
      </c>
      <c r="EL27" s="44">
        <v>5</v>
      </c>
      <c r="EM27" s="72">
        <v>100</v>
      </c>
      <c r="EN27" s="44">
        <v>199</v>
      </c>
      <c r="EO27" s="44">
        <v>167</v>
      </c>
      <c r="EP27" s="72">
        <v>83.92</v>
      </c>
      <c r="EQ27" s="44">
        <v>0</v>
      </c>
      <c r="ER27" s="44">
        <v>0</v>
      </c>
      <c r="ES27" s="72">
        <v>0</v>
      </c>
      <c r="ET27" s="44">
        <v>5</v>
      </c>
      <c r="EU27" s="44">
        <v>4</v>
      </c>
      <c r="EV27" s="72">
        <v>80</v>
      </c>
      <c r="EW27" s="64" t="s">
        <v>124</v>
      </c>
      <c r="EX27" s="44">
        <v>2</v>
      </c>
      <c r="EY27" s="44">
        <v>2</v>
      </c>
      <c r="EZ27" s="72">
        <v>100</v>
      </c>
      <c r="FA27" s="44">
        <v>2</v>
      </c>
      <c r="FB27" s="44">
        <v>2</v>
      </c>
      <c r="FC27" s="72">
        <v>100</v>
      </c>
      <c r="FD27" s="44">
        <v>0</v>
      </c>
      <c r="FE27" s="44">
        <v>0</v>
      </c>
      <c r="FF27" s="72">
        <v>0</v>
      </c>
      <c r="FG27" s="44">
        <v>0</v>
      </c>
      <c r="FH27" s="44">
        <v>0</v>
      </c>
      <c r="FI27" s="72">
        <v>0</v>
      </c>
      <c r="FJ27" s="44">
        <v>0</v>
      </c>
      <c r="FK27" s="44">
        <v>0</v>
      </c>
      <c r="FL27" s="72">
        <v>0</v>
      </c>
      <c r="FM27" s="64" t="s">
        <v>124</v>
      </c>
      <c r="FN27" s="44">
        <v>0</v>
      </c>
      <c r="FO27" s="44">
        <v>0</v>
      </c>
      <c r="FP27" s="72">
        <v>0</v>
      </c>
      <c r="FQ27" s="44">
        <v>167</v>
      </c>
      <c r="FR27" s="44">
        <v>155</v>
      </c>
      <c r="FS27" s="72">
        <v>92.81</v>
      </c>
      <c r="FT27" s="44">
        <v>0</v>
      </c>
      <c r="FU27" s="44">
        <v>0</v>
      </c>
      <c r="FV27" s="72">
        <v>0</v>
      </c>
      <c r="FW27" s="44">
        <v>54</v>
      </c>
      <c r="FX27" s="44">
        <v>46</v>
      </c>
      <c r="FY27" s="72">
        <v>85.19</v>
      </c>
      <c r="FZ27" s="44">
        <v>0</v>
      </c>
      <c r="GA27" s="44">
        <v>0</v>
      </c>
      <c r="GB27" s="72">
        <v>0</v>
      </c>
    </row>
    <row r="28" spans="1:184" ht="12" customHeight="1">
      <c r="A28" s="64" t="s">
        <v>125</v>
      </c>
      <c r="B28" s="73">
        <v>537</v>
      </c>
      <c r="C28" s="73">
        <v>220</v>
      </c>
      <c r="D28" s="73">
        <v>210</v>
      </c>
      <c r="E28" s="74">
        <v>95.45</v>
      </c>
      <c r="F28" s="73">
        <v>62</v>
      </c>
      <c r="G28" s="73">
        <v>60</v>
      </c>
      <c r="H28" s="74">
        <v>96.77</v>
      </c>
      <c r="I28" s="73">
        <v>5</v>
      </c>
      <c r="J28" s="73">
        <v>5</v>
      </c>
      <c r="K28" s="74">
        <v>100</v>
      </c>
      <c r="L28" s="73">
        <v>4</v>
      </c>
      <c r="M28" s="73">
        <v>4</v>
      </c>
      <c r="N28" s="74">
        <v>100</v>
      </c>
      <c r="O28" s="73">
        <v>1</v>
      </c>
      <c r="P28" s="73">
        <v>1</v>
      </c>
      <c r="Q28" s="74">
        <v>100</v>
      </c>
      <c r="R28" s="73">
        <v>0</v>
      </c>
      <c r="S28" s="73">
        <v>0</v>
      </c>
      <c r="T28" s="74">
        <v>0</v>
      </c>
      <c r="U28" s="73">
        <v>2</v>
      </c>
      <c r="V28" s="73">
        <v>2</v>
      </c>
      <c r="W28" s="74">
        <v>100</v>
      </c>
      <c r="X28" s="64" t="s">
        <v>125</v>
      </c>
      <c r="Y28" s="44">
        <v>1</v>
      </c>
      <c r="Z28" s="44">
        <v>1</v>
      </c>
      <c r="AA28" s="72">
        <v>100</v>
      </c>
      <c r="AB28" s="44">
        <v>0</v>
      </c>
      <c r="AC28" s="44">
        <v>0</v>
      </c>
      <c r="AD28" s="72">
        <v>0</v>
      </c>
      <c r="AE28" s="44">
        <v>1</v>
      </c>
      <c r="AF28" s="44">
        <v>1</v>
      </c>
      <c r="AG28" s="72">
        <v>100</v>
      </c>
      <c r="AH28" s="44">
        <v>2</v>
      </c>
      <c r="AI28" s="44">
        <v>2</v>
      </c>
      <c r="AJ28" s="72">
        <v>100</v>
      </c>
      <c r="AK28" s="44">
        <v>2</v>
      </c>
      <c r="AL28" s="44">
        <v>2</v>
      </c>
      <c r="AM28" s="72">
        <v>100</v>
      </c>
      <c r="AN28" s="44">
        <v>0</v>
      </c>
      <c r="AO28" s="44">
        <v>0</v>
      </c>
      <c r="AP28" s="72">
        <v>0</v>
      </c>
      <c r="AQ28" s="44">
        <v>0</v>
      </c>
      <c r="AR28" s="44">
        <v>0</v>
      </c>
      <c r="AS28" s="72">
        <v>0</v>
      </c>
      <c r="AT28" s="64" t="s">
        <v>125</v>
      </c>
      <c r="AU28" s="44">
        <v>0</v>
      </c>
      <c r="AV28" s="44">
        <v>0</v>
      </c>
      <c r="AW28" s="72">
        <v>0</v>
      </c>
      <c r="AX28" s="44">
        <v>5</v>
      </c>
      <c r="AY28" s="44">
        <v>4</v>
      </c>
      <c r="AZ28" s="72">
        <v>80</v>
      </c>
      <c r="BA28" s="44">
        <v>2</v>
      </c>
      <c r="BB28" s="44">
        <v>2</v>
      </c>
      <c r="BC28" s="72">
        <v>100</v>
      </c>
      <c r="BD28" s="44">
        <v>0</v>
      </c>
      <c r="BE28" s="44">
        <v>0</v>
      </c>
      <c r="BF28" s="72">
        <v>0</v>
      </c>
      <c r="BG28" s="44">
        <v>0</v>
      </c>
      <c r="BH28" s="44">
        <v>0</v>
      </c>
      <c r="BI28" s="72">
        <v>0</v>
      </c>
      <c r="BJ28" s="44">
        <v>0</v>
      </c>
      <c r="BK28" s="44">
        <v>0</v>
      </c>
      <c r="BL28" s="72">
        <v>0</v>
      </c>
      <c r="BM28" s="44">
        <v>0</v>
      </c>
      <c r="BN28" s="44">
        <v>0</v>
      </c>
      <c r="BO28" s="72">
        <v>0</v>
      </c>
      <c r="BP28" s="64" t="s">
        <v>125</v>
      </c>
      <c r="BQ28" s="44">
        <v>0</v>
      </c>
      <c r="BR28" s="44">
        <v>0</v>
      </c>
      <c r="BS28" s="72">
        <v>0</v>
      </c>
      <c r="BT28" s="44">
        <v>0</v>
      </c>
      <c r="BU28" s="44">
        <v>0</v>
      </c>
      <c r="BV28" s="72">
        <v>0</v>
      </c>
      <c r="BW28" s="44">
        <v>3</v>
      </c>
      <c r="BX28" s="44">
        <v>3</v>
      </c>
      <c r="BY28" s="72">
        <v>100</v>
      </c>
      <c r="BZ28" s="44">
        <v>4</v>
      </c>
      <c r="CA28" s="44">
        <v>4</v>
      </c>
      <c r="CB28" s="72">
        <v>100</v>
      </c>
      <c r="CC28" s="44">
        <v>0</v>
      </c>
      <c r="CD28" s="44">
        <v>0</v>
      </c>
      <c r="CE28" s="72">
        <v>0</v>
      </c>
      <c r="CF28" s="44">
        <v>0</v>
      </c>
      <c r="CG28" s="44">
        <v>0</v>
      </c>
      <c r="CH28" s="72">
        <v>0</v>
      </c>
      <c r="CI28" s="44">
        <v>0</v>
      </c>
      <c r="CJ28" s="44">
        <v>0</v>
      </c>
      <c r="CK28" s="72">
        <v>0</v>
      </c>
      <c r="CL28" s="64" t="s">
        <v>125</v>
      </c>
      <c r="CM28" s="44">
        <v>0</v>
      </c>
      <c r="CN28" s="44">
        <v>0</v>
      </c>
      <c r="CO28" s="72">
        <v>0</v>
      </c>
      <c r="CP28" s="44">
        <v>22</v>
      </c>
      <c r="CQ28" s="44">
        <v>22</v>
      </c>
      <c r="CR28" s="72">
        <v>100</v>
      </c>
      <c r="CS28" s="44">
        <v>8</v>
      </c>
      <c r="CT28" s="44">
        <v>7</v>
      </c>
      <c r="CU28" s="72">
        <v>87.5</v>
      </c>
      <c r="CV28" s="44">
        <v>0</v>
      </c>
      <c r="CW28" s="44">
        <v>0</v>
      </c>
      <c r="CX28" s="72">
        <v>0</v>
      </c>
      <c r="CY28" s="44">
        <v>0</v>
      </c>
      <c r="CZ28" s="44">
        <v>0</v>
      </c>
      <c r="DA28" s="72">
        <v>0</v>
      </c>
      <c r="DB28" s="44">
        <v>0</v>
      </c>
      <c r="DC28" s="44">
        <v>0</v>
      </c>
      <c r="DD28" s="72">
        <v>0</v>
      </c>
      <c r="DE28" s="44">
        <v>34</v>
      </c>
      <c r="DF28" s="44">
        <v>34</v>
      </c>
      <c r="DG28" s="72">
        <v>100</v>
      </c>
      <c r="DH28" s="64" t="s">
        <v>125</v>
      </c>
      <c r="DI28" s="44">
        <v>5</v>
      </c>
      <c r="DJ28" s="44">
        <v>5</v>
      </c>
      <c r="DK28" s="72">
        <v>100</v>
      </c>
      <c r="DL28" s="44">
        <v>2</v>
      </c>
      <c r="DM28" s="44">
        <v>2</v>
      </c>
      <c r="DN28" s="72">
        <v>100</v>
      </c>
      <c r="DO28" s="44">
        <v>0</v>
      </c>
      <c r="DP28" s="44">
        <v>0</v>
      </c>
      <c r="DQ28" s="72">
        <v>0</v>
      </c>
      <c r="DR28" s="44">
        <v>0</v>
      </c>
      <c r="DS28" s="44">
        <v>0</v>
      </c>
      <c r="DT28" s="72">
        <v>0</v>
      </c>
      <c r="DU28" s="44">
        <v>0</v>
      </c>
      <c r="DV28" s="44">
        <v>0</v>
      </c>
      <c r="DW28" s="72">
        <v>0</v>
      </c>
      <c r="DX28" s="44">
        <v>0</v>
      </c>
      <c r="DY28" s="44">
        <v>0</v>
      </c>
      <c r="DZ28" s="72">
        <v>0</v>
      </c>
      <c r="EA28" s="44">
        <v>0</v>
      </c>
      <c r="EB28" s="44">
        <v>0</v>
      </c>
      <c r="EC28" s="43">
        <v>0</v>
      </c>
      <c r="ED28" s="64" t="s">
        <v>125</v>
      </c>
      <c r="EE28" s="44">
        <v>6</v>
      </c>
      <c r="EF28" s="44">
        <v>6</v>
      </c>
      <c r="EG28" s="72">
        <v>100</v>
      </c>
      <c r="EH28" s="44">
        <v>0</v>
      </c>
      <c r="EI28" s="44">
        <v>0</v>
      </c>
      <c r="EJ28" s="72">
        <v>0</v>
      </c>
      <c r="EK28" s="44">
        <v>5</v>
      </c>
      <c r="EL28" s="44">
        <v>5</v>
      </c>
      <c r="EM28" s="72">
        <v>100</v>
      </c>
      <c r="EN28" s="44">
        <v>59</v>
      </c>
      <c r="EO28" s="44">
        <v>54</v>
      </c>
      <c r="EP28" s="72">
        <v>91.53</v>
      </c>
      <c r="EQ28" s="44">
        <v>1</v>
      </c>
      <c r="ER28" s="44">
        <v>1</v>
      </c>
      <c r="ES28" s="72">
        <v>100</v>
      </c>
      <c r="ET28" s="44">
        <v>0</v>
      </c>
      <c r="EU28" s="44">
        <v>0</v>
      </c>
      <c r="EV28" s="72">
        <v>0</v>
      </c>
      <c r="EW28" s="64" t="s">
        <v>125</v>
      </c>
      <c r="EX28" s="44">
        <v>0</v>
      </c>
      <c r="EY28" s="44">
        <v>0</v>
      </c>
      <c r="EZ28" s="72">
        <v>0</v>
      </c>
      <c r="FA28" s="44">
        <v>0</v>
      </c>
      <c r="FB28" s="44">
        <v>0</v>
      </c>
      <c r="FC28" s="72">
        <v>0</v>
      </c>
      <c r="FD28" s="44">
        <v>0</v>
      </c>
      <c r="FE28" s="44">
        <v>0</v>
      </c>
      <c r="FF28" s="72">
        <v>0</v>
      </c>
      <c r="FG28" s="44">
        <v>0</v>
      </c>
      <c r="FH28" s="44">
        <v>0</v>
      </c>
      <c r="FI28" s="72">
        <v>0</v>
      </c>
      <c r="FJ28" s="44">
        <v>0</v>
      </c>
      <c r="FK28" s="44">
        <v>0</v>
      </c>
      <c r="FL28" s="72">
        <v>0</v>
      </c>
      <c r="FM28" s="64" t="s">
        <v>125</v>
      </c>
      <c r="FN28" s="44">
        <v>0</v>
      </c>
      <c r="FO28" s="44">
        <v>0</v>
      </c>
      <c r="FP28" s="72">
        <v>0</v>
      </c>
      <c r="FQ28" s="44">
        <v>35</v>
      </c>
      <c r="FR28" s="44">
        <v>33</v>
      </c>
      <c r="FS28" s="72">
        <v>94.29</v>
      </c>
      <c r="FT28" s="44">
        <v>0</v>
      </c>
      <c r="FU28" s="44">
        <v>0</v>
      </c>
      <c r="FV28" s="72">
        <v>0</v>
      </c>
      <c r="FW28" s="44">
        <v>11</v>
      </c>
      <c r="FX28" s="44">
        <v>10</v>
      </c>
      <c r="FY28" s="72">
        <v>90.91</v>
      </c>
      <c r="FZ28" s="44">
        <v>0</v>
      </c>
      <c r="GA28" s="44">
        <v>0</v>
      </c>
      <c r="GB28" s="72">
        <v>0</v>
      </c>
    </row>
    <row r="29" spans="1:184" ht="12" customHeight="1">
      <c r="A29" s="64" t="s">
        <v>126</v>
      </c>
      <c r="B29" s="73">
        <v>71</v>
      </c>
      <c r="C29" s="73">
        <v>58</v>
      </c>
      <c r="D29" s="73">
        <v>56</v>
      </c>
      <c r="E29" s="74">
        <v>96.55</v>
      </c>
      <c r="F29" s="73">
        <v>23</v>
      </c>
      <c r="G29" s="73">
        <v>22</v>
      </c>
      <c r="H29" s="74">
        <v>95.65</v>
      </c>
      <c r="I29" s="73">
        <v>3</v>
      </c>
      <c r="J29" s="73">
        <v>3</v>
      </c>
      <c r="K29" s="74">
        <v>100</v>
      </c>
      <c r="L29" s="73">
        <v>1</v>
      </c>
      <c r="M29" s="73">
        <v>1</v>
      </c>
      <c r="N29" s="74">
        <v>100</v>
      </c>
      <c r="O29" s="73">
        <v>0</v>
      </c>
      <c r="P29" s="73">
        <v>0</v>
      </c>
      <c r="Q29" s="74">
        <v>0</v>
      </c>
      <c r="R29" s="73">
        <v>0</v>
      </c>
      <c r="S29" s="73">
        <v>0</v>
      </c>
      <c r="T29" s="74">
        <v>0</v>
      </c>
      <c r="U29" s="73">
        <v>1</v>
      </c>
      <c r="V29" s="73">
        <v>1</v>
      </c>
      <c r="W29" s="74">
        <v>100</v>
      </c>
      <c r="X29" s="64" t="s">
        <v>126</v>
      </c>
      <c r="Y29" s="44">
        <v>0</v>
      </c>
      <c r="Z29" s="44">
        <v>0</v>
      </c>
      <c r="AA29" s="72">
        <v>0</v>
      </c>
      <c r="AB29" s="44">
        <v>2</v>
      </c>
      <c r="AC29" s="44">
        <v>2</v>
      </c>
      <c r="AD29" s="72">
        <v>100</v>
      </c>
      <c r="AE29" s="44">
        <v>0</v>
      </c>
      <c r="AF29" s="44">
        <v>0</v>
      </c>
      <c r="AG29" s="72">
        <v>0</v>
      </c>
      <c r="AH29" s="44">
        <v>0</v>
      </c>
      <c r="AI29" s="44">
        <v>0</v>
      </c>
      <c r="AJ29" s="72">
        <v>0</v>
      </c>
      <c r="AK29" s="44">
        <v>1</v>
      </c>
      <c r="AL29" s="44">
        <v>1</v>
      </c>
      <c r="AM29" s="72">
        <v>100</v>
      </c>
      <c r="AN29" s="44">
        <v>0</v>
      </c>
      <c r="AO29" s="44">
        <v>0</v>
      </c>
      <c r="AP29" s="72">
        <v>0</v>
      </c>
      <c r="AQ29" s="44">
        <v>0</v>
      </c>
      <c r="AR29" s="44">
        <v>0</v>
      </c>
      <c r="AS29" s="72">
        <v>0</v>
      </c>
      <c r="AT29" s="64" t="s">
        <v>126</v>
      </c>
      <c r="AU29" s="44">
        <v>0</v>
      </c>
      <c r="AV29" s="44">
        <v>0</v>
      </c>
      <c r="AW29" s="72">
        <v>0</v>
      </c>
      <c r="AX29" s="44">
        <v>2</v>
      </c>
      <c r="AY29" s="44">
        <v>2</v>
      </c>
      <c r="AZ29" s="72">
        <v>100</v>
      </c>
      <c r="BA29" s="44">
        <v>2</v>
      </c>
      <c r="BB29" s="44">
        <v>1</v>
      </c>
      <c r="BC29" s="72">
        <v>50</v>
      </c>
      <c r="BD29" s="44">
        <v>0</v>
      </c>
      <c r="BE29" s="44">
        <v>0</v>
      </c>
      <c r="BF29" s="72">
        <v>0</v>
      </c>
      <c r="BG29" s="44">
        <v>0</v>
      </c>
      <c r="BH29" s="44">
        <v>0</v>
      </c>
      <c r="BI29" s="72">
        <v>0</v>
      </c>
      <c r="BJ29" s="44">
        <v>0</v>
      </c>
      <c r="BK29" s="44">
        <v>0</v>
      </c>
      <c r="BL29" s="72">
        <v>0</v>
      </c>
      <c r="BM29" s="44">
        <v>0</v>
      </c>
      <c r="BN29" s="44">
        <v>0</v>
      </c>
      <c r="BO29" s="72">
        <v>0</v>
      </c>
      <c r="BP29" s="64" t="s">
        <v>126</v>
      </c>
      <c r="BQ29" s="44">
        <v>0</v>
      </c>
      <c r="BR29" s="44">
        <v>0</v>
      </c>
      <c r="BS29" s="72">
        <v>0</v>
      </c>
      <c r="BT29" s="44">
        <v>0</v>
      </c>
      <c r="BU29" s="44">
        <v>0</v>
      </c>
      <c r="BV29" s="72">
        <v>0</v>
      </c>
      <c r="BW29" s="44">
        <v>0</v>
      </c>
      <c r="BX29" s="44">
        <v>0</v>
      </c>
      <c r="BY29" s="72">
        <v>0</v>
      </c>
      <c r="BZ29" s="44">
        <v>2</v>
      </c>
      <c r="CA29" s="44">
        <v>2</v>
      </c>
      <c r="CB29" s="72">
        <v>100</v>
      </c>
      <c r="CC29" s="44">
        <v>0</v>
      </c>
      <c r="CD29" s="44">
        <v>0</v>
      </c>
      <c r="CE29" s="72">
        <v>0</v>
      </c>
      <c r="CF29" s="44">
        <v>0</v>
      </c>
      <c r="CG29" s="44">
        <v>0</v>
      </c>
      <c r="CH29" s="72">
        <v>0</v>
      </c>
      <c r="CI29" s="44">
        <v>0</v>
      </c>
      <c r="CJ29" s="44">
        <v>0</v>
      </c>
      <c r="CK29" s="72">
        <v>0</v>
      </c>
      <c r="CL29" s="64" t="s">
        <v>126</v>
      </c>
      <c r="CM29" s="44">
        <v>0</v>
      </c>
      <c r="CN29" s="44">
        <v>0</v>
      </c>
      <c r="CO29" s="72">
        <v>0</v>
      </c>
      <c r="CP29" s="44">
        <v>8</v>
      </c>
      <c r="CQ29" s="44">
        <v>8</v>
      </c>
      <c r="CR29" s="72">
        <v>100</v>
      </c>
      <c r="CS29" s="44">
        <v>1</v>
      </c>
      <c r="CT29" s="44">
        <v>1</v>
      </c>
      <c r="CU29" s="72">
        <v>100</v>
      </c>
      <c r="CV29" s="44">
        <v>0</v>
      </c>
      <c r="CW29" s="44">
        <v>0</v>
      </c>
      <c r="CX29" s="72">
        <v>0</v>
      </c>
      <c r="CY29" s="44">
        <v>0</v>
      </c>
      <c r="CZ29" s="44">
        <v>0</v>
      </c>
      <c r="DA29" s="72">
        <v>0</v>
      </c>
      <c r="DB29" s="44">
        <v>0</v>
      </c>
      <c r="DC29" s="44">
        <v>0</v>
      </c>
      <c r="DD29" s="72">
        <v>0</v>
      </c>
      <c r="DE29" s="44">
        <v>5</v>
      </c>
      <c r="DF29" s="44">
        <v>5</v>
      </c>
      <c r="DG29" s="72">
        <v>100</v>
      </c>
      <c r="DH29" s="64" t="s">
        <v>126</v>
      </c>
      <c r="DI29" s="44">
        <v>2</v>
      </c>
      <c r="DJ29" s="44">
        <v>2</v>
      </c>
      <c r="DK29" s="72">
        <v>100</v>
      </c>
      <c r="DL29" s="44">
        <v>0</v>
      </c>
      <c r="DM29" s="44">
        <v>0</v>
      </c>
      <c r="DN29" s="72">
        <v>0</v>
      </c>
      <c r="DO29" s="44">
        <v>0</v>
      </c>
      <c r="DP29" s="44">
        <v>0</v>
      </c>
      <c r="DQ29" s="72">
        <v>0</v>
      </c>
      <c r="DR29" s="44">
        <v>0</v>
      </c>
      <c r="DS29" s="44">
        <v>0</v>
      </c>
      <c r="DT29" s="72">
        <v>0</v>
      </c>
      <c r="DU29" s="44">
        <v>0</v>
      </c>
      <c r="DV29" s="44">
        <v>0</v>
      </c>
      <c r="DW29" s="72">
        <v>0</v>
      </c>
      <c r="DX29" s="44">
        <v>0</v>
      </c>
      <c r="DY29" s="44">
        <v>0</v>
      </c>
      <c r="DZ29" s="72">
        <v>0</v>
      </c>
      <c r="EA29" s="44">
        <v>0</v>
      </c>
      <c r="EB29" s="44">
        <v>0</v>
      </c>
      <c r="EC29" s="43">
        <v>0</v>
      </c>
      <c r="ED29" s="64" t="s">
        <v>126</v>
      </c>
      <c r="EE29" s="44">
        <v>3</v>
      </c>
      <c r="EF29" s="44">
        <v>2</v>
      </c>
      <c r="EG29" s="72">
        <v>66.67</v>
      </c>
      <c r="EH29" s="44">
        <v>0</v>
      </c>
      <c r="EI29" s="44">
        <v>0</v>
      </c>
      <c r="EJ29" s="72">
        <v>0</v>
      </c>
      <c r="EK29" s="44">
        <v>2</v>
      </c>
      <c r="EL29" s="44">
        <v>2</v>
      </c>
      <c r="EM29" s="72">
        <v>100</v>
      </c>
      <c r="EN29" s="44">
        <v>16</v>
      </c>
      <c r="EO29" s="44">
        <v>16</v>
      </c>
      <c r="EP29" s="72">
        <v>100</v>
      </c>
      <c r="EQ29" s="44">
        <v>0</v>
      </c>
      <c r="ER29" s="44">
        <v>0</v>
      </c>
      <c r="ES29" s="72">
        <v>0</v>
      </c>
      <c r="ET29" s="44">
        <v>0</v>
      </c>
      <c r="EU29" s="44">
        <v>0</v>
      </c>
      <c r="EV29" s="72">
        <v>0</v>
      </c>
      <c r="EW29" s="64" t="s">
        <v>126</v>
      </c>
      <c r="EX29" s="44">
        <v>0</v>
      </c>
      <c r="EY29" s="44">
        <v>0</v>
      </c>
      <c r="EZ29" s="72">
        <v>0</v>
      </c>
      <c r="FA29" s="44">
        <v>0</v>
      </c>
      <c r="FB29" s="44">
        <v>0</v>
      </c>
      <c r="FC29" s="72">
        <v>0</v>
      </c>
      <c r="FD29" s="44">
        <v>0</v>
      </c>
      <c r="FE29" s="44">
        <v>0</v>
      </c>
      <c r="FF29" s="72">
        <v>0</v>
      </c>
      <c r="FG29" s="44">
        <v>0</v>
      </c>
      <c r="FH29" s="44">
        <v>0</v>
      </c>
      <c r="FI29" s="72">
        <v>0</v>
      </c>
      <c r="FJ29" s="44">
        <v>0</v>
      </c>
      <c r="FK29" s="44">
        <v>0</v>
      </c>
      <c r="FL29" s="72">
        <v>0</v>
      </c>
      <c r="FM29" s="64" t="s">
        <v>126</v>
      </c>
      <c r="FN29" s="44">
        <v>0</v>
      </c>
      <c r="FO29" s="44">
        <v>0</v>
      </c>
      <c r="FP29" s="72">
        <v>0</v>
      </c>
      <c r="FQ29" s="44">
        <v>5</v>
      </c>
      <c r="FR29" s="44">
        <v>5</v>
      </c>
      <c r="FS29" s="72">
        <v>100</v>
      </c>
      <c r="FT29" s="44">
        <v>0</v>
      </c>
      <c r="FU29" s="44">
        <v>0</v>
      </c>
      <c r="FV29" s="72">
        <v>0</v>
      </c>
      <c r="FW29" s="44">
        <v>1</v>
      </c>
      <c r="FX29" s="44">
        <v>1</v>
      </c>
      <c r="FY29" s="72">
        <v>100</v>
      </c>
      <c r="FZ29" s="44">
        <v>1</v>
      </c>
      <c r="GA29" s="44">
        <v>1</v>
      </c>
      <c r="GB29" s="72">
        <v>100</v>
      </c>
    </row>
    <row r="30" spans="1:184" ht="12" customHeight="1">
      <c r="A30" s="64" t="s">
        <v>127</v>
      </c>
      <c r="B30" s="73">
        <v>110</v>
      </c>
      <c r="C30" s="73">
        <v>125</v>
      </c>
      <c r="D30" s="73">
        <v>122</v>
      </c>
      <c r="E30" s="74">
        <v>97.6</v>
      </c>
      <c r="F30" s="73">
        <v>58</v>
      </c>
      <c r="G30" s="73">
        <v>57</v>
      </c>
      <c r="H30" s="74">
        <v>98.28</v>
      </c>
      <c r="I30" s="73">
        <v>5</v>
      </c>
      <c r="J30" s="73">
        <v>5</v>
      </c>
      <c r="K30" s="74">
        <v>100</v>
      </c>
      <c r="L30" s="73">
        <v>1</v>
      </c>
      <c r="M30" s="73">
        <v>1</v>
      </c>
      <c r="N30" s="74">
        <v>100</v>
      </c>
      <c r="O30" s="73">
        <v>0</v>
      </c>
      <c r="P30" s="73">
        <v>0</v>
      </c>
      <c r="Q30" s="74">
        <v>0</v>
      </c>
      <c r="R30" s="73">
        <v>0</v>
      </c>
      <c r="S30" s="73">
        <v>0</v>
      </c>
      <c r="T30" s="74">
        <v>0</v>
      </c>
      <c r="U30" s="73">
        <v>8</v>
      </c>
      <c r="V30" s="73">
        <v>7</v>
      </c>
      <c r="W30" s="74">
        <v>87.5</v>
      </c>
      <c r="X30" s="64" t="s">
        <v>127</v>
      </c>
      <c r="Y30" s="44">
        <v>0</v>
      </c>
      <c r="Z30" s="44">
        <v>0</v>
      </c>
      <c r="AA30" s="72">
        <v>0</v>
      </c>
      <c r="AB30" s="44">
        <v>0</v>
      </c>
      <c r="AC30" s="44">
        <v>0</v>
      </c>
      <c r="AD30" s="72">
        <v>0</v>
      </c>
      <c r="AE30" s="44">
        <v>0</v>
      </c>
      <c r="AF30" s="44">
        <v>0</v>
      </c>
      <c r="AG30" s="72">
        <v>0</v>
      </c>
      <c r="AH30" s="44">
        <v>1</v>
      </c>
      <c r="AI30" s="44">
        <v>1</v>
      </c>
      <c r="AJ30" s="72">
        <v>100</v>
      </c>
      <c r="AK30" s="44">
        <v>1</v>
      </c>
      <c r="AL30" s="44">
        <v>1</v>
      </c>
      <c r="AM30" s="72">
        <v>100</v>
      </c>
      <c r="AN30" s="44">
        <v>0</v>
      </c>
      <c r="AO30" s="44">
        <v>0</v>
      </c>
      <c r="AP30" s="72">
        <v>0</v>
      </c>
      <c r="AQ30" s="44">
        <v>0</v>
      </c>
      <c r="AR30" s="44">
        <v>0</v>
      </c>
      <c r="AS30" s="72">
        <v>0</v>
      </c>
      <c r="AT30" s="64" t="s">
        <v>127</v>
      </c>
      <c r="AU30" s="44">
        <v>0</v>
      </c>
      <c r="AV30" s="44">
        <v>0</v>
      </c>
      <c r="AW30" s="72">
        <v>0</v>
      </c>
      <c r="AX30" s="44">
        <v>4</v>
      </c>
      <c r="AY30" s="44">
        <v>4</v>
      </c>
      <c r="AZ30" s="72">
        <v>100</v>
      </c>
      <c r="BA30" s="44">
        <v>2</v>
      </c>
      <c r="BB30" s="44">
        <v>2</v>
      </c>
      <c r="BC30" s="72">
        <v>100</v>
      </c>
      <c r="BD30" s="44">
        <v>0</v>
      </c>
      <c r="BE30" s="44">
        <v>0</v>
      </c>
      <c r="BF30" s="72">
        <v>0</v>
      </c>
      <c r="BG30" s="44">
        <v>0</v>
      </c>
      <c r="BH30" s="44">
        <v>0</v>
      </c>
      <c r="BI30" s="72">
        <v>0</v>
      </c>
      <c r="BJ30" s="44">
        <v>0</v>
      </c>
      <c r="BK30" s="44">
        <v>0</v>
      </c>
      <c r="BL30" s="72">
        <v>0</v>
      </c>
      <c r="BM30" s="44">
        <v>0</v>
      </c>
      <c r="BN30" s="44">
        <v>0</v>
      </c>
      <c r="BO30" s="72">
        <v>0</v>
      </c>
      <c r="BP30" s="64" t="s">
        <v>127</v>
      </c>
      <c r="BQ30" s="44">
        <v>0</v>
      </c>
      <c r="BR30" s="44">
        <v>0</v>
      </c>
      <c r="BS30" s="72">
        <v>0</v>
      </c>
      <c r="BT30" s="44">
        <v>0</v>
      </c>
      <c r="BU30" s="44">
        <v>0</v>
      </c>
      <c r="BV30" s="72">
        <v>0</v>
      </c>
      <c r="BW30" s="44">
        <v>2</v>
      </c>
      <c r="BX30" s="44">
        <v>2</v>
      </c>
      <c r="BY30" s="72">
        <v>100</v>
      </c>
      <c r="BZ30" s="44">
        <v>4</v>
      </c>
      <c r="CA30" s="44">
        <v>4</v>
      </c>
      <c r="CB30" s="72">
        <v>100</v>
      </c>
      <c r="CC30" s="44">
        <v>0</v>
      </c>
      <c r="CD30" s="44">
        <v>0</v>
      </c>
      <c r="CE30" s="72">
        <v>0</v>
      </c>
      <c r="CF30" s="44">
        <v>0</v>
      </c>
      <c r="CG30" s="44">
        <v>0</v>
      </c>
      <c r="CH30" s="72">
        <v>0</v>
      </c>
      <c r="CI30" s="44">
        <v>0</v>
      </c>
      <c r="CJ30" s="44">
        <v>0</v>
      </c>
      <c r="CK30" s="72">
        <v>0</v>
      </c>
      <c r="CL30" s="64" t="s">
        <v>127</v>
      </c>
      <c r="CM30" s="44">
        <v>0</v>
      </c>
      <c r="CN30" s="44">
        <v>0</v>
      </c>
      <c r="CO30" s="72">
        <v>0</v>
      </c>
      <c r="CP30" s="44">
        <v>19</v>
      </c>
      <c r="CQ30" s="44">
        <v>19</v>
      </c>
      <c r="CR30" s="72">
        <v>100</v>
      </c>
      <c r="CS30" s="44">
        <v>11</v>
      </c>
      <c r="CT30" s="44">
        <v>11</v>
      </c>
      <c r="CU30" s="72">
        <v>100</v>
      </c>
      <c r="CV30" s="44">
        <v>1</v>
      </c>
      <c r="CW30" s="44">
        <v>0</v>
      </c>
      <c r="CX30" s="72">
        <v>0</v>
      </c>
      <c r="CY30" s="44">
        <v>0</v>
      </c>
      <c r="CZ30" s="44">
        <v>0</v>
      </c>
      <c r="DA30" s="72">
        <v>0</v>
      </c>
      <c r="DB30" s="44">
        <v>0</v>
      </c>
      <c r="DC30" s="44">
        <v>0</v>
      </c>
      <c r="DD30" s="72">
        <v>0</v>
      </c>
      <c r="DE30" s="44">
        <v>10</v>
      </c>
      <c r="DF30" s="44">
        <v>10</v>
      </c>
      <c r="DG30" s="72">
        <v>100</v>
      </c>
      <c r="DH30" s="64" t="s">
        <v>127</v>
      </c>
      <c r="DI30" s="44">
        <v>0</v>
      </c>
      <c r="DJ30" s="44">
        <v>0</v>
      </c>
      <c r="DK30" s="72">
        <v>0</v>
      </c>
      <c r="DL30" s="44">
        <v>0</v>
      </c>
      <c r="DM30" s="44">
        <v>0</v>
      </c>
      <c r="DN30" s="72">
        <v>0</v>
      </c>
      <c r="DO30" s="44">
        <v>0</v>
      </c>
      <c r="DP30" s="44">
        <v>0</v>
      </c>
      <c r="DQ30" s="72">
        <v>0</v>
      </c>
      <c r="DR30" s="44">
        <v>0</v>
      </c>
      <c r="DS30" s="44">
        <v>0</v>
      </c>
      <c r="DT30" s="72">
        <v>0</v>
      </c>
      <c r="DU30" s="44">
        <v>0</v>
      </c>
      <c r="DV30" s="44">
        <v>0</v>
      </c>
      <c r="DW30" s="72">
        <v>0</v>
      </c>
      <c r="DX30" s="44">
        <v>4</v>
      </c>
      <c r="DY30" s="44">
        <v>4</v>
      </c>
      <c r="DZ30" s="72">
        <v>100</v>
      </c>
      <c r="EA30" s="44">
        <v>0</v>
      </c>
      <c r="EB30" s="44">
        <v>0</v>
      </c>
      <c r="EC30" s="43">
        <v>0</v>
      </c>
      <c r="ED30" s="64" t="s">
        <v>127</v>
      </c>
      <c r="EE30" s="44">
        <v>5</v>
      </c>
      <c r="EF30" s="44">
        <v>4</v>
      </c>
      <c r="EG30" s="72">
        <v>80</v>
      </c>
      <c r="EH30" s="44">
        <v>0</v>
      </c>
      <c r="EI30" s="44">
        <v>0</v>
      </c>
      <c r="EJ30" s="72">
        <v>0</v>
      </c>
      <c r="EK30" s="44">
        <v>0</v>
      </c>
      <c r="EL30" s="44">
        <v>0</v>
      </c>
      <c r="EM30" s="72">
        <v>0</v>
      </c>
      <c r="EN30" s="44">
        <v>34</v>
      </c>
      <c r="EO30" s="44">
        <v>34</v>
      </c>
      <c r="EP30" s="72">
        <v>100</v>
      </c>
      <c r="EQ30" s="44">
        <v>0</v>
      </c>
      <c r="ER30" s="44">
        <v>0</v>
      </c>
      <c r="ES30" s="72">
        <v>0</v>
      </c>
      <c r="ET30" s="44">
        <v>1</v>
      </c>
      <c r="EU30" s="44">
        <v>1</v>
      </c>
      <c r="EV30" s="72">
        <v>100</v>
      </c>
      <c r="EW30" s="64" t="s">
        <v>127</v>
      </c>
      <c r="EX30" s="44">
        <v>0</v>
      </c>
      <c r="EY30" s="44">
        <v>0</v>
      </c>
      <c r="EZ30" s="72">
        <v>0</v>
      </c>
      <c r="FA30" s="44">
        <v>0</v>
      </c>
      <c r="FB30" s="44">
        <v>0</v>
      </c>
      <c r="FC30" s="72">
        <v>0</v>
      </c>
      <c r="FD30" s="44">
        <v>0</v>
      </c>
      <c r="FE30" s="44">
        <v>0</v>
      </c>
      <c r="FF30" s="72">
        <v>0</v>
      </c>
      <c r="FG30" s="44">
        <v>0</v>
      </c>
      <c r="FH30" s="44">
        <v>0</v>
      </c>
      <c r="FI30" s="72">
        <v>0</v>
      </c>
      <c r="FJ30" s="44">
        <v>0</v>
      </c>
      <c r="FK30" s="44">
        <v>0</v>
      </c>
      <c r="FL30" s="72">
        <v>0</v>
      </c>
      <c r="FM30" s="64" t="s">
        <v>127</v>
      </c>
      <c r="FN30" s="44">
        <v>0</v>
      </c>
      <c r="FO30" s="44">
        <v>0</v>
      </c>
      <c r="FP30" s="72">
        <v>0</v>
      </c>
      <c r="FQ30" s="44">
        <v>9</v>
      </c>
      <c r="FR30" s="44">
        <v>9</v>
      </c>
      <c r="FS30" s="72">
        <v>100</v>
      </c>
      <c r="FT30" s="44">
        <v>0</v>
      </c>
      <c r="FU30" s="44">
        <v>0</v>
      </c>
      <c r="FV30" s="72">
        <v>0</v>
      </c>
      <c r="FW30" s="44">
        <v>3</v>
      </c>
      <c r="FX30" s="44">
        <v>3</v>
      </c>
      <c r="FY30" s="72">
        <v>100</v>
      </c>
      <c r="FZ30" s="44">
        <v>0</v>
      </c>
      <c r="GA30" s="44">
        <v>0</v>
      </c>
      <c r="GB30" s="72">
        <v>0</v>
      </c>
    </row>
    <row r="31" spans="1:184" ht="12" customHeight="1">
      <c r="A31" s="64" t="s">
        <v>128</v>
      </c>
      <c r="B31" s="73">
        <v>553</v>
      </c>
      <c r="C31" s="73">
        <v>577</v>
      </c>
      <c r="D31" s="73">
        <v>507</v>
      </c>
      <c r="E31" s="74">
        <v>87.87</v>
      </c>
      <c r="F31" s="73">
        <v>306</v>
      </c>
      <c r="G31" s="73">
        <v>280</v>
      </c>
      <c r="H31" s="74">
        <v>91.5</v>
      </c>
      <c r="I31" s="73">
        <v>26</v>
      </c>
      <c r="J31" s="73">
        <v>26</v>
      </c>
      <c r="K31" s="74">
        <v>100</v>
      </c>
      <c r="L31" s="73">
        <v>8</v>
      </c>
      <c r="M31" s="73">
        <v>7</v>
      </c>
      <c r="N31" s="74">
        <v>87.5</v>
      </c>
      <c r="O31" s="73">
        <v>1</v>
      </c>
      <c r="P31" s="73">
        <v>1</v>
      </c>
      <c r="Q31" s="74">
        <v>100</v>
      </c>
      <c r="R31" s="73">
        <v>3</v>
      </c>
      <c r="S31" s="73">
        <v>3</v>
      </c>
      <c r="T31" s="74">
        <v>100</v>
      </c>
      <c r="U31" s="73">
        <v>36</v>
      </c>
      <c r="V31" s="73">
        <v>30</v>
      </c>
      <c r="W31" s="74">
        <v>83.33</v>
      </c>
      <c r="X31" s="64" t="s">
        <v>128</v>
      </c>
      <c r="Y31" s="44">
        <v>3</v>
      </c>
      <c r="Z31" s="44">
        <v>3</v>
      </c>
      <c r="AA31" s="72">
        <v>100</v>
      </c>
      <c r="AB31" s="44">
        <v>6</v>
      </c>
      <c r="AC31" s="44">
        <v>4</v>
      </c>
      <c r="AD31" s="72">
        <v>66.67</v>
      </c>
      <c r="AE31" s="44">
        <v>2</v>
      </c>
      <c r="AF31" s="44">
        <v>2</v>
      </c>
      <c r="AG31" s="72">
        <v>100</v>
      </c>
      <c r="AH31" s="44">
        <v>6</v>
      </c>
      <c r="AI31" s="44">
        <v>6</v>
      </c>
      <c r="AJ31" s="72">
        <v>100</v>
      </c>
      <c r="AK31" s="44">
        <v>21</v>
      </c>
      <c r="AL31" s="44">
        <v>19</v>
      </c>
      <c r="AM31" s="72">
        <v>90.48</v>
      </c>
      <c r="AN31" s="44">
        <v>0</v>
      </c>
      <c r="AO31" s="44">
        <v>0</v>
      </c>
      <c r="AP31" s="72">
        <v>0</v>
      </c>
      <c r="AQ31" s="44">
        <v>0</v>
      </c>
      <c r="AR31" s="44">
        <v>0</v>
      </c>
      <c r="AS31" s="72">
        <v>0</v>
      </c>
      <c r="AT31" s="64" t="s">
        <v>128</v>
      </c>
      <c r="AU31" s="44">
        <v>0</v>
      </c>
      <c r="AV31" s="44">
        <v>0</v>
      </c>
      <c r="AW31" s="72">
        <v>0</v>
      </c>
      <c r="AX31" s="44">
        <v>39</v>
      </c>
      <c r="AY31" s="44">
        <v>35</v>
      </c>
      <c r="AZ31" s="72">
        <v>89.74</v>
      </c>
      <c r="BA31" s="44">
        <v>5</v>
      </c>
      <c r="BB31" s="44">
        <v>3</v>
      </c>
      <c r="BC31" s="72">
        <v>60</v>
      </c>
      <c r="BD31" s="44">
        <v>0</v>
      </c>
      <c r="BE31" s="44">
        <v>0</v>
      </c>
      <c r="BF31" s="72">
        <v>0</v>
      </c>
      <c r="BG31" s="44">
        <v>0</v>
      </c>
      <c r="BH31" s="44">
        <v>0</v>
      </c>
      <c r="BI31" s="72">
        <v>0</v>
      </c>
      <c r="BJ31" s="44">
        <v>0</v>
      </c>
      <c r="BK31" s="44">
        <v>0</v>
      </c>
      <c r="BL31" s="72">
        <v>0</v>
      </c>
      <c r="BM31" s="44">
        <v>0</v>
      </c>
      <c r="BN31" s="44">
        <v>0</v>
      </c>
      <c r="BO31" s="72">
        <v>0</v>
      </c>
      <c r="BP31" s="64" t="s">
        <v>128</v>
      </c>
      <c r="BQ31" s="44">
        <v>0</v>
      </c>
      <c r="BR31" s="44">
        <v>0</v>
      </c>
      <c r="BS31" s="72">
        <v>0</v>
      </c>
      <c r="BT31" s="44">
        <v>0</v>
      </c>
      <c r="BU31" s="44">
        <v>0</v>
      </c>
      <c r="BV31" s="72">
        <v>0</v>
      </c>
      <c r="BW31" s="44">
        <v>21</v>
      </c>
      <c r="BX31" s="44">
        <v>21</v>
      </c>
      <c r="BY31" s="72">
        <v>100</v>
      </c>
      <c r="BZ31" s="44">
        <v>4</v>
      </c>
      <c r="CA31" s="44">
        <v>4</v>
      </c>
      <c r="CB31" s="72">
        <v>100</v>
      </c>
      <c r="CC31" s="44">
        <v>0</v>
      </c>
      <c r="CD31" s="44">
        <v>0</v>
      </c>
      <c r="CE31" s="72">
        <v>0</v>
      </c>
      <c r="CF31" s="44">
        <v>0</v>
      </c>
      <c r="CG31" s="44">
        <v>0</v>
      </c>
      <c r="CH31" s="72">
        <v>0</v>
      </c>
      <c r="CI31" s="44">
        <v>0</v>
      </c>
      <c r="CJ31" s="44">
        <v>0</v>
      </c>
      <c r="CK31" s="72">
        <v>0</v>
      </c>
      <c r="CL31" s="64" t="s">
        <v>128</v>
      </c>
      <c r="CM31" s="44">
        <v>0</v>
      </c>
      <c r="CN31" s="44">
        <v>0</v>
      </c>
      <c r="CO31" s="72">
        <v>0</v>
      </c>
      <c r="CP31" s="44">
        <v>74</v>
      </c>
      <c r="CQ31" s="44">
        <v>74</v>
      </c>
      <c r="CR31" s="72">
        <v>100</v>
      </c>
      <c r="CS31" s="44">
        <v>51</v>
      </c>
      <c r="CT31" s="44">
        <v>42</v>
      </c>
      <c r="CU31" s="72">
        <v>82.35</v>
      </c>
      <c r="CV31" s="44">
        <v>0</v>
      </c>
      <c r="CW31" s="44">
        <v>0</v>
      </c>
      <c r="CX31" s="72">
        <v>0</v>
      </c>
      <c r="CY31" s="44">
        <v>0</v>
      </c>
      <c r="CZ31" s="44">
        <v>0</v>
      </c>
      <c r="DA31" s="72">
        <v>0</v>
      </c>
      <c r="DB31" s="44">
        <v>0</v>
      </c>
      <c r="DC31" s="44">
        <v>0</v>
      </c>
      <c r="DD31" s="72">
        <v>0</v>
      </c>
      <c r="DE31" s="44">
        <v>27</v>
      </c>
      <c r="DF31" s="44">
        <v>27</v>
      </c>
      <c r="DG31" s="72">
        <v>100</v>
      </c>
      <c r="DH31" s="64" t="s">
        <v>128</v>
      </c>
      <c r="DI31" s="44">
        <v>1</v>
      </c>
      <c r="DJ31" s="44">
        <v>1</v>
      </c>
      <c r="DK31" s="72">
        <v>100</v>
      </c>
      <c r="DL31" s="44">
        <v>1</v>
      </c>
      <c r="DM31" s="44">
        <v>0</v>
      </c>
      <c r="DN31" s="72">
        <v>0</v>
      </c>
      <c r="DO31" s="44">
        <v>0</v>
      </c>
      <c r="DP31" s="44">
        <v>0</v>
      </c>
      <c r="DQ31" s="72">
        <v>0</v>
      </c>
      <c r="DR31" s="44">
        <v>0</v>
      </c>
      <c r="DS31" s="44">
        <v>0</v>
      </c>
      <c r="DT31" s="72">
        <v>0</v>
      </c>
      <c r="DU31" s="44">
        <v>0</v>
      </c>
      <c r="DV31" s="44">
        <v>0</v>
      </c>
      <c r="DW31" s="72">
        <v>0</v>
      </c>
      <c r="DX31" s="44">
        <v>3</v>
      </c>
      <c r="DY31" s="44">
        <v>3</v>
      </c>
      <c r="DZ31" s="72">
        <v>100</v>
      </c>
      <c r="EA31" s="44">
        <v>0</v>
      </c>
      <c r="EB31" s="44">
        <v>0</v>
      </c>
      <c r="EC31" s="43">
        <v>0</v>
      </c>
      <c r="ED31" s="64" t="s">
        <v>128</v>
      </c>
      <c r="EE31" s="44">
        <v>20</v>
      </c>
      <c r="EF31" s="44">
        <v>14</v>
      </c>
      <c r="EG31" s="72">
        <v>70</v>
      </c>
      <c r="EH31" s="44">
        <v>1</v>
      </c>
      <c r="EI31" s="44">
        <v>1</v>
      </c>
      <c r="EJ31" s="72">
        <v>100</v>
      </c>
      <c r="EK31" s="44">
        <v>0</v>
      </c>
      <c r="EL31" s="44">
        <v>0</v>
      </c>
      <c r="EM31" s="72">
        <v>0</v>
      </c>
      <c r="EN31" s="44">
        <v>117</v>
      </c>
      <c r="EO31" s="44">
        <v>101</v>
      </c>
      <c r="EP31" s="72">
        <v>86.32</v>
      </c>
      <c r="EQ31" s="44">
        <v>0</v>
      </c>
      <c r="ER31" s="44">
        <v>0</v>
      </c>
      <c r="ES31" s="72">
        <v>0</v>
      </c>
      <c r="ET31" s="44">
        <v>0</v>
      </c>
      <c r="EU31" s="44">
        <v>0</v>
      </c>
      <c r="EV31" s="72">
        <v>0</v>
      </c>
      <c r="EW31" s="64" t="s">
        <v>128</v>
      </c>
      <c r="EX31" s="44">
        <v>0</v>
      </c>
      <c r="EY31" s="44">
        <v>0</v>
      </c>
      <c r="EZ31" s="72">
        <v>0</v>
      </c>
      <c r="FA31" s="44">
        <v>0</v>
      </c>
      <c r="FB31" s="44">
        <v>0</v>
      </c>
      <c r="FC31" s="72">
        <v>0</v>
      </c>
      <c r="FD31" s="44">
        <v>0</v>
      </c>
      <c r="FE31" s="44">
        <v>0</v>
      </c>
      <c r="FF31" s="72">
        <v>0</v>
      </c>
      <c r="FG31" s="44">
        <v>0</v>
      </c>
      <c r="FH31" s="44">
        <v>0</v>
      </c>
      <c r="FI31" s="72">
        <v>0</v>
      </c>
      <c r="FJ31" s="44">
        <v>0</v>
      </c>
      <c r="FK31" s="44">
        <v>0</v>
      </c>
      <c r="FL31" s="72">
        <v>0</v>
      </c>
      <c r="FM31" s="64" t="s">
        <v>128</v>
      </c>
      <c r="FN31" s="44">
        <v>0</v>
      </c>
      <c r="FO31" s="44">
        <v>0</v>
      </c>
      <c r="FP31" s="72">
        <v>0</v>
      </c>
      <c r="FQ31" s="44">
        <v>72</v>
      </c>
      <c r="FR31" s="44">
        <v>59</v>
      </c>
      <c r="FS31" s="72">
        <v>81.94</v>
      </c>
      <c r="FT31" s="44">
        <v>0</v>
      </c>
      <c r="FU31" s="44">
        <v>0</v>
      </c>
      <c r="FV31" s="72">
        <v>0</v>
      </c>
      <c r="FW31" s="44">
        <v>29</v>
      </c>
      <c r="FX31" s="44">
        <v>21</v>
      </c>
      <c r="FY31" s="72">
        <v>72.41</v>
      </c>
      <c r="FZ31" s="44">
        <v>0</v>
      </c>
      <c r="GA31" s="44">
        <v>0</v>
      </c>
      <c r="GB31" s="72">
        <v>0</v>
      </c>
    </row>
    <row r="32" spans="1:184" ht="12" customHeight="1">
      <c r="A32" s="64" t="s">
        <v>129</v>
      </c>
      <c r="B32" s="73">
        <v>143</v>
      </c>
      <c r="C32" s="73">
        <v>174</v>
      </c>
      <c r="D32" s="73">
        <v>159</v>
      </c>
      <c r="E32" s="74">
        <v>91.38</v>
      </c>
      <c r="F32" s="73">
        <v>53</v>
      </c>
      <c r="G32" s="73">
        <v>47</v>
      </c>
      <c r="H32" s="74">
        <v>88.68</v>
      </c>
      <c r="I32" s="73">
        <v>7</v>
      </c>
      <c r="J32" s="73">
        <v>7</v>
      </c>
      <c r="K32" s="74">
        <v>100</v>
      </c>
      <c r="L32" s="73">
        <v>3</v>
      </c>
      <c r="M32" s="73">
        <v>1</v>
      </c>
      <c r="N32" s="74">
        <v>33.33</v>
      </c>
      <c r="O32" s="73">
        <v>0</v>
      </c>
      <c r="P32" s="73">
        <v>0</v>
      </c>
      <c r="Q32" s="74">
        <v>0</v>
      </c>
      <c r="R32" s="73">
        <v>2</v>
      </c>
      <c r="S32" s="73">
        <v>2</v>
      </c>
      <c r="T32" s="74">
        <v>100</v>
      </c>
      <c r="U32" s="73">
        <v>4</v>
      </c>
      <c r="V32" s="73">
        <v>3</v>
      </c>
      <c r="W32" s="74">
        <v>75</v>
      </c>
      <c r="X32" s="64" t="s">
        <v>129</v>
      </c>
      <c r="Y32" s="44">
        <v>0</v>
      </c>
      <c r="Z32" s="44">
        <v>0</v>
      </c>
      <c r="AA32" s="72">
        <v>0</v>
      </c>
      <c r="AB32" s="44">
        <v>0</v>
      </c>
      <c r="AC32" s="44">
        <v>0</v>
      </c>
      <c r="AD32" s="72">
        <v>0</v>
      </c>
      <c r="AE32" s="44">
        <v>0</v>
      </c>
      <c r="AF32" s="44">
        <v>0</v>
      </c>
      <c r="AG32" s="72">
        <v>0</v>
      </c>
      <c r="AH32" s="44">
        <v>1</v>
      </c>
      <c r="AI32" s="44">
        <v>1</v>
      </c>
      <c r="AJ32" s="72">
        <v>100</v>
      </c>
      <c r="AK32" s="44">
        <v>2</v>
      </c>
      <c r="AL32" s="44">
        <v>0</v>
      </c>
      <c r="AM32" s="72">
        <v>0</v>
      </c>
      <c r="AN32" s="44">
        <v>0</v>
      </c>
      <c r="AO32" s="44">
        <v>0</v>
      </c>
      <c r="AP32" s="72">
        <v>0</v>
      </c>
      <c r="AQ32" s="44">
        <v>0</v>
      </c>
      <c r="AR32" s="44">
        <v>0</v>
      </c>
      <c r="AS32" s="72">
        <v>0</v>
      </c>
      <c r="AT32" s="64" t="s">
        <v>129</v>
      </c>
      <c r="AU32" s="44">
        <v>0</v>
      </c>
      <c r="AV32" s="44">
        <v>0</v>
      </c>
      <c r="AW32" s="72">
        <v>0</v>
      </c>
      <c r="AX32" s="44">
        <v>4</v>
      </c>
      <c r="AY32" s="44">
        <v>4</v>
      </c>
      <c r="AZ32" s="72">
        <v>100</v>
      </c>
      <c r="BA32" s="44">
        <v>0</v>
      </c>
      <c r="BB32" s="44">
        <v>0</v>
      </c>
      <c r="BC32" s="72">
        <v>0</v>
      </c>
      <c r="BD32" s="44">
        <v>0</v>
      </c>
      <c r="BE32" s="44">
        <v>0</v>
      </c>
      <c r="BF32" s="72">
        <v>0</v>
      </c>
      <c r="BG32" s="44">
        <v>0</v>
      </c>
      <c r="BH32" s="44">
        <v>0</v>
      </c>
      <c r="BI32" s="72">
        <v>0</v>
      </c>
      <c r="BJ32" s="44">
        <v>0</v>
      </c>
      <c r="BK32" s="44">
        <v>0</v>
      </c>
      <c r="BL32" s="72">
        <v>0</v>
      </c>
      <c r="BM32" s="44">
        <v>0</v>
      </c>
      <c r="BN32" s="44">
        <v>0</v>
      </c>
      <c r="BO32" s="72">
        <v>0</v>
      </c>
      <c r="BP32" s="64" t="s">
        <v>129</v>
      </c>
      <c r="BQ32" s="44">
        <v>0</v>
      </c>
      <c r="BR32" s="44">
        <v>0</v>
      </c>
      <c r="BS32" s="72">
        <v>0</v>
      </c>
      <c r="BT32" s="44">
        <v>0</v>
      </c>
      <c r="BU32" s="44">
        <v>0</v>
      </c>
      <c r="BV32" s="72">
        <v>0</v>
      </c>
      <c r="BW32" s="44">
        <v>6</v>
      </c>
      <c r="BX32" s="44">
        <v>6</v>
      </c>
      <c r="BY32" s="72">
        <v>100</v>
      </c>
      <c r="BZ32" s="44">
        <v>1</v>
      </c>
      <c r="CA32" s="44">
        <v>1</v>
      </c>
      <c r="CB32" s="72">
        <v>100</v>
      </c>
      <c r="CC32" s="44">
        <v>0</v>
      </c>
      <c r="CD32" s="44">
        <v>0</v>
      </c>
      <c r="CE32" s="72">
        <v>0</v>
      </c>
      <c r="CF32" s="44">
        <v>0</v>
      </c>
      <c r="CG32" s="44">
        <v>0</v>
      </c>
      <c r="CH32" s="72">
        <v>0</v>
      </c>
      <c r="CI32" s="44">
        <v>0</v>
      </c>
      <c r="CJ32" s="44">
        <v>0</v>
      </c>
      <c r="CK32" s="72">
        <v>0</v>
      </c>
      <c r="CL32" s="64" t="s">
        <v>129</v>
      </c>
      <c r="CM32" s="44">
        <v>0</v>
      </c>
      <c r="CN32" s="44">
        <v>0</v>
      </c>
      <c r="CO32" s="72">
        <v>0</v>
      </c>
      <c r="CP32" s="44">
        <v>13</v>
      </c>
      <c r="CQ32" s="44">
        <v>13</v>
      </c>
      <c r="CR32" s="72">
        <v>100</v>
      </c>
      <c r="CS32" s="44">
        <v>10</v>
      </c>
      <c r="CT32" s="44">
        <v>9</v>
      </c>
      <c r="CU32" s="72">
        <v>90</v>
      </c>
      <c r="CV32" s="44">
        <v>0</v>
      </c>
      <c r="CW32" s="44">
        <v>0</v>
      </c>
      <c r="CX32" s="72">
        <v>0</v>
      </c>
      <c r="CY32" s="44">
        <v>0</v>
      </c>
      <c r="CZ32" s="44">
        <v>0</v>
      </c>
      <c r="DA32" s="72">
        <v>0</v>
      </c>
      <c r="DB32" s="44">
        <v>0</v>
      </c>
      <c r="DC32" s="44">
        <v>0</v>
      </c>
      <c r="DD32" s="72">
        <v>0</v>
      </c>
      <c r="DE32" s="44">
        <v>13</v>
      </c>
      <c r="DF32" s="44">
        <v>13</v>
      </c>
      <c r="DG32" s="72">
        <v>100</v>
      </c>
      <c r="DH32" s="64" t="s">
        <v>129</v>
      </c>
      <c r="DI32" s="44">
        <v>1</v>
      </c>
      <c r="DJ32" s="44">
        <v>1</v>
      </c>
      <c r="DK32" s="72">
        <v>100</v>
      </c>
      <c r="DL32" s="44">
        <v>2</v>
      </c>
      <c r="DM32" s="44">
        <v>2</v>
      </c>
      <c r="DN32" s="72">
        <v>100</v>
      </c>
      <c r="DO32" s="44">
        <v>0</v>
      </c>
      <c r="DP32" s="44">
        <v>0</v>
      </c>
      <c r="DQ32" s="72">
        <v>0</v>
      </c>
      <c r="DR32" s="44">
        <v>0</v>
      </c>
      <c r="DS32" s="44">
        <v>0</v>
      </c>
      <c r="DT32" s="72">
        <v>0</v>
      </c>
      <c r="DU32" s="44">
        <v>0</v>
      </c>
      <c r="DV32" s="44">
        <v>0</v>
      </c>
      <c r="DW32" s="72">
        <v>0</v>
      </c>
      <c r="DX32" s="44">
        <v>2</v>
      </c>
      <c r="DY32" s="44">
        <v>1</v>
      </c>
      <c r="DZ32" s="72">
        <v>50</v>
      </c>
      <c r="EA32" s="44">
        <v>0</v>
      </c>
      <c r="EB32" s="44">
        <v>0</v>
      </c>
      <c r="EC32" s="43">
        <v>0</v>
      </c>
      <c r="ED32" s="64" t="s">
        <v>129</v>
      </c>
      <c r="EE32" s="44">
        <v>10</v>
      </c>
      <c r="EF32" s="44">
        <v>8</v>
      </c>
      <c r="EG32" s="72">
        <v>80</v>
      </c>
      <c r="EH32" s="44">
        <v>2</v>
      </c>
      <c r="EI32" s="44">
        <v>2</v>
      </c>
      <c r="EJ32" s="72">
        <v>100</v>
      </c>
      <c r="EK32" s="44">
        <v>3</v>
      </c>
      <c r="EL32" s="44">
        <v>3</v>
      </c>
      <c r="EM32" s="72">
        <v>100</v>
      </c>
      <c r="EN32" s="44">
        <v>56</v>
      </c>
      <c r="EO32" s="44">
        <v>52</v>
      </c>
      <c r="EP32" s="72">
        <v>92.86</v>
      </c>
      <c r="EQ32" s="44">
        <v>0</v>
      </c>
      <c r="ER32" s="44">
        <v>0</v>
      </c>
      <c r="ES32" s="72">
        <v>0</v>
      </c>
      <c r="ET32" s="44">
        <v>2</v>
      </c>
      <c r="EU32" s="44">
        <v>2</v>
      </c>
      <c r="EV32" s="72">
        <v>100</v>
      </c>
      <c r="EW32" s="64" t="s">
        <v>129</v>
      </c>
      <c r="EX32" s="44">
        <v>0</v>
      </c>
      <c r="EY32" s="44">
        <v>0</v>
      </c>
      <c r="EZ32" s="72">
        <v>0</v>
      </c>
      <c r="FA32" s="44">
        <v>0</v>
      </c>
      <c r="FB32" s="44">
        <v>0</v>
      </c>
      <c r="FC32" s="72">
        <v>0</v>
      </c>
      <c r="FD32" s="44">
        <v>0</v>
      </c>
      <c r="FE32" s="44">
        <v>0</v>
      </c>
      <c r="FF32" s="72">
        <v>0</v>
      </c>
      <c r="FG32" s="44">
        <v>0</v>
      </c>
      <c r="FH32" s="44">
        <v>0</v>
      </c>
      <c r="FI32" s="72">
        <v>0</v>
      </c>
      <c r="FJ32" s="44">
        <v>0</v>
      </c>
      <c r="FK32" s="44">
        <v>0</v>
      </c>
      <c r="FL32" s="72">
        <v>0</v>
      </c>
      <c r="FM32" s="64" t="s">
        <v>129</v>
      </c>
      <c r="FN32" s="44">
        <v>0</v>
      </c>
      <c r="FO32" s="44">
        <v>0</v>
      </c>
      <c r="FP32" s="72">
        <v>0</v>
      </c>
      <c r="FQ32" s="44">
        <v>24</v>
      </c>
      <c r="FR32" s="44">
        <v>23</v>
      </c>
      <c r="FS32" s="72">
        <v>95.83</v>
      </c>
      <c r="FT32" s="44">
        <v>0</v>
      </c>
      <c r="FU32" s="44">
        <v>0</v>
      </c>
      <c r="FV32" s="72">
        <v>0</v>
      </c>
      <c r="FW32" s="44">
        <v>6</v>
      </c>
      <c r="FX32" s="44">
        <v>5</v>
      </c>
      <c r="FY32" s="72">
        <v>83.33</v>
      </c>
      <c r="FZ32" s="44">
        <v>0</v>
      </c>
      <c r="GA32" s="44">
        <v>0</v>
      </c>
      <c r="GB32" s="72">
        <v>0</v>
      </c>
    </row>
    <row r="33" spans="1:184" ht="12" customHeight="1">
      <c r="A33" s="64" t="s">
        <v>130</v>
      </c>
      <c r="B33" s="73">
        <v>218</v>
      </c>
      <c r="C33" s="73">
        <v>61</v>
      </c>
      <c r="D33" s="73">
        <v>58</v>
      </c>
      <c r="E33" s="74">
        <v>95.08</v>
      </c>
      <c r="F33" s="73">
        <v>26</v>
      </c>
      <c r="G33" s="73">
        <v>25</v>
      </c>
      <c r="H33" s="74">
        <v>96.15</v>
      </c>
      <c r="I33" s="73">
        <v>0</v>
      </c>
      <c r="J33" s="73">
        <v>0</v>
      </c>
      <c r="K33" s="74">
        <v>0</v>
      </c>
      <c r="L33" s="73">
        <v>2</v>
      </c>
      <c r="M33" s="73">
        <v>2</v>
      </c>
      <c r="N33" s="74">
        <v>100</v>
      </c>
      <c r="O33" s="73">
        <v>0</v>
      </c>
      <c r="P33" s="73">
        <v>0</v>
      </c>
      <c r="Q33" s="74">
        <v>0</v>
      </c>
      <c r="R33" s="73">
        <v>0</v>
      </c>
      <c r="S33" s="73">
        <v>0</v>
      </c>
      <c r="T33" s="74">
        <v>0</v>
      </c>
      <c r="U33" s="73">
        <v>3</v>
      </c>
      <c r="V33" s="73">
        <v>3</v>
      </c>
      <c r="W33" s="74">
        <v>100</v>
      </c>
      <c r="X33" s="64" t="s">
        <v>130</v>
      </c>
      <c r="Y33" s="44">
        <v>1</v>
      </c>
      <c r="Z33" s="44">
        <v>1</v>
      </c>
      <c r="AA33" s="72">
        <v>100</v>
      </c>
      <c r="AB33" s="44">
        <v>0</v>
      </c>
      <c r="AC33" s="44">
        <v>0</v>
      </c>
      <c r="AD33" s="72">
        <v>0</v>
      </c>
      <c r="AE33" s="44">
        <v>0</v>
      </c>
      <c r="AF33" s="44">
        <v>0</v>
      </c>
      <c r="AG33" s="72">
        <v>0</v>
      </c>
      <c r="AH33" s="44">
        <v>1</v>
      </c>
      <c r="AI33" s="44">
        <v>1</v>
      </c>
      <c r="AJ33" s="72">
        <v>100</v>
      </c>
      <c r="AK33" s="44">
        <v>0</v>
      </c>
      <c r="AL33" s="44">
        <v>0</v>
      </c>
      <c r="AM33" s="72">
        <v>0</v>
      </c>
      <c r="AN33" s="44">
        <v>0</v>
      </c>
      <c r="AO33" s="44">
        <v>0</v>
      </c>
      <c r="AP33" s="72">
        <v>0</v>
      </c>
      <c r="AQ33" s="44">
        <v>0</v>
      </c>
      <c r="AR33" s="44">
        <v>0</v>
      </c>
      <c r="AS33" s="72">
        <v>0</v>
      </c>
      <c r="AT33" s="64" t="s">
        <v>130</v>
      </c>
      <c r="AU33" s="44">
        <v>0</v>
      </c>
      <c r="AV33" s="44">
        <v>0</v>
      </c>
      <c r="AW33" s="72">
        <v>0</v>
      </c>
      <c r="AX33" s="44">
        <v>1</v>
      </c>
      <c r="AY33" s="44">
        <v>1</v>
      </c>
      <c r="AZ33" s="72">
        <v>100</v>
      </c>
      <c r="BA33" s="44">
        <v>0</v>
      </c>
      <c r="BB33" s="44">
        <v>0</v>
      </c>
      <c r="BC33" s="72">
        <v>0</v>
      </c>
      <c r="BD33" s="44">
        <v>0</v>
      </c>
      <c r="BE33" s="44">
        <v>0</v>
      </c>
      <c r="BF33" s="72">
        <v>0</v>
      </c>
      <c r="BG33" s="44">
        <v>0</v>
      </c>
      <c r="BH33" s="44">
        <v>0</v>
      </c>
      <c r="BI33" s="72">
        <v>0</v>
      </c>
      <c r="BJ33" s="44">
        <v>0</v>
      </c>
      <c r="BK33" s="44">
        <v>0</v>
      </c>
      <c r="BL33" s="72">
        <v>0</v>
      </c>
      <c r="BM33" s="44">
        <v>0</v>
      </c>
      <c r="BN33" s="44">
        <v>0</v>
      </c>
      <c r="BO33" s="72">
        <v>0</v>
      </c>
      <c r="BP33" s="64" t="s">
        <v>130</v>
      </c>
      <c r="BQ33" s="44">
        <v>0</v>
      </c>
      <c r="BR33" s="44">
        <v>0</v>
      </c>
      <c r="BS33" s="72">
        <v>0</v>
      </c>
      <c r="BT33" s="44">
        <v>0</v>
      </c>
      <c r="BU33" s="44">
        <v>0</v>
      </c>
      <c r="BV33" s="72">
        <v>0</v>
      </c>
      <c r="BW33" s="44">
        <v>6</v>
      </c>
      <c r="BX33" s="44">
        <v>5</v>
      </c>
      <c r="BY33" s="72">
        <v>83.33</v>
      </c>
      <c r="BZ33" s="44">
        <v>3</v>
      </c>
      <c r="CA33" s="44">
        <v>3</v>
      </c>
      <c r="CB33" s="72">
        <v>100</v>
      </c>
      <c r="CC33" s="44">
        <v>0</v>
      </c>
      <c r="CD33" s="44">
        <v>0</v>
      </c>
      <c r="CE33" s="72">
        <v>0</v>
      </c>
      <c r="CF33" s="44">
        <v>0</v>
      </c>
      <c r="CG33" s="44">
        <v>0</v>
      </c>
      <c r="CH33" s="72">
        <v>0</v>
      </c>
      <c r="CI33" s="44">
        <v>0</v>
      </c>
      <c r="CJ33" s="44">
        <v>0</v>
      </c>
      <c r="CK33" s="72">
        <v>0</v>
      </c>
      <c r="CL33" s="64" t="s">
        <v>130</v>
      </c>
      <c r="CM33" s="44">
        <v>0</v>
      </c>
      <c r="CN33" s="44">
        <v>0</v>
      </c>
      <c r="CO33" s="72">
        <v>0</v>
      </c>
      <c r="CP33" s="44">
        <v>5</v>
      </c>
      <c r="CQ33" s="44">
        <v>5</v>
      </c>
      <c r="CR33" s="72">
        <v>100</v>
      </c>
      <c r="CS33" s="44">
        <v>4</v>
      </c>
      <c r="CT33" s="44">
        <v>4</v>
      </c>
      <c r="CU33" s="72">
        <v>100</v>
      </c>
      <c r="CV33" s="44">
        <v>0</v>
      </c>
      <c r="CW33" s="44">
        <v>0</v>
      </c>
      <c r="CX33" s="72">
        <v>0</v>
      </c>
      <c r="CY33" s="44">
        <v>0</v>
      </c>
      <c r="CZ33" s="44">
        <v>0</v>
      </c>
      <c r="DA33" s="72">
        <v>0</v>
      </c>
      <c r="DB33" s="44">
        <v>0</v>
      </c>
      <c r="DC33" s="44">
        <v>0</v>
      </c>
      <c r="DD33" s="72">
        <v>0</v>
      </c>
      <c r="DE33" s="44">
        <v>10</v>
      </c>
      <c r="DF33" s="44">
        <v>8</v>
      </c>
      <c r="DG33" s="72">
        <v>80</v>
      </c>
      <c r="DH33" s="64" t="s">
        <v>130</v>
      </c>
      <c r="DI33" s="44">
        <v>1</v>
      </c>
      <c r="DJ33" s="44">
        <v>1</v>
      </c>
      <c r="DK33" s="72">
        <v>100</v>
      </c>
      <c r="DL33" s="44">
        <v>0</v>
      </c>
      <c r="DM33" s="44">
        <v>0</v>
      </c>
      <c r="DN33" s="72">
        <v>0</v>
      </c>
      <c r="DO33" s="44">
        <v>0</v>
      </c>
      <c r="DP33" s="44">
        <v>0</v>
      </c>
      <c r="DQ33" s="72">
        <v>0</v>
      </c>
      <c r="DR33" s="44">
        <v>0</v>
      </c>
      <c r="DS33" s="44">
        <v>0</v>
      </c>
      <c r="DT33" s="72">
        <v>0</v>
      </c>
      <c r="DU33" s="44">
        <v>0</v>
      </c>
      <c r="DV33" s="44">
        <v>0</v>
      </c>
      <c r="DW33" s="72">
        <v>0</v>
      </c>
      <c r="DX33" s="44">
        <v>0</v>
      </c>
      <c r="DY33" s="44">
        <v>0</v>
      </c>
      <c r="DZ33" s="72">
        <v>0</v>
      </c>
      <c r="EA33" s="44">
        <v>0</v>
      </c>
      <c r="EB33" s="44">
        <v>0</v>
      </c>
      <c r="EC33" s="43">
        <v>0</v>
      </c>
      <c r="ED33" s="64" t="s">
        <v>130</v>
      </c>
      <c r="EE33" s="44">
        <v>0</v>
      </c>
      <c r="EF33" s="44">
        <v>0</v>
      </c>
      <c r="EG33" s="72">
        <v>0</v>
      </c>
      <c r="EH33" s="44">
        <v>0</v>
      </c>
      <c r="EI33" s="44">
        <v>0</v>
      </c>
      <c r="EJ33" s="72">
        <v>0</v>
      </c>
      <c r="EK33" s="44">
        <v>4</v>
      </c>
      <c r="EL33" s="44">
        <v>4</v>
      </c>
      <c r="EM33" s="72">
        <v>100</v>
      </c>
      <c r="EN33" s="44">
        <v>12</v>
      </c>
      <c r="EO33" s="44">
        <v>12</v>
      </c>
      <c r="EP33" s="72">
        <v>100</v>
      </c>
      <c r="EQ33" s="44">
        <v>0</v>
      </c>
      <c r="ER33" s="44">
        <v>0</v>
      </c>
      <c r="ES33" s="72">
        <v>0</v>
      </c>
      <c r="ET33" s="44">
        <v>0</v>
      </c>
      <c r="EU33" s="44">
        <v>0</v>
      </c>
      <c r="EV33" s="72">
        <v>0</v>
      </c>
      <c r="EW33" s="64" t="s">
        <v>130</v>
      </c>
      <c r="EX33" s="44">
        <v>0</v>
      </c>
      <c r="EY33" s="44">
        <v>0</v>
      </c>
      <c r="EZ33" s="72">
        <v>0</v>
      </c>
      <c r="FA33" s="44">
        <v>0</v>
      </c>
      <c r="FB33" s="44">
        <v>0</v>
      </c>
      <c r="FC33" s="72">
        <v>0</v>
      </c>
      <c r="FD33" s="44">
        <v>0</v>
      </c>
      <c r="FE33" s="44">
        <v>0</v>
      </c>
      <c r="FF33" s="72">
        <v>0</v>
      </c>
      <c r="FG33" s="44">
        <v>0</v>
      </c>
      <c r="FH33" s="44">
        <v>0</v>
      </c>
      <c r="FI33" s="72">
        <v>0</v>
      </c>
      <c r="FJ33" s="44">
        <v>0</v>
      </c>
      <c r="FK33" s="44">
        <v>0</v>
      </c>
      <c r="FL33" s="72">
        <v>0</v>
      </c>
      <c r="FM33" s="64" t="s">
        <v>130</v>
      </c>
      <c r="FN33" s="44">
        <v>0</v>
      </c>
      <c r="FO33" s="44">
        <v>0</v>
      </c>
      <c r="FP33" s="72">
        <v>0</v>
      </c>
      <c r="FQ33" s="44">
        <v>7</v>
      </c>
      <c r="FR33" s="44">
        <v>7</v>
      </c>
      <c r="FS33" s="72">
        <v>100</v>
      </c>
      <c r="FT33" s="44">
        <v>0</v>
      </c>
      <c r="FU33" s="44">
        <v>0</v>
      </c>
      <c r="FV33" s="72">
        <v>0</v>
      </c>
      <c r="FW33" s="44">
        <v>1</v>
      </c>
      <c r="FX33" s="44">
        <v>1</v>
      </c>
      <c r="FY33" s="72">
        <v>100</v>
      </c>
      <c r="FZ33" s="44">
        <v>0</v>
      </c>
      <c r="GA33" s="44">
        <v>0</v>
      </c>
      <c r="GB33" s="72">
        <v>0</v>
      </c>
    </row>
    <row r="34" spans="1:184" ht="12" customHeight="1">
      <c r="A34" s="64" t="s">
        <v>131</v>
      </c>
      <c r="B34" s="73">
        <v>46</v>
      </c>
      <c r="C34" s="73">
        <v>61</v>
      </c>
      <c r="D34" s="73">
        <v>58</v>
      </c>
      <c r="E34" s="74">
        <v>95.08</v>
      </c>
      <c r="F34" s="73">
        <v>20</v>
      </c>
      <c r="G34" s="73">
        <v>19</v>
      </c>
      <c r="H34" s="74">
        <v>95</v>
      </c>
      <c r="I34" s="73">
        <v>2</v>
      </c>
      <c r="J34" s="73">
        <v>2</v>
      </c>
      <c r="K34" s="74">
        <v>100</v>
      </c>
      <c r="L34" s="73">
        <v>1</v>
      </c>
      <c r="M34" s="73">
        <v>1</v>
      </c>
      <c r="N34" s="74">
        <v>100</v>
      </c>
      <c r="O34" s="73">
        <v>0</v>
      </c>
      <c r="P34" s="73">
        <v>0</v>
      </c>
      <c r="Q34" s="74">
        <v>0</v>
      </c>
      <c r="R34" s="73">
        <v>0</v>
      </c>
      <c r="S34" s="73">
        <v>0</v>
      </c>
      <c r="T34" s="74">
        <v>0</v>
      </c>
      <c r="U34" s="73">
        <v>2</v>
      </c>
      <c r="V34" s="73">
        <v>2</v>
      </c>
      <c r="W34" s="74">
        <v>100</v>
      </c>
      <c r="X34" s="64" t="s">
        <v>131</v>
      </c>
      <c r="Y34" s="44">
        <v>0</v>
      </c>
      <c r="Z34" s="44">
        <v>0</v>
      </c>
      <c r="AA34" s="72">
        <v>0</v>
      </c>
      <c r="AB34" s="44">
        <v>0</v>
      </c>
      <c r="AC34" s="44">
        <v>0</v>
      </c>
      <c r="AD34" s="72">
        <v>0</v>
      </c>
      <c r="AE34" s="44">
        <v>0</v>
      </c>
      <c r="AF34" s="44">
        <v>0</v>
      </c>
      <c r="AG34" s="72">
        <v>0</v>
      </c>
      <c r="AH34" s="44">
        <v>1</v>
      </c>
      <c r="AI34" s="44">
        <v>1</v>
      </c>
      <c r="AJ34" s="72">
        <v>100</v>
      </c>
      <c r="AK34" s="44">
        <v>0</v>
      </c>
      <c r="AL34" s="44">
        <v>0</v>
      </c>
      <c r="AM34" s="72">
        <v>0</v>
      </c>
      <c r="AN34" s="44">
        <v>0</v>
      </c>
      <c r="AO34" s="44">
        <v>0</v>
      </c>
      <c r="AP34" s="72">
        <v>0</v>
      </c>
      <c r="AQ34" s="44">
        <v>0</v>
      </c>
      <c r="AR34" s="44">
        <v>0</v>
      </c>
      <c r="AS34" s="72">
        <v>0</v>
      </c>
      <c r="AT34" s="64" t="s">
        <v>131</v>
      </c>
      <c r="AU34" s="44">
        <v>0</v>
      </c>
      <c r="AV34" s="44">
        <v>0</v>
      </c>
      <c r="AW34" s="72">
        <v>0</v>
      </c>
      <c r="AX34" s="44">
        <v>5</v>
      </c>
      <c r="AY34" s="44">
        <v>5</v>
      </c>
      <c r="AZ34" s="72">
        <v>100</v>
      </c>
      <c r="BA34" s="44">
        <v>0</v>
      </c>
      <c r="BB34" s="44">
        <v>0</v>
      </c>
      <c r="BC34" s="72">
        <v>0</v>
      </c>
      <c r="BD34" s="44">
        <v>0</v>
      </c>
      <c r="BE34" s="44">
        <v>0</v>
      </c>
      <c r="BF34" s="72">
        <v>0</v>
      </c>
      <c r="BG34" s="44">
        <v>0</v>
      </c>
      <c r="BH34" s="44">
        <v>0</v>
      </c>
      <c r="BI34" s="72">
        <v>0</v>
      </c>
      <c r="BJ34" s="44">
        <v>0</v>
      </c>
      <c r="BK34" s="44">
        <v>0</v>
      </c>
      <c r="BL34" s="72">
        <v>0</v>
      </c>
      <c r="BM34" s="44">
        <v>0</v>
      </c>
      <c r="BN34" s="44">
        <v>0</v>
      </c>
      <c r="BO34" s="72">
        <v>0</v>
      </c>
      <c r="BP34" s="64" t="s">
        <v>131</v>
      </c>
      <c r="BQ34" s="44">
        <v>0</v>
      </c>
      <c r="BR34" s="44">
        <v>0</v>
      </c>
      <c r="BS34" s="72">
        <v>0</v>
      </c>
      <c r="BT34" s="44">
        <v>0</v>
      </c>
      <c r="BU34" s="44">
        <v>0</v>
      </c>
      <c r="BV34" s="72">
        <v>0</v>
      </c>
      <c r="BW34" s="44">
        <v>2</v>
      </c>
      <c r="BX34" s="44">
        <v>2</v>
      </c>
      <c r="BY34" s="72">
        <v>100</v>
      </c>
      <c r="BZ34" s="44">
        <v>0</v>
      </c>
      <c r="CA34" s="44">
        <v>0</v>
      </c>
      <c r="CB34" s="72">
        <v>0</v>
      </c>
      <c r="CC34" s="44">
        <v>1</v>
      </c>
      <c r="CD34" s="44">
        <v>1</v>
      </c>
      <c r="CE34" s="72">
        <v>100</v>
      </c>
      <c r="CF34" s="44">
        <v>0</v>
      </c>
      <c r="CG34" s="44">
        <v>0</v>
      </c>
      <c r="CH34" s="72">
        <v>0</v>
      </c>
      <c r="CI34" s="44">
        <v>0</v>
      </c>
      <c r="CJ34" s="44">
        <v>0</v>
      </c>
      <c r="CK34" s="72">
        <v>0</v>
      </c>
      <c r="CL34" s="64" t="s">
        <v>131</v>
      </c>
      <c r="CM34" s="44">
        <v>0</v>
      </c>
      <c r="CN34" s="44">
        <v>0</v>
      </c>
      <c r="CO34" s="72">
        <v>0</v>
      </c>
      <c r="CP34" s="44">
        <v>0</v>
      </c>
      <c r="CQ34" s="44">
        <v>0</v>
      </c>
      <c r="CR34" s="72">
        <v>0</v>
      </c>
      <c r="CS34" s="44">
        <v>6</v>
      </c>
      <c r="CT34" s="44">
        <v>5</v>
      </c>
      <c r="CU34" s="72">
        <v>83.33</v>
      </c>
      <c r="CV34" s="44">
        <v>0</v>
      </c>
      <c r="CW34" s="44">
        <v>0</v>
      </c>
      <c r="CX34" s="72">
        <v>0</v>
      </c>
      <c r="CY34" s="44">
        <v>0</v>
      </c>
      <c r="CZ34" s="44">
        <v>0</v>
      </c>
      <c r="DA34" s="72">
        <v>0</v>
      </c>
      <c r="DB34" s="44">
        <v>0</v>
      </c>
      <c r="DC34" s="44">
        <v>0</v>
      </c>
      <c r="DD34" s="72">
        <v>0</v>
      </c>
      <c r="DE34" s="44">
        <v>6</v>
      </c>
      <c r="DF34" s="44">
        <v>5</v>
      </c>
      <c r="DG34" s="72">
        <v>83.33</v>
      </c>
      <c r="DH34" s="64" t="s">
        <v>131</v>
      </c>
      <c r="DI34" s="44">
        <v>0</v>
      </c>
      <c r="DJ34" s="44">
        <v>0</v>
      </c>
      <c r="DK34" s="72">
        <v>0</v>
      </c>
      <c r="DL34" s="44">
        <v>1</v>
      </c>
      <c r="DM34" s="44">
        <v>1</v>
      </c>
      <c r="DN34" s="72">
        <v>100</v>
      </c>
      <c r="DO34" s="44">
        <v>0</v>
      </c>
      <c r="DP34" s="44">
        <v>0</v>
      </c>
      <c r="DQ34" s="72">
        <v>0</v>
      </c>
      <c r="DR34" s="44">
        <v>0</v>
      </c>
      <c r="DS34" s="44">
        <v>0</v>
      </c>
      <c r="DT34" s="72">
        <v>0</v>
      </c>
      <c r="DU34" s="44">
        <v>0</v>
      </c>
      <c r="DV34" s="44">
        <v>0</v>
      </c>
      <c r="DW34" s="72">
        <v>0</v>
      </c>
      <c r="DX34" s="44">
        <v>0</v>
      </c>
      <c r="DY34" s="44">
        <v>0</v>
      </c>
      <c r="DZ34" s="72">
        <v>0</v>
      </c>
      <c r="EA34" s="44">
        <v>0</v>
      </c>
      <c r="EB34" s="44">
        <v>0</v>
      </c>
      <c r="EC34" s="43">
        <v>0</v>
      </c>
      <c r="ED34" s="64" t="s">
        <v>131</v>
      </c>
      <c r="EE34" s="44">
        <v>2</v>
      </c>
      <c r="EF34" s="44">
        <v>2</v>
      </c>
      <c r="EG34" s="72">
        <v>100</v>
      </c>
      <c r="EH34" s="44">
        <v>1</v>
      </c>
      <c r="EI34" s="44">
        <v>1</v>
      </c>
      <c r="EJ34" s="72">
        <v>100</v>
      </c>
      <c r="EK34" s="44">
        <v>0</v>
      </c>
      <c r="EL34" s="44">
        <v>0</v>
      </c>
      <c r="EM34" s="72">
        <v>0</v>
      </c>
      <c r="EN34" s="44">
        <v>13</v>
      </c>
      <c r="EO34" s="44">
        <v>13</v>
      </c>
      <c r="EP34" s="72">
        <v>100</v>
      </c>
      <c r="EQ34" s="44">
        <v>0</v>
      </c>
      <c r="ER34" s="44">
        <v>0</v>
      </c>
      <c r="ES34" s="72">
        <v>0</v>
      </c>
      <c r="ET34" s="44">
        <v>1</v>
      </c>
      <c r="EU34" s="44">
        <v>1</v>
      </c>
      <c r="EV34" s="72">
        <v>100</v>
      </c>
      <c r="EW34" s="64" t="s">
        <v>131</v>
      </c>
      <c r="EX34" s="44">
        <v>0</v>
      </c>
      <c r="EY34" s="44">
        <v>0</v>
      </c>
      <c r="EZ34" s="72">
        <v>0</v>
      </c>
      <c r="FA34" s="44">
        <v>0</v>
      </c>
      <c r="FB34" s="44">
        <v>0</v>
      </c>
      <c r="FC34" s="72">
        <v>0</v>
      </c>
      <c r="FD34" s="44">
        <v>0</v>
      </c>
      <c r="FE34" s="44">
        <v>0</v>
      </c>
      <c r="FF34" s="72">
        <v>0</v>
      </c>
      <c r="FG34" s="44">
        <v>0</v>
      </c>
      <c r="FH34" s="44">
        <v>0</v>
      </c>
      <c r="FI34" s="72">
        <v>0</v>
      </c>
      <c r="FJ34" s="44">
        <v>0</v>
      </c>
      <c r="FK34" s="44">
        <v>0</v>
      </c>
      <c r="FL34" s="72">
        <v>0</v>
      </c>
      <c r="FM34" s="64" t="s">
        <v>131</v>
      </c>
      <c r="FN34" s="44">
        <v>0</v>
      </c>
      <c r="FO34" s="44">
        <v>0</v>
      </c>
      <c r="FP34" s="72">
        <v>0</v>
      </c>
      <c r="FQ34" s="44">
        <v>13</v>
      </c>
      <c r="FR34" s="44">
        <v>13</v>
      </c>
      <c r="FS34" s="72">
        <v>100</v>
      </c>
      <c r="FT34" s="44">
        <v>0</v>
      </c>
      <c r="FU34" s="44">
        <v>0</v>
      </c>
      <c r="FV34" s="72">
        <v>0</v>
      </c>
      <c r="FW34" s="44">
        <v>4</v>
      </c>
      <c r="FX34" s="44">
        <v>3</v>
      </c>
      <c r="FY34" s="72">
        <v>75</v>
      </c>
      <c r="FZ34" s="44">
        <v>0</v>
      </c>
      <c r="GA34" s="44">
        <v>0</v>
      </c>
      <c r="GB34" s="72">
        <v>0</v>
      </c>
    </row>
    <row r="35" spans="1:184" ht="12" customHeight="1">
      <c r="A35" s="64" t="s">
        <v>132</v>
      </c>
      <c r="B35" s="73">
        <v>94</v>
      </c>
      <c r="C35" s="73">
        <v>95</v>
      </c>
      <c r="D35" s="73">
        <v>78</v>
      </c>
      <c r="E35" s="74">
        <v>82.11</v>
      </c>
      <c r="F35" s="73">
        <v>40</v>
      </c>
      <c r="G35" s="73">
        <v>35</v>
      </c>
      <c r="H35" s="74">
        <v>87.5</v>
      </c>
      <c r="I35" s="73">
        <v>4</v>
      </c>
      <c r="J35" s="73">
        <v>3</v>
      </c>
      <c r="K35" s="74">
        <v>75</v>
      </c>
      <c r="L35" s="73">
        <v>0</v>
      </c>
      <c r="M35" s="73">
        <v>0</v>
      </c>
      <c r="N35" s="74">
        <v>0</v>
      </c>
      <c r="O35" s="73">
        <v>0</v>
      </c>
      <c r="P35" s="73">
        <v>0</v>
      </c>
      <c r="Q35" s="74">
        <v>0</v>
      </c>
      <c r="R35" s="73">
        <v>0</v>
      </c>
      <c r="S35" s="73">
        <v>0</v>
      </c>
      <c r="T35" s="74">
        <v>0</v>
      </c>
      <c r="U35" s="73">
        <v>4</v>
      </c>
      <c r="V35" s="73">
        <v>4</v>
      </c>
      <c r="W35" s="74">
        <v>100</v>
      </c>
      <c r="X35" s="64" t="s">
        <v>132</v>
      </c>
      <c r="Y35" s="44">
        <v>1</v>
      </c>
      <c r="Z35" s="44">
        <v>1</v>
      </c>
      <c r="AA35" s="72">
        <v>100</v>
      </c>
      <c r="AB35" s="44">
        <v>1</v>
      </c>
      <c r="AC35" s="44">
        <v>1</v>
      </c>
      <c r="AD35" s="72">
        <v>100</v>
      </c>
      <c r="AE35" s="44">
        <v>0</v>
      </c>
      <c r="AF35" s="44">
        <v>0</v>
      </c>
      <c r="AG35" s="72">
        <v>0</v>
      </c>
      <c r="AH35" s="44">
        <v>1</v>
      </c>
      <c r="AI35" s="44">
        <v>1</v>
      </c>
      <c r="AJ35" s="72">
        <v>100</v>
      </c>
      <c r="AK35" s="44">
        <v>2</v>
      </c>
      <c r="AL35" s="44">
        <v>1</v>
      </c>
      <c r="AM35" s="72">
        <v>50</v>
      </c>
      <c r="AN35" s="44">
        <v>0</v>
      </c>
      <c r="AO35" s="44">
        <v>0</v>
      </c>
      <c r="AP35" s="72">
        <v>0</v>
      </c>
      <c r="AQ35" s="44">
        <v>0</v>
      </c>
      <c r="AR35" s="44">
        <v>0</v>
      </c>
      <c r="AS35" s="72">
        <v>0</v>
      </c>
      <c r="AT35" s="64" t="s">
        <v>132</v>
      </c>
      <c r="AU35" s="44">
        <v>0</v>
      </c>
      <c r="AV35" s="44">
        <v>0</v>
      </c>
      <c r="AW35" s="72">
        <v>0</v>
      </c>
      <c r="AX35" s="44">
        <v>6</v>
      </c>
      <c r="AY35" s="44">
        <v>5</v>
      </c>
      <c r="AZ35" s="72">
        <v>83.33</v>
      </c>
      <c r="BA35" s="44">
        <v>0</v>
      </c>
      <c r="BB35" s="44">
        <v>0</v>
      </c>
      <c r="BC35" s="72">
        <v>0</v>
      </c>
      <c r="BD35" s="44">
        <v>0</v>
      </c>
      <c r="BE35" s="44">
        <v>0</v>
      </c>
      <c r="BF35" s="72">
        <v>0</v>
      </c>
      <c r="BG35" s="44">
        <v>1</v>
      </c>
      <c r="BH35" s="44">
        <v>1</v>
      </c>
      <c r="BI35" s="72">
        <v>100</v>
      </c>
      <c r="BJ35" s="44">
        <v>0</v>
      </c>
      <c r="BK35" s="44">
        <v>0</v>
      </c>
      <c r="BL35" s="72">
        <v>0</v>
      </c>
      <c r="BM35" s="44">
        <v>0</v>
      </c>
      <c r="BN35" s="44">
        <v>0</v>
      </c>
      <c r="BO35" s="72">
        <v>0</v>
      </c>
      <c r="BP35" s="64" t="s">
        <v>132</v>
      </c>
      <c r="BQ35" s="44">
        <v>0</v>
      </c>
      <c r="BR35" s="44">
        <v>0</v>
      </c>
      <c r="BS35" s="72">
        <v>0</v>
      </c>
      <c r="BT35" s="44">
        <v>0</v>
      </c>
      <c r="BU35" s="44">
        <v>0</v>
      </c>
      <c r="BV35" s="72">
        <v>0</v>
      </c>
      <c r="BW35" s="44">
        <v>2</v>
      </c>
      <c r="BX35" s="44">
        <v>2</v>
      </c>
      <c r="BY35" s="72">
        <v>100</v>
      </c>
      <c r="BZ35" s="44">
        <v>0</v>
      </c>
      <c r="CA35" s="44">
        <v>0</v>
      </c>
      <c r="CB35" s="72">
        <v>0</v>
      </c>
      <c r="CC35" s="44">
        <v>0</v>
      </c>
      <c r="CD35" s="44">
        <v>0</v>
      </c>
      <c r="CE35" s="72">
        <v>0</v>
      </c>
      <c r="CF35" s="44">
        <v>0</v>
      </c>
      <c r="CG35" s="44">
        <v>0</v>
      </c>
      <c r="CH35" s="72">
        <v>0</v>
      </c>
      <c r="CI35" s="44">
        <v>0</v>
      </c>
      <c r="CJ35" s="44">
        <v>0</v>
      </c>
      <c r="CK35" s="72">
        <v>0</v>
      </c>
      <c r="CL35" s="64" t="s">
        <v>132</v>
      </c>
      <c r="CM35" s="44">
        <v>0</v>
      </c>
      <c r="CN35" s="44">
        <v>0</v>
      </c>
      <c r="CO35" s="72">
        <v>0</v>
      </c>
      <c r="CP35" s="44">
        <v>10</v>
      </c>
      <c r="CQ35" s="44">
        <v>10</v>
      </c>
      <c r="CR35" s="72">
        <v>100</v>
      </c>
      <c r="CS35" s="44">
        <v>8</v>
      </c>
      <c r="CT35" s="44">
        <v>6</v>
      </c>
      <c r="CU35" s="72">
        <v>75</v>
      </c>
      <c r="CV35" s="44">
        <v>0</v>
      </c>
      <c r="CW35" s="44">
        <v>0</v>
      </c>
      <c r="CX35" s="72">
        <v>0</v>
      </c>
      <c r="CY35" s="44">
        <v>0</v>
      </c>
      <c r="CZ35" s="44">
        <v>0</v>
      </c>
      <c r="DA35" s="72">
        <v>0</v>
      </c>
      <c r="DB35" s="44">
        <v>0</v>
      </c>
      <c r="DC35" s="44">
        <v>0</v>
      </c>
      <c r="DD35" s="72">
        <v>0</v>
      </c>
      <c r="DE35" s="44">
        <v>9</v>
      </c>
      <c r="DF35" s="44">
        <v>7</v>
      </c>
      <c r="DG35" s="72">
        <v>77.78</v>
      </c>
      <c r="DH35" s="64" t="s">
        <v>132</v>
      </c>
      <c r="DI35" s="44">
        <v>1</v>
      </c>
      <c r="DJ35" s="44">
        <v>1</v>
      </c>
      <c r="DK35" s="72">
        <v>100</v>
      </c>
      <c r="DL35" s="44">
        <v>0</v>
      </c>
      <c r="DM35" s="44">
        <v>0</v>
      </c>
      <c r="DN35" s="72">
        <v>0</v>
      </c>
      <c r="DO35" s="44">
        <v>0</v>
      </c>
      <c r="DP35" s="44">
        <v>0</v>
      </c>
      <c r="DQ35" s="72">
        <v>0</v>
      </c>
      <c r="DR35" s="44">
        <v>0</v>
      </c>
      <c r="DS35" s="44">
        <v>0</v>
      </c>
      <c r="DT35" s="72">
        <v>0</v>
      </c>
      <c r="DU35" s="44">
        <v>0</v>
      </c>
      <c r="DV35" s="44">
        <v>0</v>
      </c>
      <c r="DW35" s="72">
        <v>0</v>
      </c>
      <c r="DX35" s="44">
        <v>0</v>
      </c>
      <c r="DY35" s="44">
        <v>0</v>
      </c>
      <c r="DZ35" s="72">
        <v>0</v>
      </c>
      <c r="EA35" s="44">
        <v>0</v>
      </c>
      <c r="EB35" s="44">
        <v>0</v>
      </c>
      <c r="EC35" s="43">
        <v>0</v>
      </c>
      <c r="ED35" s="64" t="s">
        <v>132</v>
      </c>
      <c r="EE35" s="44">
        <v>5</v>
      </c>
      <c r="EF35" s="44">
        <v>2</v>
      </c>
      <c r="EG35" s="72">
        <v>40</v>
      </c>
      <c r="EH35" s="44">
        <v>0</v>
      </c>
      <c r="EI35" s="44">
        <v>0</v>
      </c>
      <c r="EJ35" s="72">
        <v>0</v>
      </c>
      <c r="EK35" s="44">
        <v>0</v>
      </c>
      <c r="EL35" s="44">
        <v>0</v>
      </c>
      <c r="EM35" s="72">
        <v>0</v>
      </c>
      <c r="EN35" s="44">
        <v>21</v>
      </c>
      <c r="EO35" s="44">
        <v>18</v>
      </c>
      <c r="EP35" s="72">
        <v>85.71</v>
      </c>
      <c r="EQ35" s="44">
        <v>0</v>
      </c>
      <c r="ER35" s="44">
        <v>0</v>
      </c>
      <c r="ES35" s="72">
        <v>0</v>
      </c>
      <c r="ET35" s="44">
        <v>0</v>
      </c>
      <c r="EU35" s="44">
        <v>0</v>
      </c>
      <c r="EV35" s="72">
        <v>0</v>
      </c>
      <c r="EW35" s="64" t="s">
        <v>132</v>
      </c>
      <c r="EX35" s="44">
        <v>0</v>
      </c>
      <c r="EY35" s="44">
        <v>0</v>
      </c>
      <c r="EZ35" s="72">
        <v>0</v>
      </c>
      <c r="FA35" s="44">
        <v>0</v>
      </c>
      <c r="FB35" s="44">
        <v>0</v>
      </c>
      <c r="FC35" s="72">
        <v>0</v>
      </c>
      <c r="FD35" s="44">
        <v>0</v>
      </c>
      <c r="FE35" s="44">
        <v>0</v>
      </c>
      <c r="FF35" s="72">
        <v>0</v>
      </c>
      <c r="FG35" s="44">
        <v>0</v>
      </c>
      <c r="FH35" s="44">
        <v>0</v>
      </c>
      <c r="FI35" s="72">
        <v>0</v>
      </c>
      <c r="FJ35" s="44">
        <v>0</v>
      </c>
      <c r="FK35" s="44">
        <v>0</v>
      </c>
      <c r="FL35" s="72">
        <v>0</v>
      </c>
      <c r="FM35" s="64" t="s">
        <v>132</v>
      </c>
      <c r="FN35" s="44">
        <v>0</v>
      </c>
      <c r="FO35" s="44">
        <v>0</v>
      </c>
      <c r="FP35" s="72">
        <v>0</v>
      </c>
      <c r="FQ35" s="44">
        <v>14</v>
      </c>
      <c r="FR35" s="44">
        <v>11</v>
      </c>
      <c r="FS35" s="72">
        <v>78.57</v>
      </c>
      <c r="FT35" s="44">
        <v>0</v>
      </c>
      <c r="FU35" s="44">
        <v>0</v>
      </c>
      <c r="FV35" s="72">
        <v>0</v>
      </c>
      <c r="FW35" s="44">
        <v>4</v>
      </c>
      <c r="FX35" s="44">
        <v>3</v>
      </c>
      <c r="FY35" s="72">
        <v>75</v>
      </c>
      <c r="FZ35" s="44">
        <v>1</v>
      </c>
      <c r="GA35" s="44">
        <v>1</v>
      </c>
      <c r="GB35" s="72">
        <v>100</v>
      </c>
    </row>
    <row r="36" spans="1:184" ht="12" customHeight="1">
      <c r="A36" s="64" t="s">
        <v>133</v>
      </c>
      <c r="B36" s="73">
        <v>119</v>
      </c>
      <c r="C36" s="73">
        <v>24</v>
      </c>
      <c r="D36" s="73">
        <v>23</v>
      </c>
      <c r="E36" s="74">
        <v>95.83</v>
      </c>
      <c r="F36" s="73">
        <v>7</v>
      </c>
      <c r="G36" s="73">
        <v>7</v>
      </c>
      <c r="H36" s="74">
        <v>100</v>
      </c>
      <c r="I36" s="73">
        <v>0</v>
      </c>
      <c r="J36" s="73">
        <v>0</v>
      </c>
      <c r="K36" s="74">
        <v>0</v>
      </c>
      <c r="L36" s="73">
        <v>0</v>
      </c>
      <c r="M36" s="73">
        <v>0</v>
      </c>
      <c r="N36" s="74">
        <v>0</v>
      </c>
      <c r="O36" s="73">
        <v>0</v>
      </c>
      <c r="P36" s="73">
        <v>0</v>
      </c>
      <c r="Q36" s="74">
        <v>0</v>
      </c>
      <c r="R36" s="73">
        <v>0</v>
      </c>
      <c r="S36" s="73">
        <v>0</v>
      </c>
      <c r="T36" s="74">
        <v>0</v>
      </c>
      <c r="U36" s="73">
        <v>0</v>
      </c>
      <c r="V36" s="73">
        <v>0</v>
      </c>
      <c r="W36" s="74">
        <v>0</v>
      </c>
      <c r="X36" s="64" t="s">
        <v>133</v>
      </c>
      <c r="Y36" s="44">
        <v>0</v>
      </c>
      <c r="Z36" s="44">
        <v>0</v>
      </c>
      <c r="AA36" s="72">
        <v>0</v>
      </c>
      <c r="AB36" s="44">
        <v>1</v>
      </c>
      <c r="AC36" s="44">
        <v>1</v>
      </c>
      <c r="AD36" s="72">
        <v>100</v>
      </c>
      <c r="AE36" s="44">
        <v>0</v>
      </c>
      <c r="AF36" s="44">
        <v>0</v>
      </c>
      <c r="AG36" s="72">
        <v>0</v>
      </c>
      <c r="AH36" s="44">
        <v>0</v>
      </c>
      <c r="AI36" s="44">
        <v>0</v>
      </c>
      <c r="AJ36" s="72">
        <v>0</v>
      </c>
      <c r="AK36" s="44">
        <v>3</v>
      </c>
      <c r="AL36" s="44">
        <v>3</v>
      </c>
      <c r="AM36" s="72">
        <v>100</v>
      </c>
      <c r="AN36" s="44">
        <v>0</v>
      </c>
      <c r="AO36" s="44">
        <v>0</v>
      </c>
      <c r="AP36" s="72">
        <v>0</v>
      </c>
      <c r="AQ36" s="44">
        <v>0</v>
      </c>
      <c r="AR36" s="44">
        <v>0</v>
      </c>
      <c r="AS36" s="72">
        <v>0</v>
      </c>
      <c r="AT36" s="64" t="s">
        <v>133</v>
      </c>
      <c r="AU36" s="44">
        <v>0</v>
      </c>
      <c r="AV36" s="44">
        <v>0</v>
      </c>
      <c r="AW36" s="72">
        <v>0</v>
      </c>
      <c r="AX36" s="44">
        <v>0</v>
      </c>
      <c r="AY36" s="44">
        <v>0</v>
      </c>
      <c r="AZ36" s="72">
        <v>0</v>
      </c>
      <c r="BA36" s="44">
        <v>1</v>
      </c>
      <c r="BB36" s="44">
        <v>1</v>
      </c>
      <c r="BC36" s="72">
        <v>100</v>
      </c>
      <c r="BD36" s="44">
        <v>0</v>
      </c>
      <c r="BE36" s="44">
        <v>0</v>
      </c>
      <c r="BF36" s="72">
        <v>0</v>
      </c>
      <c r="BG36" s="44">
        <v>0</v>
      </c>
      <c r="BH36" s="44">
        <v>0</v>
      </c>
      <c r="BI36" s="72">
        <v>0</v>
      </c>
      <c r="BJ36" s="44">
        <v>0</v>
      </c>
      <c r="BK36" s="44">
        <v>0</v>
      </c>
      <c r="BL36" s="72">
        <v>0</v>
      </c>
      <c r="BM36" s="44">
        <v>0</v>
      </c>
      <c r="BN36" s="44">
        <v>0</v>
      </c>
      <c r="BO36" s="72">
        <v>0</v>
      </c>
      <c r="BP36" s="64" t="s">
        <v>133</v>
      </c>
      <c r="BQ36" s="44">
        <v>0</v>
      </c>
      <c r="BR36" s="44">
        <v>0</v>
      </c>
      <c r="BS36" s="72">
        <v>0</v>
      </c>
      <c r="BT36" s="44">
        <v>0</v>
      </c>
      <c r="BU36" s="44">
        <v>0</v>
      </c>
      <c r="BV36" s="72">
        <v>0</v>
      </c>
      <c r="BW36" s="44">
        <v>1</v>
      </c>
      <c r="BX36" s="44">
        <v>1</v>
      </c>
      <c r="BY36" s="72">
        <v>100</v>
      </c>
      <c r="BZ36" s="44">
        <v>0</v>
      </c>
      <c r="CA36" s="44">
        <v>0</v>
      </c>
      <c r="CB36" s="72">
        <v>0</v>
      </c>
      <c r="CC36" s="44">
        <v>0</v>
      </c>
      <c r="CD36" s="44">
        <v>0</v>
      </c>
      <c r="CE36" s="72">
        <v>0</v>
      </c>
      <c r="CF36" s="44">
        <v>0</v>
      </c>
      <c r="CG36" s="44">
        <v>0</v>
      </c>
      <c r="CH36" s="72">
        <v>0</v>
      </c>
      <c r="CI36" s="44">
        <v>0</v>
      </c>
      <c r="CJ36" s="44">
        <v>0</v>
      </c>
      <c r="CK36" s="72">
        <v>0</v>
      </c>
      <c r="CL36" s="64" t="s">
        <v>133</v>
      </c>
      <c r="CM36" s="44">
        <v>0</v>
      </c>
      <c r="CN36" s="44">
        <v>0</v>
      </c>
      <c r="CO36" s="72">
        <v>0</v>
      </c>
      <c r="CP36" s="44">
        <v>0</v>
      </c>
      <c r="CQ36" s="44">
        <v>0</v>
      </c>
      <c r="CR36" s="72">
        <v>0</v>
      </c>
      <c r="CS36" s="44">
        <v>1</v>
      </c>
      <c r="CT36" s="44">
        <v>1</v>
      </c>
      <c r="CU36" s="72">
        <v>100</v>
      </c>
      <c r="CV36" s="44">
        <v>0</v>
      </c>
      <c r="CW36" s="44">
        <v>0</v>
      </c>
      <c r="CX36" s="72">
        <v>0</v>
      </c>
      <c r="CY36" s="44">
        <v>0</v>
      </c>
      <c r="CZ36" s="44">
        <v>0</v>
      </c>
      <c r="DA36" s="72">
        <v>0</v>
      </c>
      <c r="DB36" s="44">
        <v>0</v>
      </c>
      <c r="DC36" s="44">
        <v>0</v>
      </c>
      <c r="DD36" s="72">
        <v>0</v>
      </c>
      <c r="DE36" s="44">
        <v>0</v>
      </c>
      <c r="DF36" s="44">
        <v>0</v>
      </c>
      <c r="DG36" s="72">
        <v>0</v>
      </c>
      <c r="DH36" s="64" t="s">
        <v>133</v>
      </c>
      <c r="DI36" s="44">
        <v>0</v>
      </c>
      <c r="DJ36" s="44">
        <v>0</v>
      </c>
      <c r="DK36" s="72">
        <v>0</v>
      </c>
      <c r="DL36" s="44">
        <v>0</v>
      </c>
      <c r="DM36" s="44">
        <v>0</v>
      </c>
      <c r="DN36" s="72">
        <v>0</v>
      </c>
      <c r="DO36" s="44">
        <v>0</v>
      </c>
      <c r="DP36" s="44">
        <v>0</v>
      </c>
      <c r="DQ36" s="72">
        <v>0</v>
      </c>
      <c r="DR36" s="44">
        <v>0</v>
      </c>
      <c r="DS36" s="44">
        <v>0</v>
      </c>
      <c r="DT36" s="72">
        <v>0</v>
      </c>
      <c r="DU36" s="44">
        <v>0</v>
      </c>
      <c r="DV36" s="44">
        <v>0</v>
      </c>
      <c r="DW36" s="72">
        <v>0</v>
      </c>
      <c r="DX36" s="44">
        <v>1</v>
      </c>
      <c r="DY36" s="44">
        <v>1</v>
      </c>
      <c r="DZ36" s="72">
        <v>100</v>
      </c>
      <c r="EA36" s="44">
        <v>0</v>
      </c>
      <c r="EB36" s="44">
        <v>0</v>
      </c>
      <c r="EC36" s="43">
        <v>0</v>
      </c>
      <c r="ED36" s="64" t="s">
        <v>133</v>
      </c>
      <c r="EE36" s="44">
        <v>1</v>
      </c>
      <c r="EF36" s="44">
        <v>0</v>
      </c>
      <c r="EG36" s="72">
        <v>0</v>
      </c>
      <c r="EH36" s="44">
        <v>0</v>
      </c>
      <c r="EI36" s="44">
        <v>0</v>
      </c>
      <c r="EJ36" s="72">
        <v>0</v>
      </c>
      <c r="EK36" s="44">
        <v>0</v>
      </c>
      <c r="EL36" s="44">
        <v>0</v>
      </c>
      <c r="EM36" s="72">
        <v>0</v>
      </c>
      <c r="EN36" s="44">
        <v>7</v>
      </c>
      <c r="EO36" s="44">
        <v>7</v>
      </c>
      <c r="EP36" s="72">
        <v>100</v>
      </c>
      <c r="EQ36" s="44">
        <v>0</v>
      </c>
      <c r="ER36" s="44">
        <v>0</v>
      </c>
      <c r="ES36" s="72">
        <v>0</v>
      </c>
      <c r="ET36" s="44">
        <v>1</v>
      </c>
      <c r="EU36" s="44">
        <v>1</v>
      </c>
      <c r="EV36" s="72">
        <v>100</v>
      </c>
      <c r="EW36" s="64" t="s">
        <v>133</v>
      </c>
      <c r="EX36" s="44">
        <v>1</v>
      </c>
      <c r="EY36" s="44">
        <v>1</v>
      </c>
      <c r="EZ36" s="72">
        <v>100</v>
      </c>
      <c r="FA36" s="44">
        <v>2</v>
      </c>
      <c r="FB36" s="44">
        <v>2</v>
      </c>
      <c r="FC36" s="72">
        <v>100</v>
      </c>
      <c r="FD36" s="44">
        <v>0</v>
      </c>
      <c r="FE36" s="44">
        <v>0</v>
      </c>
      <c r="FF36" s="72">
        <v>0</v>
      </c>
      <c r="FG36" s="44">
        <v>0</v>
      </c>
      <c r="FH36" s="44">
        <v>0</v>
      </c>
      <c r="FI36" s="72">
        <v>0</v>
      </c>
      <c r="FJ36" s="44">
        <v>0</v>
      </c>
      <c r="FK36" s="44">
        <v>0</v>
      </c>
      <c r="FL36" s="72">
        <v>0</v>
      </c>
      <c r="FM36" s="64" t="s">
        <v>133</v>
      </c>
      <c r="FN36" s="44">
        <v>0</v>
      </c>
      <c r="FO36" s="44">
        <v>0</v>
      </c>
      <c r="FP36" s="72">
        <v>0</v>
      </c>
      <c r="FQ36" s="44">
        <v>3</v>
      </c>
      <c r="FR36" s="44">
        <v>3</v>
      </c>
      <c r="FS36" s="72">
        <v>100</v>
      </c>
      <c r="FT36" s="44">
        <v>0</v>
      </c>
      <c r="FU36" s="44">
        <v>0</v>
      </c>
      <c r="FV36" s="72">
        <v>0</v>
      </c>
      <c r="FW36" s="44">
        <v>1</v>
      </c>
      <c r="FX36" s="44">
        <v>1</v>
      </c>
      <c r="FY36" s="72">
        <v>100</v>
      </c>
      <c r="FZ36" s="44">
        <v>0</v>
      </c>
      <c r="GA36" s="44">
        <v>0</v>
      </c>
      <c r="GB36" s="72">
        <v>0</v>
      </c>
    </row>
    <row r="37" spans="1:184" ht="13.5" customHeight="1">
      <c r="A37" s="54" t="s">
        <v>134</v>
      </c>
      <c r="B37" s="73">
        <v>624</v>
      </c>
      <c r="C37" s="73">
        <v>206</v>
      </c>
      <c r="D37" s="73">
        <v>198</v>
      </c>
      <c r="E37" s="74">
        <v>96.12</v>
      </c>
      <c r="F37" s="73">
        <v>105</v>
      </c>
      <c r="G37" s="73">
        <v>100</v>
      </c>
      <c r="H37" s="74">
        <v>95.24</v>
      </c>
      <c r="I37" s="73">
        <v>0</v>
      </c>
      <c r="J37" s="73">
        <v>0</v>
      </c>
      <c r="K37" s="74">
        <v>0</v>
      </c>
      <c r="L37" s="73">
        <v>1</v>
      </c>
      <c r="M37" s="73">
        <v>1</v>
      </c>
      <c r="N37" s="74">
        <v>100</v>
      </c>
      <c r="O37" s="73">
        <v>0</v>
      </c>
      <c r="P37" s="73">
        <v>0</v>
      </c>
      <c r="Q37" s="74">
        <v>0</v>
      </c>
      <c r="R37" s="73">
        <v>0</v>
      </c>
      <c r="S37" s="73">
        <v>0</v>
      </c>
      <c r="T37" s="74">
        <v>0</v>
      </c>
      <c r="U37" s="73">
        <v>7</v>
      </c>
      <c r="V37" s="73">
        <v>6</v>
      </c>
      <c r="W37" s="74">
        <v>85.71</v>
      </c>
      <c r="X37" s="54" t="s">
        <v>134</v>
      </c>
      <c r="Y37" s="44">
        <v>8</v>
      </c>
      <c r="Z37" s="44">
        <v>7</v>
      </c>
      <c r="AA37" s="72">
        <v>87.5</v>
      </c>
      <c r="AB37" s="44">
        <v>0</v>
      </c>
      <c r="AC37" s="44">
        <v>0</v>
      </c>
      <c r="AD37" s="72">
        <v>0</v>
      </c>
      <c r="AE37" s="44">
        <v>17</v>
      </c>
      <c r="AF37" s="44">
        <v>16</v>
      </c>
      <c r="AG37" s="72">
        <v>94.12</v>
      </c>
      <c r="AH37" s="44">
        <v>10</v>
      </c>
      <c r="AI37" s="44">
        <v>10</v>
      </c>
      <c r="AJ37" s="72">
        <v>100</v>
      </c>
      <c r="AK37" s="44">
        <v>8</v>
      </c>
      <c r="AL37" s="44">
        <v>7</v>
      </c>
      <c r="AM37" s="72">
        <v>87.5</v>
      </c>
      <c r="AN37" s="44">
        <v>0</v>
      </c>
      <c r="AO37" s="44">
        <v>0</v>
      </c>
      <c r="AP37" s="72">
        <v>0</v>
      </c>
      <c r="AQ37" s="44">
        <v>0</v>
      </c>
      <c r="AR37" s="44">
        <v>0</v>
      </c>
      <c r="AS37" s="72">
        <v>0</v>
      </c>
      <c r="AT37" s="54" t="s">
        <v>134</v>
      </c>
      <c r="AU37" s="44">
        <v>0</v>
      </c>
      <c r="AV37" s="44">
        <v>0</v>
      </c>
      <c r="AW37" s="72">
        <v>0</v>
      </c>
      <c r="AX37" s="44">
        <v>13</v>
      </c>
      <c r="AY37" s="44">
        <v>13</v>
      </c>
      <c r="AZ37" s="72">
        <v>100</v>
      </c>
      <c r="BA37" s="44">
        <v>0</v>
      </c>
      <c r="BB37" s="44">
        <v>0</v>
      </c>
      <c r="BC37" s="72">
        <v>0</v>
      </c>
      <c r="BD37" s="44">
        <v>0</v>
      </c>
      <c r="BE37" s="44">
        <v>0</v>
      </c>
      <c r="BF37" s="72">
        <v>0</v>
      </c>
      <c r="BG37" s="44">
        <v>0</v>
      </c>
      <c r="BH37" s="44">
        <v>0</v>
      </c>
      <c r="BI37" s="72">
        <v>0</v>
      </c>
      <c r="BJ37" s="44">
        <v>2</v>
      </c>
      <c r="BK37" s="44">
        <v>2</v>
      </c>
      <c r="BL37" s="72">
        <v>100</v>
      </c>
      <c r="BM37" s="44">
        <v>0</v>
      </c>
      <c r="BN37" s="44">
        <v>0</v>
      </c>
      <c r="BO37" s="72">
        <v>0</v>
      </c>
      <c r="BP37" s="54" t="s">
        <v>134</v>
      </c>
      <c r="BQ37" s="44">
        <v>0</v>
      </c>
      <c r="BR37" s="44">
        <v>0</v>
      </c>
      <c r="BS37" s="72">
        <v>0</v>
      </c>
      <c r="BT37" s="44">
        <v>0</v>
      </c>
      <c r="BU37" s="44">
        <v>0</v>
      </c>
      <c r="BV37" s="72">
        <v>0</v>
      </c>
      <c r="BW37" s="44">
        <v>7</v>
      </c>
      <c r="BX37" s="44">
        <v>7</v>
      </c>
      <c r="BY37" s="72">
        <v>100</v>
      </c>
      <c r="BZ37" s="44">
        <v>9</v>
      </c>
      <c r="CA37" s="44">
        <v>9</v>
      </c>
      <c r="CB37" s="72">
        <v>100</v>
      </c>
      <c r="CC37" s="44">
        <v>0</v>
      </c>
      <c r="CD37" s="44">
        <v>0</v>
      </c>
      <c r="CE37" s="72">
        <v>0</v>
      </c>
      <c r="CF37" s="44">
        <v>0</v>
      </c>
      <c r="CG37" s="44">
        <v>0</v>
      </c>
      <c r="CH37" s="72">
        <v>0</v>
      </c>
      <c r="CI37" s="44">
        <v>0</v>
      </c>
      <c r="CJ37" s="44">
        <v>0</v>
      </c>
      <c r="CK37" s="72">
        <v>0</v>
      </c>
      <c r="CL37" s="54" t="s">
        <v>134</v>
      </c>
      <c r="CM37" s="44">
        <v>0</v>
      </c>
      <c r="CN37" s="44">
        <v>0</v>
      </c>
      <c r="CO37" s="72">
        <v>0</v>
      </c>
      <c r="CP37" s="44">
        <v>1</v>
      </c>
      <c r="CQ37" s="44">
        <v>1</v>
      </c>
      <c r="CR37" s="72">
        <v>100</v>
      </c>
      <c r="CS37" s="44">
        <v>22</v>
      </c>
      <c r="CT37" s="44">
        <v>21</v>
      </c>
      <c r="CU37" s="72">
        <v>95.45</v>
      </c>
      <c r="CV37" s="44">
        <v>0</v>
      </c>
      <c r="CW37" s="44">
        <v>0</v>
      </c>
      <c r="CX37" s="72">
        <v>0</v>
      </c>
      <c r="CY37" s="44">
        <v>0</v>
      </c>
      <c r="CZ37" s="44">
        <v>0</v>
      </c>
      <c r="DA37" s="72">
        <v>0</v>
      </c>
      <c r="DB37" s="44">
        <v>0</v>
      </c>
      <c r="DC37" s="44">
        <v>0</v>
      </c>
      <c r="DD37" s="72">
        <v>0</v>
      </c>
      <c r="DE37" s="44">
        <v>16</v>
      </c>
      <c r="DF37" s="44">
        <v>14</v>
      </c>
      <c r="DG37" s="72">
        <v>87.5</v>
      </c>
      <c r="DH37" s="54" t="s">
        <v>134</v>
      </c>
      <c r="DI37" s="44">
        <v>0</v>
      </c>
      <c r="DJ37" s="44">
        <v>0</v>
      </c>
      <c r="DK37" s="72">
        <v>0</v>
      </c>
      <c r="DL37" s="44">
        <v>0</v>
      </c>
      <c r="DM37" s="44">
        <v>0</v>
      </c>
      <c r="DN37" s="72">
        <v>0</v>
      </c>
      <c r="DO37" s="44">
        <v>0</v>
      </c>
      <c r="DP37" s="44">
        <v>0</v>
      </c>
      <c r="DQ37" s="72">
        <v>0</v>
      </c>
      <c r="DR37" s="44">
        <v>0</v>
      </c>
      <c r="DS37" s="44">
        <v>0</v>
      </c>
      <c r="DT37" s="72">
        <v>0</v>
      </c>
      <c r="DU37" s="44">
        <v>0</v>
      </c>
      <c r="DV37" s="44">
        <v>0</v>
      </c>
      <c r="DW37" s="72">
        <v>0</v>
      </c>
      <c r="DX37" s="44">
        <v>0</v>
      </c>
      <c r="DY37" s="44">
        <v>0</v>
      </c>
      <c r="DZ37" s="72">
        <v>0</v>
      </c>
      <c r="EA37" s="44">
        <v>0</v>
      </c>
      <c r="EB37" s="44">
        <v>0</v>
      </c>
      <c r="EC37" s="43">
        <v>0</v>
      </c>
      <c r="ED37" s="54" t="s">
        <v>134</v>
      </c>
      <c r="EE37" s="44">
        <v>5</v>
      </c>
      <c r="EF37" s="44">
        <v>4</v>
      </c>
      <c r="EG37" s="72">
        <v>80</v>
      </c>
      <c r="EH37" s="44">
        <v>0</v>
      </c>
      <c r="EI37" s="44">
        <v>0</v>
      </c>
      <c r="EJ37" s="72">
        <v>0</v>
      </c>
      <c r="EK37" s="44">
        <v>2</v>
      </c>
      <c r="EL37" s="44">
        <v>2</v>
      </c>
      <c r="EM37" s="72">
        <v>100</v>
      </c>
      <c r="EN37" s="44">
        <v>48</v>
      </c>
      <c r="EO37" s="44">
        <v>48</v>
      </c>
      <c r="EP37" s="72">
        <v>100</v>
      </c>
      <c r="EQ37" s="44">
        <v>0</v>
      </c>
      <c r="ER37" s="44">
        <v>0</v>
      </c>
      <c r="ES37" s="72">
        <v>0</v>
      </c>
      <c r="ET37" s="44">
        <v>0</v>
      </c>
      <c r="EU37" s="44">
        <v>0</v>
      </c>
      <c r="EV37" s="72">
        <v>0</v>
      </c>
      <c r="EW37" s="54" t="s">
        <v>134</v>
      </c>
      <c r="EX37" s="44">
        <v>2</v>
      </c>
      <c r="EY37" s="44">
        <v>2</v>
      </c>
      <c r="EZ37" s="72">
        <v>100</v>
      </c>
      <c r="FA37" s="44">
        <v>13</v>
      </c>
      <c r="FB37" s="44">
        <v>13</v>
      </c>
      <c r="FC37" s="72">
        <v>100</v>
      </c>
      <c r="FD37" s="44">
        <v>0</v>
      </c>
      <c r="FE37" s="44">
        <v>0</v>
      </c>
      <c r="FF37" s="72">
        <v>0</v>
      </c>
      <c r="FG37" s="44">
        <v>0</v>
      </c>
      <c r="FH37" s="44">
        <v>0</v>
      </c>
      <c r="FI37" s="72">
        <v>0</v>
      </c>
      <c r="FJ37" s="44">
        <v>0</v>
      </c>
      <c r="FK37" s="44">
        <v>0</v>
      </c>
      <c r="FL37" s="72">
        <v>0</v>
      </c>
      <c r="FM37" s="54" t="s">
        <v>134</v>
      </c>
      <c r="FN37" s="44">
        <v>0</v>
      </c>
      <c r="FO37" s="44">
        <v>0</v>
      </c>
      <c r="FP37" s="72">
        <v>0</v>
      </c>
      <c r="FQ37" s="44">
        <v>13</v>
      </c>
      <c r="FR37" s="44">
        <v>13</v>
      </c>
      <c r="FS37" s="72">
        <v>100</v>
      </c>
      <c r="FT37" s="44">
        <v>0</v>
      </c>
      <c r="FU37" s="44">
        <v>0</v>
      </c>
      <c r="FV37" s="72">
        <v>0</v>
      </c>
      <c r="FW37" s="44">
        <v>2</v>
      </c>
      <c r="FX37" s="44">
        <v>2</v>
      </c>
      <c r="FY37" s="72">
        <v>100</v>
      </c>
      <c r="FZ37" s="44">
        <v>0</v>
      </c>
      <c r="GA37" s="44">
        <v>0</v>
      </c>
      <c r="GB37" s="72">
        <v>0</v>
      </c>
    </row>
    <row r="38" spans="1:184" ht="13.5" customHeight="1">
      <c r="A38" s="54" t="s">
        <v>135</v>
      </c>
      <c r="B38" s="73">
        <v>252</v>
      </c>
      <c r="C38" s="73">
        <v>369</v>
      </c>
      <c r="D38" s="73">
        <v>360</v>
      </c>
      <c r="E38" s="74">
        <v>97.56</v>
      </c>
      <c r="F38" s="73">
        <v>213</v>
      </c>
      <c r="G38" s="73">
        <v>206</v>
      </c>
      <c r="H38" s="74">
        <v>96.71</v>
      </c>
      <c r="I38" s="73">
        <v>4</v>
      </c>
      <c r="J38" s="73">
        <v>4</v>
      </c>
      <c r="K38" s="74">
        <v>100</v>
      </c>
      <c r="L38" s="73">
        <v>0</v>
      </c>
      <c r="M38" s="73">
        <v>0</v>
      </c>
      <c r="N38" s="74">
        <v>0</v>
      </c>
      <c r="O38" s="73">
        <v>0</v>
      </c>
      <c r="P38" s="73">
        <v>0</v>
      </c>
      <c r="Q38" s="74">
        <v>0</v>
      </c>
      <c r="R38" s="73">
        <v>1</v>
      </c>
      <c r="S38" s="73">
        <v>1</v>
      </c>
      <c r="T38" s="74">
        <v>100</v>
      </c>
      <c r="U38" s="73">
        <v>17</v>
      </c>
      <c r="V38" s="73">
        <v>16</v>
      </c>
      <c r="W38" s="74">
        <v>94.12</v>
      </c>
      <c r="X38" s="54" t="s">
        <v>135</v>
      </c>
      <c r="Y38" s="44">
        <v>3</v>
      </c>
      <c r="Z38" s="44">
        <v>3</v>
      </c>
      <c r="AA38" s="72">
        <v>100</v>
      </c>
      <c r="AB38" s="44">
        <v>5</v>
      </c>
      <c r="AC38" s="44">
        <v>5</v>
      </c>
      <c r="AD38" s="72">
        <v>100</v>
      </c>
      <c r="AE38" s="44">
        <v>0</v>
      </c>
      <c r="AF38" s="44">
        <v>0</v>
      </c>
      <c r="AG38" s="72">
        <v>0</v>
      </c>
      <c r="AH38" s="44">
        <v>6</v>
      </c>
      <c r="AI38" s="44">
        <v>6</v>
      </c>
      <c r="AJ38" s="72">
        <v>100</v>
      </c>
      <c r="AK38" s="44">
        <v>11</v>
      </c>
      <c r="AL38" s="44">
        <v>11</v>
      </c>
      <c r="AM38" s="72">
        <v>100</v>
      </c>
      <c r="AN38" s="44">
        <v>0</v>
      </c>
      <c r="AO38" s="44">
        <v>0</v>
      </c>
      <c r="AP38" s="72">
        <v>0</v>
      </c>
      <c r="AQ38" s="44">
        <v>0</v>
      </c>
      <c r="AR38" s="44">
        <v>0</v>
      </c>
      <c r="AS38" s="72">
        <v>0</v>
      </c>
      <c r="AT38" s="54" t="s">
        <v>135</v>
      </c>
      <c r="AU38" s="44">
        <v>0</v>
      </c>
      <c r="AV38" s="44">
        <v>0</v>
      </c>
      <c r="AW38" s="72">
        <v>0</v>
      </c>
      <c r="AX38" s="44">
        <v>18</v>
      </c>
      <c r="AY38" s="44">
        <v>17</v>
      </c>
      <c r="AZ38" s="72">
        <v>94.44</v>
      </c>
      <c r="BA38" s="44">
        <v>0</v>
      </c>
      <c r="BB38" s="44">
        <v>0</v>
      </c>
      <c r="BC38" s="72">
        <v>0</v>
      </c>
      <c r="BD38" s="44">
        <v>0</v>
      </c>
      <c r="BE38" s="44">
        <v>0</v>
      </c>
      <c r="BF38" s="72">
        <v>0</v>
      </c>
      <c r="BG38" s="44">
        <v>0</v>
      </c>
      <c r="BH38" s="44">
        <v>0</v>
      </c>
      <c r="BI38" s="72">
        <v>0</v>
      </c>
      <c r="BJ38" s="44">
        <v>0</v>
      </c>
      <c r="BK38" s="44">
        <v>0</v>
      </c>
      <c r="BL38" s="72">
        <v>0</v>
      </c>
      <c r="BM38" s="44">
        <v>0</v>
      </c>
      <c r="BN38" s="44">
        <v>0</v>
      </c>
      <c r="BO38" s="72">
        <v>0</v>
      </c>
      <c r="BP38" s="54" t="s">
        <v>135</v>
      </c>
      <c r="BQ38" s="44">
        <v>0</v>
      </c>
      <c r="BR38" s="44">
        <v>0</v>
      </c>
      <c r="BS38" s="72">
        <v>0</v>
      </c>
      <c r="BT38" s="44">
        <v>0</v>
      </c>
      <c r="BU38" s="44">
        <v>0</v>
      </c>
      <c r="BV38" s="72">
        <v>0</v>
      </c>
      <c r="BW38" s="44">
        <v>19</v>
      </c>
      <c r="BX38" s="44">
        <v>16</v>
      </c>
      <c r="BY38" s="72">
        <v>84.21</v>
      </c>
      <c r="BZ38" s="44">
        <v>10</v>
      </c>
      <c r="CA38" s="44">
        <v>9</v>
      </c>
      <c r="CB38" s="72">
        <v>90</v>
      </c>
      <c r="CC38" s="44">
        <v>0</v>
      </c>
      <c r="CD38" s="44">
        <v>0</v>
      </c>
      <c r="CE38" s="72">
        <v>0</v>
      </c>
      <c r="CF38" s="44">
        <v>0</v>
      </c>
      <c r="CG38" s="44">
        <v>0</v>
      </c>
      <c r="CH38" s="72">
        <v>0</v>
      </c>
      <c r="CI38" s="44">
        <v>0</v>
      </c>
      <c r="CJ38" s="44">
        <v>0</v>
      </c>
      <c r="CK38" s="72">
        <v>0</v>
      </c>
      <c r="CL38" s="54" t="s">
        <v>135</v>
      </c>
      <c r="CM38" s="44">
        <v>0</v>
      </c>
      <c r="CN38" s="44">
        <v>0</v>
      </c>
      <c r="CO38" s="72">
        <v>0</v>
      </c>
      <c r="CP38" s="44">
        <v>86</v>
      </c>
      <c r="CQ38" s="44">
        <v>86</v>
      </c>
      <c r="CR38" s="72">
        <v>100</v>
      </c>
      <c r="CS38" s="44">
        <v>33</v>
      </c>
      <c r="CT38" s="44">
        <v>32</v>
      </c>
      <c r="CU38" s="72">
        <v>96.97</v>
      </c>
      <c r="CV38" s="44">
        <v>0</v>
      </c>
      <c r="CW38" s="44">
        <v>0</v>
      </c>
      <c r="CX38" s="72">
        <v>0</v>
      </c>
      <c r="CY38" s="44">
        <v>0</v>
      </c>
      <c r="CZ38" s="44">
        <v>0</v>
      </c>
      <c r="DA38" s="72">
        <v>0</v>
      </c>
      <c r="DB38" s="44">
        <v>0</v>
      </c>
      <c r="DC38" s="44">
        <v>0</v>
      </c>
      <c r="DD38" s="72">
        <v>0</v>
      </c>
      <c r="DE38" s="44">
        <v>8</v>
      </c>
      <c r="DF38" s="44">
        <v>8</v>
      </c>
      <c r="DG38" s="72">
        <v>100</v>
      </c>
      <c r="DH38" s="54" t="s">
        <v>135</v>
      </c>
      <c r="DI38" s="44">
        <v>1</v>
      </c>
      <c r="DJ38" s="44">
        <v>1</v>
      </c>
      <c r="DK38" s="72">
        <v>100</v>
      </c>
      <c r="DL38" s="44">
        <v>0</v>
      </c>
      <c r="DM38" s="44">
        <v>0</v>
      </c>
      <c r="DN38" s="72">
        <v>0</v>
      </c>
      <c r="DO38" s="44">
        <v>0</v>
      </c>
      <c r="DP38" s="44">
        <v>0</v>
      </c>
      <c r="DQ38" s="72">
        <v>0</v>
      </c>
      <c r="DR38" s="44">
        <v>0</v>
      </c>
      <c r="DS38" s="44">
        <v>0</v>
      </c>
      <c r="DT38" s="72">
        <v>0</v>
      </c>
      <c r="DU38" s="44">
        <v>0</v>
      </c>
      <c r="DV38" s="44">
        <v>0</v>
      </c>
      <c r="DW38" s="72">
        <v>0</v>
      </c>
      <c r="DX38" s="44">
        <v>0</v>
      </c>
      <c r="DY38" s="44">
        <v>0</v>
      </c>
      <c r="DZ38" s="72">
        <v>0</v>
      </c>
      <c r="EA38" s="44">
        <v>0</v>
      </c>
      <c r="EB38" s="44">
        <v>0</v>
      </c>
      <c r="EC38" s="43">
        <v>0</v>
      </c>
      <c r="ED38" s="54" t="s">
        <v>135</v>
      </c>
      <c r="EE38" s="44">
        <v>7</v>
      </c>
      <c r="EF38" s="44">
        <v>7</v>
      </c>
      <c r="EG38" s="72">
        <v>100</v>
      </c>
      <c r="EH38" s="44">
        <v>1</v>
      </c>
      <c r="EI38" s="44">
        <v>1</v>
      </c>
      <c r="EJ38" s="72">
        <v>100</v>
      </c>
      <c r="EK38" s="44">
        <v>0</v>
      </c>
      <c r="EL38" s="44">
        <v>0</v>
      </c>
      <c r="EM38" s="72">
        <v>0</v>
      </c>
      <c r="EN38" s="44">
        <v>59</v>
      </c>
      <c r="EO38" s="44">
        <v>58</v>
      </c>
      <c r="EP38" s="72">
        <v>98.31</v>
      </c>
      <c r="EQ38" s="44">
        <v>0</v>
      </c>
      <c r="ER38" s="44">
        <v>0</v>
      </c>
      <c r="ES38" s="72">
        <v>0</v>
      </c>
      <c r="ET38" s="44">
        <v>0</v>
      </c>
      <c r="EU38" s="44">
        <v>0</v>
      </c>
      <c r="EV38" s="72">
        <v>0</v>
      </c>
      <c r="EW38" s="54" t="s">
        <v>135</v>
      </c>
      <c r="EX38" s="44">
        <v>2</v>
      </c>
      <c r="EY38" s="44">
        <v>2</v>
      </c>
      <c r="EZ38" s="72">
        <v>100</v>
      </c>
      <c r="FA38" s="44">
        <v>11</v>
      </c>
      <c r="FB38" s="44">
        <v>11</v>
      </c>
      <c r="FC38" s="72">
        <v>100</v>
      </c>
      <c r="FD38" s="44">
        <v>0</v>
      </c>
      <c r="FE38" s="44">
        <v>0</v>
      </c>
      <c r="FF38" s="72">
        <v>0</v>
      </c>
      <c r="FG38" s="44">
        <v>0</v>
      </c>
      <c r="FH38" s="44">
        <v>0</v>
      </c>
      <c r="FI38" s="72">
        <v>0</v>
      </c>
      <c r="FJ38" s="44">
        <v>0</v>
      </c>
      <c r="FK38" s="44">
        <v>0</v>
      </c>
      <c r="FL38" s="72">
        <v>0</v>
      </c>
      <c r="FM38" s="54" t="s">
        <v>135</v>
      </c>
      <c r="FN38" s="44">
        <v>0</v>
      </c>
      <c r="FO38" s="44">
        <v>0</v>
      </c>
      <c r="FP38" s="72">
        <v>0</v>
      </c>
      <c r="FQ38" s="44">
        <v>39</v>
      </c>
      <c r="FR38" s="44">
        <v>39</v>
      </c>
      <c r="FS38" s="72">
        <v>100</v>
      </c>
      <c r="FT38" s="44">
        <v>2</v>
      </c>
      <c r="FU38" s="44">
        <v>2</v>
      </c>
      <c r="FV38" s="72">
        <v>100</v>
      </c>
      <c r="FW38" s="44">
        <v>26</v>
      </c>
      <c r="FX38" s="44">
        <v>25</v>
      </c>
      <c r="FY38" s="72">
        <v>96.15</v>
      </c>
      <c r="FZ38" s="44">
        <v>0</v>
      </c>
      <c r="GA38" s="44">
        <v>0</v>
      </c>
      <c r="GB38" s="72">
        <v>0</v>
      </c>
    </row>
    <row r="39" spans="1:184" ht="13.5" customHeight="1">
      <c r="A39" s="54" t="s">
        <v>136</v>
      </c>
      <c r="B39" s="73">
        <v>17093</v>
      </c>
      <c r="C39" s="73">
        <v>6857</v>
      </c>
      <c r="D39" s="73">
        <v>6387</v>
      </c>
      <c r="E39" s="74">
        <v>93.15</v>
      </c>
      <c r="F39" s="73">
        <v>4112</v>
      </c>
      <c r="G39" s="73">
        <v>3742</v>
      </c>
      <c r="H39" s="74">
        <v>91</v>
      </c>
      <c r="I39" s="73">
        <v>47</v>
      </c>
      <c r="J39" s="73">
        <v>43</v>
      </c>
      <c r="K39" s="74">
        <v>91.49</v>
      </c>
      <c r="L39" s="73">
        <v>0</v>
      </c>
      <c r="M39" s="73">
        <v>0</v>
      </c>
      <c r="N39" s="74">
        <v>0</v>
      </c>
      <c r="O39" s="73">
        <v>0</v>
      </c>
      <c r="P39" s="73">
        <v>0</v>
      </c>
      <c r="Q39" s="74">
        <v>0</v>
      </c>
      <c r="R39" s="73">
        <v>2</v>
      </c>
      <c r="S39" s="73">
        <v>2</v>
      </c>
      <c r="T39" s="74">
        <v>100</v>
      </c>
      <c r="U39" s="73">
        <v>220</v>
      </c>
      <c r="V39" s="73">
        <v>201</v>
      </c>
      <c r="W39" s="74">
        <v>91.36</v>
      </c>
      <c r="X39" s="54" t="s">
        <v>136</v>
      </c>
      <c r="Y39" s="44">
        <v>1</v>
      </c>
      <c r="Z39" s="44">
        <v>1</v>
      </c>
      <c r="AA39" s="72">
        <v>100</v>
      </c>
      <c r="AB39" s="44">
        <v>32</v>
      </c>
      <c r="AC39" s="44">
        <v>30</v>
      </c>
      <c r="AD39" s="72">
        <v>93.75</v>
      </c>
      <c r="AE39" s="44">
        <v>1</v>
      </c>
      <c r="AF39" s="44">
        <v>1</v>
      </c>
      <c r="AG39" s="72">
        <v>100</v>
      </c>
      <c r="AH39" s="44">
        <v>26</v>
      </c>
      <c r="AI39" s="44">
        <v>26</v>
      </c>
      <c r="AJ39" s="72">
        <v>100</v>
      </c>
      <c r="AK39" s="44">
        <v>356</v>
      </c>
      <c r="AL39" s="44">
        <v>319</v>
      </c>
      <c r="AM39" s="72">
        <v>89.61</v>
      </c>
      <c r="AN39" s="44">
        <v>208</v>
      </c>
      <c r="AO39" s="44">
        <v>160</v>
      </c>
      <c r="AP39" s="72">
        <v>76.92</v>
      </c>
      <c r="AQ39" s="44">
        <v>35</v>
      </c>
      <c r="AR39" s="44">
        <v>33</v>
      </c>
      <c r="AS39" s="72">
        <v>94.29</v>
      </c>
      <c r="AT39" s="54" t="s">
        <v>136</v>
      </c>
      <c r="AU39" s="44">
        <v>53</v>
      </c>
      <c r="AV39" s="44">
        <v>53</v>
      </c>
      <c r="AW39" s="72">
        <v>100</v>
      </c>
      <c r="AX39" s="44">
        <v>174</v>
      </c>
      <c r="AY39" s="44">
        <v>157</v>
      </c>
      <c r="AZ39" s="72">
        <v>90.23</v>
      </c>
      <c r="BA39" s="44">
        <v>45</v>
      </c>
      <c r="BB39" s="44">
        <v>44</v>
      </c>
      <c r="BC39" s="72">
        <v>97.78</v>
      </c>
      <c r="BD39" s="44">
        <v>0</v>
      </c>
      <c r="BE39" s="44">
        <v>0</v>
      </c>
      <c r="BF39" s="72">
        <v>0</v>
      </c>
      <c r="BG39" s="44">
        <v>0</v>
      </c>
      <c r="BH39" s="44">
        <v>0</v>
      </c>
      <c r="BI39" s="72">
        <v>0</v>
      </c>
      <c r="BJ39" s="44">
        <v>0</v>
      </c>
      <c r="BK39" s="44">
        <v>0</v>
      </c>
      <c r="BL39" s="72">
        <v>0</v>
      </c>
      <c r="BM39" s="44">
        <v>0</v>
      </c>
      <c r="BN39" s="44">
        <v>0</v>
      </c>
      <c r="BO39" s="72">
        <v>0</v>
      </c>
      <c r="BP39" s="54" t="s">
        <v>136</v>
      </c>
      <c r="BQ39" s="44">
        <v>0</v>
      </c>
      <c r="BR39" s="44">
        <v>0</v>
      </c>
      <c r="BS39" s="72">
        <v>0</v>
      </c>
      <c r="BT39" s="44">
        <v>0</v>
      </c>
      <c r="BU39" s="44">
        <v>0</v>
      </c>
      <c r="BV39" s="72">
        <v>0</v>
      </c>
      <c r="BW39" s="44">
        <v>154</v>
      </c>
      <c r="BX39" s="44">
        <v>142</v>
      </c>
      <c r="BY39" s="72">
        <v>92.21</v>
      </c>
      <c r="BZ39" s="44">
        <v>175</v>
      </c>
      <c r="CA39" s="44">
        <v>149</v>
      </c>
      <c r="CB39" s="72">
        <v>85.14</v>
      </c>
      <c r="CC39" s="44">
        <v>9</v>
      </c>
      <c r="CD39" s="44">
        <v>9</v>
      </c>
      <c r="CE39" s="72">
        <v>100</v>
      </c>
      <c r="CF39" s="44">
        <v>0</v>
      </c>
      <c r="CG39" s="44">
        <v>0</v>
      </c>
      <c r="CH39" s="72">
        <v>0</v>
      </c>
      <c r="CI39" s="44">
        <v>6</v>
      </c>
      <c r="CJ39" s="44">
        <v>6</v>
      </c>
      <c r="CK39" s="72">
        <v>100</v>
      </c>
      <c r="CL39" s="54" t="s">
        <v>136</v>
      </c>
      <c r="CM39" s="44">
        <v>0</v>
      </c>
      <c r="CN39" s="44">
        <v>0</v>
      </c>
      <c r="CO39" s="72">
        <v>0</v>
      </c>
      <c r="CP39" s="44">
        <v>625</v>
      </c>
      <c r="CQ39" s="44">
        <v>623</v>
      </c>
      <c r="CR39" s="72">
        <v>99.68</v>
      </c>
      <c r="CS39" s="44">
        <v>1943</v>
      </c>
      <c r="CT39" s="44">
        <v>1743</v>
      </c>
      <c r="CU39" s="72">
        <v>89.71</v>
      </c>
      <c r="CV39" s="44">
        <v>0</v>
      </c>
      <c r="CW39" s="44">
        <v>0</v>
      </c>
      <c r="CX39" s="72">
        <v>0</v>
      </c>
      <c r="CY39" s="44">
        <v>0</v>
      </c>
      <c r="CZ39" s="44">
        <v>0</v>
      </c>
      <c r="DA39" s="72">
        <v>0</v>
      </c>
      <c r="DB39" s="44">
        <v>0</v>
      </c>
      <c r="DC39" s="44">
        <v>0</v>
      </c>
      <c r="DD39" s="72">
        <v>0</v>
      </c>
      <c r="DE39" s="44">
        <v>55</v>
      </c>
      <c r="DF39" s="44">
        <v>50</v>
      </c>
      <c r="DG39" s="72">
        <v>90.91</v>
      </c>
      <c r="DH39" s="54" t="s">
        <v>136</v>
      </c>
      <c r="DI39" s="44">
        <v>1</v>
      </c>
      <c r="DJ39" s="44">
        <v>1</v>
      </c>
      <c r="DK39" s="72">
        <v>100</v>
      </c>
      <c r="DL39" s="44">
        <v>0</v>
      </c>
      <c r="DM39" s="44">
        <v>0</v>
      </c>
      <c r="DN39" s="72">
        <v>0</v>
      </c>
      <c r="DO39" s="44">
        <v>0</v>
      </c>
      <c r="DP39" s="44">
        <v>0</v>
      </c>
      <c r="DQ39" s="72">
        <v>0</v>
      </c>
      <c r="DR39" s="44">
        <v>0</v>
      </c>
      <c r="DS39" s="44">
        <v>0</v>
      </c>
      <c r="DT39" s="72">
        <v>0</v>
      </c>
      <c r="DU39" s="44">
        <v>0</v>
      </c>
      <c r="DV39" s="44">
        <v>0</v>
      </c>
      <c r="DW39" s="72">
        <v>0</v>
      </c>
      <c r="DX39" s="44">
        <v>1</v>
      </c>
      <c r="DY39" s="44">
        <v>0</v>
      </c>
      <c r="DZ39" s="72">
        <v>0</v>
      </c>
      <c r="EA39" s="44">
        <v>0</v>
      </c>
      <c r="EB39" s="44">
        <v>0</v>
      </c>
      <c r="EC39" s="43">
        <v>0</v>
      </c>
      <c r="ED39" s="54" t="s">
        <v>136</v>
      </c>
      <c r="EE39" s="44">
        <v>27</v>
      </c>
      <c r="EF39" s="44">
        <v>25</v>
      </c>
      <c r="EG39" s="72">
        <v>92.59</v>
      </c>
      <c r="EH39" s="44">
        <v>2</v>
      </c>
      <c r="EI39" s="44">
        <v>2</v>
      </c>
      <c r="EJ39" s="72">
        <v>100</v>
      </c>
      <c r="EK39" s="44">
        <v>2</v>
      </c>
      <c r="EL39" s="44">
        <v>2</v>
      </c>
      <c r="EM39" s="72">
        <v>100</v>
      </c>
      <c r="EN39" s="44">
        <v>1670</v>
      </c>
      <c r="EO39" s="44">
        <v>1646</v>
      </c>
      <c r="EP39" s="72">
        <v>98.56</v>
      </c>
      <c r="EQ39" s="44">
        <v>1</v>
      </c>
      <c r="ER39" s="44">
        <v>0</v>
      </c>
      <c r="ES39" s="72">
        <v>0</v>
      </c>
      <c r="ET39" s="44">
        <v>2</v>
      </c>
      <c r="EU39" s="44">
        <v>2</v>
      </c>
      <c r="EV39" s="72">
        <v>100</v>
      </c>
      <c r="EW39" s="54" t="s">
        <v>136</v>
      </c>
      <c r="EX39" s="44">
        <v>24</v>
      </c>
      <c r="EY39" s="44">
        <v>24</v>
      </c>
      <c r="EZ39" s="72">
        <v>100</v>
      </c>
      <c r="FA39" s="44">
        <v>554</v>
      </c>
      <c r="FB39" s="44">
        <v>493</v>
      </c>
      <c r="FC39" s="72">
        <v>88.99</v>
      </c>
      <c r="FD39" s="44">
        <v>0</v>
      </c>
      <c r="FE39" s="44">
        <v>0</v>
      </c>
      <c r="FF39" s="72">
        <v>0</v>
      </c>
      <c r="FG39" s="44">
        <v>0</v>
      </c>
      <c r="FH39" s="44">
        <v>0</v>
      </c>
      <c r="FI39" s="72">
        <v>0</v>
      </c>
      <c r="FJ39" s="44">
        <v>0</v>
      </c>
      <c r="FK39" s="44">
        <v>0</v>
      </c>
      <c r="FL39" s="72">
        <v>0</v>
      </c>
      <c r="FM39" s="54" t="s">
        <v>136</v>
      </c>
      <c r="FN39" s="44">
        <v>0</v>
      </c>
      <c r="FO39" s="44">
        <v>0</v>
      </c>
      <c r="FP39" s="72">
        <v>0</v>
      </c>
      <c r="FQ39" s="44">
        <v>284</v>
      </c>
      <c r="FR39" s="44">
        <v>282</v>
      </c>
      <c r="FS39" s="72">
        <v>99.3</v>
      </c>
      <c r="FT39" s="44">
        <v>0</v>
      </c>
      <c r="FU39" s="44">
        <v>0</v>
      </c>
      <c r="FV39" s="72">
        <v>0</v>
      </c>
      <c r="FW39" s="44">
        <v>122</v>
      </c>
      <c r="FX39" s="44">
        <v>118</v>
      </c>
      <c r="FY39" s="72">
        <v>96.72</v>
      </c>
      <c r="FZ39" s="44">
        <v>0</v>
      </c>
      <c r="GA39" s="44">
        <v>0</v>
      </c>
      <c r="GB39" s="72">
        <v>0</v>
      </c>
    </row>
    <row r="40" spans="1:184" ht="13.5" customHeight="1">
      <c r="A40" s="54" t="s">
        <v>5</v>
      </c>
      <c r="B40" s="73">
        <v>705</v>
      </c>
      <c r="C40" s="73">
        <v>695</v>
      </c>
      <c r="D40" s="73">
        <v>650</v>
      </c>
      <c r="E40" s="74">
        <v>93.53</v>
      </c>
      <c r="F40" s="73">
        <v>341</v>
      </c>
      <c r="G40" s="73">
        <v>328</v>
      </c>
      <c r="H40" s="74">
        <v>96.19</v>
      </c>
      <c r="I40" s="73">
        <v>8</v>
      </c>
      <c r="J40" s="73">
        <v>8</v>
      </c>
      <c r="K40" s="74">
        <v>100</v>
      </c>
      <c r="L40" s="73">
        <v>0</v>
      </c>
      <c r="M40" s="73">
        <v>0</v>
      </c>
      <c r="N40" s="74">
        <v>0</v>
      </c>
      <c r="O40" s="73">
        <v>0</v>
      </c>
      <c r="P40" s="73">
        <v>0</v>
      </c>
      <c r="Q40" s="74">
        <v>0</v>
      </c>
      <c r="R40" s="73">
        <v>3</v>
      </c>
      <c r="S40" s="73">
        <v>2</v>
      </c>
      <c r="T40" s="74">
        <v>66.67</v>
      </c>
      <c r="U40" s="73">
        <v>16</v>
      </c>
      <c r="V40" s="73">
        <v>16</v>
      </c>
      <c r="W40" s="74">
        <v>100</v>
      </c>
      <c r="X40" s="54" t="s">
        <v>5</v>
      </c>
      <c r="Y40" s="44">
        <v>5</v>
      </c>
      <c r="Z40" s="44">
        <v>5</v>
      </c>
      <c r="AA40" s="72">
        <v>100</v>
      </c>
      <c r="AB40" s="44">
        <v>1</v>
      </c>
      <c r="AC40" s="44">
        <v>1</v>
      </c>
      <c r="AD40" s="72">
        <v>100</v>
      </c>
      <c r="AE40" s="44">
        <v>0</v>
      </c>
      <c r="AF40" s="44">
        <v>0</v>
      </c>
      <c r="AG40" s="72">
        <v>0</v>
      </c>
      <c r="AH40" s="44">
        <v>4</v>
      </c>
      <c r="AI40" s="44">
        <v>4</v>
      </c>
      <c r="AJ40" s="72">
        <v>100</v>
      </c>
      <c r="AK40" s="44">
        <v>15</v>
      </c>
      <c r="AL40" s="44">
        <v>15</v>
      </c>
      <c r="AM40" s="72">
        <v>100</v>
      </c>
      <c r="AN40" s="44">
        <v>0</v>
      </c>
      <c r="AO40" s="44">
        <v>0</v>
      </c>
      <c r="AP40" s="72">
        <v>0</v>
      </c>
      <c r="AQ40" s="44">
        <v>0</v>
      </c>
      <c r="AR40" s="44">
        <v>0</v>
      </c>
      <c r="AS40" s="72">
        <v>0</v>
      </c>
      <c r="AT40" s="54" t="s">
        <v>5</v>
      </c>
      <c r="AU40" s="44">
        <v>0</v>
      </c>
      <c r="AV40" s="44">
        <v>0</v>
      </c>
      <c r="AW40" s="72">
        <v>0</v>
      </c>
      <c r="AX40" s="44">
        <v>42</v>
      </c>
      <c r="AY40" s="44">
        <v>36</v>
      </c>
      <c r="AZ40" s="72">
        <v>85.71</v>
      </c>
      <c r="BA40" s="44">
        <v>8</v>
      </c>
      <c r="BB40" s="44">
        <v>8</v>
      </c>
      <c r="BC40" s="72">
        <v>100</v>
      </c>
      <c r="BD40" s="44">
        <v>0</v>
      </c>
      <c r="BE40" s="44">
        <v>0</v>
      </c>
      <c r="BF40" s="72">
        <v>0</v>
      </c>
      <c r="BG40" s="44">
        <v>1</v>
      </c>
      <c r="BH40" s="44">
        <v>1</v>
      </c>
      <c r="BI40" s="72">
        <v>100</v>
      </c>
      <c r="BJ40" s="44">
        <v>0</v>
      </c>
      <c r="BK40" s="44">
        <v>0</v>
      </c>
      <c r="BL40" s="72">
        <v>0</v>
      </c>
      <c r="BM40" s="44">
        <v>0</v>
      </c>
      <c r="BN40" s="44">
        <v>0</v>
      </c>
      <c r="BO40" s="72">
        <v>0</v>
      </c>
      <c r="BP40" s="54" t="s">
        <v>5</v>
      </c>
      <c r="BQ40" s="44">
        <v>0</v>
      </c>
      <c r="BR40" s="44">
        <v>0</v>
      </c>
      <c r="BS40" s="72">
        <v>0</v>
      </c>
      <c r="BT40" s="44">
        <v>0</v>
      </c>
      <c r="BU40" s="44">
        <v>0</v>
      </c>
      <c r="BV40" s="72">
        <v>0</v>
      </c>
      <c r="BW40" s="44">
        <v>22</v>
      </c>
      <c r="BX40" s="44">
        <v>21</v>
      </c>
      <c r="BY40" s="72">
        <v>95.45</v>
      </c>
      <c r="BZ40" s="44">
        <v>12</v>
      </c>
      <c r="CA40" s="44">
        <v>10</v>
      </c>
      <c r="CB40" s="72">
        <v>83.33</v>
      </c>
      <c r="CC40" s="44">
        <v>0</v>
      </c>
      <c r="CD40" s="44">
        <v>0</v>
      </c>
      <c r="CE40" s="72">
        <v>0</v>
      </c>
      <c r="CF40" s="44">
        <v>0</v>
      </c>
      <c r="CG40" s="44">
        <v>0</v>
      </c>
      <c r="CH40" s="72">
        <v>0</v>
      </c>
      <c r="CI40" s="44">
        <v>0</v>
      </c>
      <c r="CJ40" s="44">
        <v>0</v>
      </c>
      <c r="CK40" s="72">
        <v>0</v>
      </c>
      <c r="CL40" s="54" t="s">
        <v>5</v>
      </c>
      <c r="CM40" s="44">
        <v>0</v>
      </c>
      <c r="CN40" s="44">
        <v>0</v>
      </c>
      <c r="CO40" s="72">
        <v>0</v>
      </c>
      <c r="CP40" s="44">
        <v>161</v>
      </c>
      <c r="CQ40" s="44">
        <v>161</v>
      </c>
      <c r="CR40" s="72">
        <v>100</v>
      </c>
      <c r="CS40" s="44">
        <v>43</v>
      </c>
      <c r="CT40" s="44">
        <v>40</v>
      </c>
      <c r="CU40" s="72">
        <v>93.02</v>
      </c>
      <c r="CV40" s="44">
        <v>1</v>
      </c>
      <c r="CW40" s="44">
        <v>1</v>
      </c>
      <c r="CX40" s="72">
        <v>100</v>
      </c>
      <c r="CY40" s="44">
        <v>1</v>
      </c>
      <c r="CZ40" s="44">
        <v>1</v>
      </c>
      <c r="DA40" s="72">
        <v>100</v>
      </c>
      <c r="DB40" s="44">
        <v>0</v>
      </c>
      <c r="DC40" s="44">
        <v>0</v>
      </c>
      <c r="DD40" s="72">
        <v>0</v>
      </c>
      <c r="DE40" s="44">
        <v>43</v>
      </c>
      <c r="DF40" s="44">
        <v>42</v>
      </c>
      <c r="DG40" s="72">
        <v>97.67</v>
      </c>
      <c r="DH40" s="54" t="s">
        <v>5</v>
      </c>
      <c r="DI40" s="44">
        <v>1</v>
      </c>
      <c r="DJ40" s="44">
        <v>1</v>
      </c>
      <c r="DK40" s="72">
        <v>100</v>
      </c>
      <c r="DL40" s="44">
        <v>3</v>
      </c>
      <c r="DM40" s="44">
        <v>2</v>
      </c>
      <c r="DN40" s="72">
        <v>66.67</v>
      </c>
      <c r="DO40" s="44">
        <v>0</v>
      </c>
      <c r="DP40" s="44">
        <v>0</v>
      </c>
      <c r="DQ40" s="72">
        <v>0</v>
      </c>
      <c r="DR40" s="44">
        <v>0</v>
      </c>
      <c r="DS40" s="44">
        <v>0</v>
      </c>
      <c r="DT40" s="72">
        <v>0</v>
      </c>
      <c r="DU40" s="44">
        <v>0</v>
      </c>
      <c r="DV40" s="44">
        <v>0</v>
      </c>
      <c r="DW40" s="72">
        <v>0</v>
      </c>
      <c r="DX40" s="44">
        <v>1</v>
      </c>
      <c r="DY40" s="44">
        <v>1</v>
      </c>
      <c r="DZ40" s="72">
        <v>100</v>
      </c>
      <c r="EA40" s="44">
        <v>0</v>
      </c>
      <c r="EB40" s="44">
        <v>0</v>
      </c>
      <c r="EC40" s="43">
        <v>0</v>
      </c>
      <c r="ED40" s="54" t="s">
        <v>5</v>
      </c>
      <c r="EE40" s="44">
        <v>49</v>
      </c>
      <c r="EF40" s="44">
        <v>38</v>
      </c>
      <c r="EG40" s="72">
        <v>77.55</v>
      </c>
      <c r="EH40" s="44">
        <v>4</v>
      </c>
      <c r="EI40" s="44">
        <v>3</v>
      </c>
      <c r="EJ40" s="72">
        <v>75</v>
      </c>
      <c r="EK40" s="44">
        <v>12</v>
      </c>
      <c r="EL40" s="44">
        <v>9</v>
      </c>
      <c r="EM40" s="72">
        <v>75</v>
      </c>
      <c r="EN40" s="44">
        <v>111</v>
      </c>
      <c r="EO40" s="44">
        <v>102</v>
      </c>
      <c r="EP40" s="72">
        <v>91.89</v>
      </c>
      <c r="EQ40" s="44">
        <v>1</v>
      </c>
      <c r="ER40" s="44">
        <v>1</v>
      </c>
      <c r="ES40" s="72">
        <v>100</v>
      </c>
      <c r="ET40" s="44">
        <v>2</v>
      </c>
      <c r="EU40" s="44">
        <v>2</v>
      </c>
      <c r="EV40" s="72">
        <v>100</v>
      </c>
      <c r="EW40" s="54" t="s">
        <v>5</v>
      </c>
      <c r="EX40" s="44">
        <v>2</v>
      </c>
      <c r="EY40" s="44">
        <v>2</v>
      </c>
      <c r="EZ40" s="72">
        <v>100</v>
      </c>
      <c r="FA40" s="44">
        <v>3</v>
      </c>
      <c r="FB40" s="44">
        <v>3</v>
      </c>
      <c r="FC40" s="72">
        <v>100</v>
      </c>
      <c r="FD40" s="44">
        <v>0</v>
      </c>
      <c r="FE40" s="44">
        <v>0</v>
      </c>
      <c r="FF40" s="72">
        <v>0</v>
      </c>
      <c r="FG40" s="44">
        <v>0</v>
      </c>
      <c r="FH40" s="44">
        <v>0</v>
      </c>
      <c r="FI40" s="72">
        <v>0</v>
      </c>
      <c r="FJ40" s="44">
        <v>0</v>
      </c>
      <c r="FK40" s="44">
        <v>0</v>
      </c>
      <c r="FL40" s="72">
        <v>0</v>
      </c>
      <c r="FM40" s="54" t="s">
        <v>5</v>
      </c>
      <c r="FN40" s="44">
        <v>0</v>
      </c>
      <c r="FO40" s="44">
        <v>0</v>
      </c>
      <c r="FP40" s="72">
        <v>0</v>
      </c>
      <c r="FQ40" s="44">
        <v>63</v>
      </c>
      <c r="FR40" s="44">
        <v>63</v>
      </c>
      <c r="FS40" s="72">
        <v>100</v>
      </c>
      <c r="FT40" s="44">
        <v>8</v>
      </c>
      <c r="FU40" s="44">
        <v>5</v>
      </c>
      <c r="FV40" s="72">
        <v>62.5</v>
      </c>
      <c r="FW40" s="44">
        <v>49</v>
      </c>
      <c r="FX40" s="44">
        <v>46</v>
      </c>
      <c r="FY40" s="72">
        <v>93.88</v>
      </c>
      <c r="FZ40" s="44">
        <v>0</v>
      </c>
      <c r="GA40" s="44">
        <v>0</v>
      </c>
      <c r="GB40" s="72">
        <v>0</v>
      </c>
    </row>
    <row r="41" spans="1:184" ht="13.5" customHeight="1">
      <c r="A41" s="54" t="s">
        <v>137</v>
      </c>
      <c r="B41" s="73">
        <v>606</v>
      </c>
      <c r="C41" s="73">
        <v>391</v>
      </c>
      <c r="D41" s="73">
        <v>375</v>
      </c>
      <c r="E41" s="74">
        <v>95.91</v>
      </c>
      <c r="F41" s="73">
        <v>214</v>
      </c>
      <c r="G41" s="73">
        <v>210</v>
      </c>
      <c r="H41" s="74">
        <v>98.13</v>
      </c>
      <c r="I41" s="73">
        <v>0</v>
      </c>
      <c r="J41" s="73">
        <v>0</v>
      </c>
      <c r="K41" s="74">
        <v>0</v>
      </c>
      <c r="L41" s="73">
        <v>0</v>
      </c>
      <c r="M41" s="73">
        <v>0</v>
      </c>
      <c r="N41" s="74">
        <v>0</v>
      </c>
      <c r="O41" s="73">
        <v>0</v>
      </c>
      <c r="P41" s="73">
        <v>0</v>
      </c>
      <c r="Q41" s="74">
        <v>0</v>
      </c>
      <c r="R41" s="73">
        <v>0</v>
      </c>
      <c r="S41" s="73">
        <v>0</v>
      </c>
      <c r="T41" s="74">
        <v>0</v>
      </c>
      <c r="U41" s="73">
        <v>10</v>
      </c>
      <c r="V41" s="73">
        <v>10</v>
      </c>
      <c r="W41" s="74">
        <v>100</v>
      </c>
      <c r="X41" s="54" t="s">
        <v>137</v>
      </c>
      <c r="Y41" s="44">
        <v>1</v>
      </c>
      <c r="Z41" s="44">
        <v>1</v>
      </c>
      <c r="AA41" s="72">
        <v>100</v>
      </c>
      <c r="AB41" s="44">
        <v>2</v>
      </c>
      <c r="AC41" s="44">
        <v>2</v>
      </c>
      <c r="AD41" s="72">
        <v>100</v>
      </c>
      <c r="AE41" s="44">
        <v>2</v>
      </c>
      <c r="AF41" s="44">
        <v>2</v>
      </c>
      <c r="AG41" s="72">
        <v>100</v>
      </c>
      <c r="AH41" s="44">
        <v>3</v>
      </c>
      <c r="AI41" s="44">
        <v>3</v>
      </c>
      <c r="AJ41" s="72">
        <v>100</v>
      </c>
      <c r="AK41" s="44">
        <v>4</v>
      </c>
      <c r="AL41" s="44">
        <v>3</v>
      </c>
      <c r="AM41" s="72">
        <v>75</v>
      </c>
      <c r="AN41" s="44">
        <v>0</v>
      </c>
      <c r="AO41" s="44">
        <v>0</v>
      </c>
      <c r="AP41" s="72">
        <v>0</v>
      </c>
      <c r="AQ41" s="44">
        <v>0</v>
      </c>
      <c r="AR41" s="44">
        <v>0</v>
      </c>
      <c r="AS41" s="72">
        <v>0</v>
      </c>
      <c r="AT41" s="54" t="s">
        <v>137</v>
      </c>
      <c r="AU41" s="44">
        <v>0</v>
      </c>
      <c r="AV41" s="44">
        <v>0</v>
      </c>
      <c r="AW41" s="72">
        <v>0</v>
      </c>
      <c r="AX41" s="44">
        <v>6</v>
      </c>
      <c r="AY41" s="44">
        <v>5</v>
      </c>
      <c r="AZ41" s="72">
        <v>83.33</v>
      </c>
      <c r="BA41" s="44">
        <v>2</v>
      </c>
      <c r="BB41" s="44">
        <v>2</v>
      </c>
      <c r="BC41" s="72">
        <v>100</v>
      </c>
      <c r="BD41" s="44">
        <v>0</v>
      </c>
      <c r="BE41" s="44">
        <v>0</v>
      </c>
      <c r="BF41" s="72">
        <v>0</v>
      </c>
      <c r="BG41" s="44">
        <v>0</v>
      </c>
      <c r="BH41" s="44">
        <v>0</v>
      </c>
      <c r="BI41" s="72">
        <v>0</v>
      </c>
      <c r="BJ41" s="44">
        <v>1</v>
      </c>
      <c r="BK41" s="44">
        <v>1</v>
      </c>
      <c r="BL41" s="72">
        <v>100</v>
      </c>
      <c r="BM41" s="44">
        <v>0</v>
      </c>
      <c r="BN41" s="44">
        <v>0</v>
      </c>
      <c r="BO41" s="72">
        <v>0</v>
      </c>
      <c r="BP41" s="54" t="s">
        <v>137</v>
      </c>
      <c r="BQ41" s="44">
        <v>0</v>
      </c>
      <c r="BR41" s="44">
        <v>0</v>
      </c>
      <c r="BS41" s="72">
        <v>0</v>
      </c>
      <c r="BT41" s="44">
        <v>0</v>
      </c>
      <c r="BU41" s="44">
        <v>0</v>
      </c>
      <c r="BV41" s="72">
        <v>0</v>
      </c>
      <c r="BW41" s="44">
        <v>18</v>
      </c>
      <c r="BX41" s="44">
        <v>16</v>
      </c>
      <c r="BY41" s="72">
        <v>88.89</v>
      </c>
      <c r="BZ41" s="44">
        <v>7</v>
      </c>
      <c r="CA41" s="44">
        <v>7</v>
      </c>
      <c r="CB41" s="72">
        <v>100</v>
      </c>
      <c r="CC41" s="44">
        <v>0</v>
      </c>
      <c r="CD41" s="44">
        <v>0</v>
      </c>
      <c r="CE41" s="72">
        <v>0</v>
      </c>
      <c r="CF41" s="44">
        <v>0</v>
      </c>
      <c r="CG41" s="44">
        <v>0</v>
      </c>
      <c r="CH41" s="72">
        <v>0</v>
      </c>
      <c r="CI41" s="44">
        <v>0</v>
      </c>
      <c r="CJ41" s="44">
        <v>0</v>
      </c>
      <c r="CK41" s="72">
        <v>0</v>
      </c>
      <c r="CL41" s="54" t="s">
        <v>137</v>
      </c>
      <c r="CM41" s="44">
        <v>0</v>
      </c>
      <c r="CN41" s="44">
        <v>0</v>
      </c>
      <c r="CO41" s="72">
        <v>0</v>
      </c>
      <c r="CP41" s="44">
        <v>128</v>
      </c>
      <c r="CQ41" s="44">
        <v>128</v>
      </c>
      <c r="CR41" s="72">
        <v>100</v>
      </c>
      <c r="CS41" s="44">
        <v>30</v>
      </c>
      <c r="CT41" s="44">
        <v>30</v>
      </c>
      <c r="CU41" s="72">
        <v>100</v>
      </c>
      <c r="CV41" s="44">
        <v>0</v>
      </c>
      <c r="CW41" s="44">
        <v>0</v>
      </c>
      <c r="CX41" s="72">
        <v>0</v>
      </c>
      <c r="CY41" s="44">
        <v>0</v>
      </c>
      <c r="CZ41" s="44">
        <v>0</v>
      </c>
      <c r="DA41" s="72">
        <v>0</v>
      </c>
      <c r="DB41" s="44">
        <v>0</v>
      </c>
      <c r="DC41" s="44">
        <v>0</v>
      </c>
      <c r="DD41" s="72">
        <v>0</v>
      </c>
      <c r="DE41" s="44">
        <v>14</v>
      </c>
      <c r="DF41" s="44">
        <v>13</v>
      </c>
      <c r="DG41" s="72">
        <v>92.86</v>
      </c>
      <c r="DH41" s="54" t="s">
        <v>137</v>
      </c>
      <c r="DI41" s="44">
        <v>0</v>
      </c>
      <c r="DJ41" s="44">
        <v>0</v>
      </c>
      <c r="DK41" s="72">
        <v>0</v>
      </c>
      <c r="DL41" s="44">
        <v>0</v>
      </c>
      <c r="DM41" s="44">
        <v>0</v>
      </c>
      <c r="DN41" s="72">
        <v>0</v>
      </c>
      <c r="DO41" s="44">
        <v>0</v>
      </c>
      <c r="DP41" s="44">
        <v>0</v>
      </c>
      <c r="DQ41" s="72">
        <v>0</v>
      </c>
      <c r="DR41" s="44">
        <v>0</v>
      </c>
      <c r="DS41" s="44">
        <v>0</v>
      </c>
      <c r="DT41" s="72">
        <v>0</v>
      </c>
      <c r="DU41" s="44">
        <v>0</v>
      </c>
      <c r="DV41" s="44">
        <v>0</v>
      </c>
      <c r="DW41" s="72">
        <v>0</v>
      </c>
      <c r="DX41" s="44">
        <v>0</v>
      </c>
      <c r="DY41" s="44">
        <v>0</v>
      </c>
      <c r="DZ41" s="72">
        <v>0</v>
      </c>
      <c r="EA41" s="44">
        <v>0</v>
      </c>
      <c r="EB41" s="44">
        <v>0</v>
      </c>
      <c r="EC41" s="43">
        <v>0</v>
      </c>
      <c r="ED41" s="54" t="s">
        <v>137</v>
      </c>
      <c r="EE41" s="44">
        <v>12</v>
      </c>
      <c r="EF41" s="44">
        <v>11</v>
      </c>
      <c r="EG41" s="72">
        <v>91.67</v>
      </c>
      <c r="EH41" s="44">
        <v>0</v>
      </c>
      <c r="EI41" s="44">
        <v>0</v>
      </c>
      <c r="EJ41" s="72">
        <v>0</v>
      </c>
      <c r="EK41" s="44">
        <v>1</v>
      </c>
      <c r="EL41" s="44">
        <v>1</v>
      </c>
      <c r="EM41" s="72">
        <v>100</v>
      </c>
      <c r="EN41" s="44">
        <v>84</v>
      </c>
      <c r="EO41" s="44">
        <v>78</v>
      </c>
      <c r="EP41" s="72">
        <v>92.86</v>
      </c>
      <c r="EQ41" s="44">
        <v>1</v>
      </c>
      <c r="ER41" s="44">
        <v>1</v>
      </c>
      <c r="ES41" s="72">
        <v>100</v>
      </c>
      <c r="ET41" s="44">
        <v>0</v>
      </c>
      <c r="EU41" s="44">
        <v>0</v>
      </c>
      <c r="EV41" s="72">
        <v>0</v>
      </c>
      <c r="EW41" s="54" t="s">
        <v>137</v>
      </c>
      <c r="EX41" s="44">
        <v>1</v>
      </c>
      <c r="EY41" s="44">
        <v>0</v>
      </c>
      <c r="EZ41" s="72">
        <v>0</v>
      </c>
      <c r="FA41" s="44">
        <v>14</v>
      </c>
      <c r="FB41" s="44">
        <v>14</v>
      </c>
      <c r="FC41" s="72">
        <v>100</v>
      </c>
      <c r="FD41" s="44">
        <v>0</v>
      </c>
      <c r="FE41" s="44">
        <v>0</v>
      </c>
      <c r="FF41" s="72">
        <v>0</v>
      </c>
      <c r="FG41" s="44">
        <v>0</v>
      </c>
      <c r="FH41" s="44">
        <v>0</v>
      </c>
      <c r="FI41" s="72">
        <v>0</v>
      </c>
      <c r="FJ41" s="44">
        <v>0</v>
      </c>
      <c r="FK41" s="44">
        <v>0</v>
      </c>
      <c r="FL41" s="72">
        <v>0</v>
      </c>
      <c r="FM41" s="54" t="s">
        <v>137</v>
      </c>
      <c r="FN41" s="44">
        <v>0</v>
      </c>
      <c r="FO41" s="44">
        <v>0</v>
      </c>
      <c r="FP41" s="72">
        <v>0</v>
      </c>
      <c r="FQ41" s="44">
        <v>33</v>
      </c>
      <c r="FR41" s="44">
        <v>32</v>
      </c>
      <c r="FS41" s="72">
        <v>96.97</v>
      </c>
      <c r="FT41" s="44">
        <v>0</v>
      </c>
      <c r="FU41" s="44">
        <v>0</v>
      </c>
      <c r="FV41" s="72">
        <v>0</v>
      </c>
      <c r="FW41" s="44">
        <v>17</v>
      </c>
      <c r="FX41" s="44">
        <v>15</v>
      </c>
      <c r="FY41" s="72">
        <v>88.24</v>
      </c>
      <c r="FZ41" s="44">
        <v>0</v>
      </c>
      <c r="GA41" s="44">
        <v>0</v>
      </c>
      <c r="GB41" s="72">
        <v>0</v>
      </c>
    </row>
    <row r="42" spans="1:184" ht="13.5" customHeight="1">
      <c r="A42" s="54" t="s">
        <v>6</v>
      </c>
      <c r="B42" s="73">
        <v>200</v>
      </c>
      <c r="C42" s="73">
        <v>198</v>
      </c>
      <c r="D42" s="73">
        <v>173</v>
      </c>
      <c r="E42" s="74">
        <v>87.37</v>
      </c>
      <c r="F42" s="73">
        <v>93</v>
      </c>
      <c r="G42" s="73">
        <v>79</v>
      </c>
      <c r="H42" s="74">
        <v>84.95</v>
      </c>
      <c r="I42" s="73">
        <v>0</v>
      </c>
      <c r="J42" s="73">
        <v>0</v>
      </c>
      <c r="K42" s="74">
        <v>0</v>
      </c>
      <c r="L42" s="73">
        <v>0</v>
      </c>
      <c r="M42" s="73">
        <v>0</v>
      </c>
      <c r="N42" s="74">
        <v>0</v>
      </c>
      <c r="O42" s="73">
        <v>0</v>
      </c>
      <c r="P42" s="73">
        <v>0</v>
      </c>
      <c r="Q42" s="74">
        <v>0</v>
      </c>
      <c r="R42" s="73">
        <v>0</v>
      </c>
      <c r="S42" s="73">
        <v>0</v>
      </c>
      <c r="T42" s="74">
        <v>0</v>
      </c>
      <c r="U42" s="73">
        <v>7</v>
      </c>
      <c r="V42" s="73">
        <v>6</v>
      </c>
      <c r="W42" s="74">
        <v>85.71</v>
      </c>
      <c r="X42" s="54" t="s">
        <v>6</v>
      </c>
      <c r="Y42" s="44">
        <v>3</v>
      </c>
      <c r="Z42" s="44">
        <v>3</v>
      </c>
      <c r="AA42" s="72">
        <v>100</v>
      </c>
      <c r="AB42" s="44">
        <v>0</v>
      </c>
      <c r="AC42" s="44">
        <v>0</v>
      </c>
      <c r="AD42" s="72">
        <v>0</v>
      </c>
      <c r="AE42" s="44">
        <v>0</v>
      </c>
      <c r="AF42" s="44">
        <v>0</v>
      </c>
      <c r="AG42" s="72">
        <v>0</v>
      </c>
      <c r="AH42" s="44">
        <v>0</v>
      </c>
      <c r="AI42" s="44">
        <v>0</v>
      </c>
      <c r="AJ42" s="72">
        <v>0</v>
      </c>
      <c r="AK42" s="44">
        <v>3</v>
      </c>
      <c r="AL42" s="44">
        <v>2</v>
      </c>
      <c r="AM42" s="72">
        <v>66.67</v>
      </c>
      <c r="AN42" s="44">
        <v>0</v>
      </c>
      <c r="AO42" s="44">
        <v>0</v>
      </c>
      <c r="AP42" s="72">
        <v>0</v>
      </c>
      <c r="AQ42" s="44">
        <v>0</v>
      </c>
      <c r="AR42" s="44">
        <v>0</v>
      </c>
      <c r="AS42" s="72">
        <v>0</v>
      </c>
      <c r="AT42" s="54" t="s">
        <v>6</v>
      </c>
      <c r="AU42" s="44">
        <v>0</v>
      </c>
      <c r="AV42" s="44">
        <v>0</v>
      </c>
      <c r="AW42" s="72">
        <v>0</v>
      </c>
      <c r="AX42" s="44">
        <v>8</v>
      </c>
      <c r="AY42" s="44">
        <v>7</v>
      </c>
      <c r="AZ42" s="72">
        <v>87.5</v>
      </c>
      <c r="BA42" s="44">
        <v>0</v>
      </c>
      <c r="BB42" s="44">
        <v>0</v>
      </c>
      <c r="BC42" s="72">
        <v>0</v>
      </c>
      <c r="BD42" s="44">
        <v>0</v>
      </c>
      <c r="BE42" s="44">
        <v>0</v>
      </c>
      <c r="BF42" s="72">
        <v>0</v>
      </c>
      <c r="BG42" s="44">
        <v>0</v>
      </c>
      <c r="BH42" s="44">
        <v>0</v>
      </c>
      <c r="BI42" s="72">
        <v>0</v>
      </c>
      <c r="BJ42" s="44">
        <v>0</v>
      </c>
      <c r="BK42" s="44">
        <v>0</v>
      </c>
      <c r="BL42" s="72">
        <v>0</v>
      </c>
      <c r="BM42" s="44">
        <v>0</v>
      </c>
      <c r="BN42" s="44">
        <v>0</v>
      </c>
      <c r="BO42" s="72">
        <v>0</v>
      </c>
      <c r="BP42" s="54" t="s">
        <v>6</v>
      </c>
      <c r="BQ42" s="44">
        <v>0</v>
      </c>
      <c r="BR42" s="44">
        <v>0</v>
      </c>
      <c r="BS42" s="72">
        <v>0</v>
      </c>
      <c r="BT42" s="44">
        <v>0</v>
      </c>
      <c r="BU42" s="44">
        <v>0</v>
      </c>
      <c r="BV42" s="72">
        <v>0</v>
      </c>
      <c r="BW42" s="44">
        <v>1</v>
      </c>
      <c r="BX42" s="44">
        <v>1</v>
      </c>
      <c r="BY42" s="72">
        <v>100</v>
      </c>
      <c r="BZ42" s="44">
        <v>8</v>
      </c>
      <c r="CA42" s="44">
        <v>8</v>
      </c>
      <c r="CB42" s="72">
        <v>100</v>
      </c>
      <c r="CC42" s="44">
        <v>1</v>
      </c>
      <c r="CD42" s="44">
        <v>1</v>
      </c>
      <c r="CE42" s="72">
        <v>100</v>
      </c>
      <c r="CF42" s="44">
        <v>0</v>
      </c>
      <c r="CG42" s="44">
        <v>0</v>
      </c>
      <c r="CH42" s="72">
        <v>0</v>
      </c>
      <c r="CI42" s="44">
        <v>0</v>
      </c>
      <c r="CJ42" s="44">
        <v>0</v>
      </c>
      <c r="CK42" s="72">
        <v>0</v>
      </c>
      <c r="CL42" s="54" t="s">
        <v>6</v>
      </c>
      <c r="CM42" s="44">
        <v>1</v>
      </c>
      <c r="CN42" s="44">
        <v>1</v>
      </c>
      <c r="CO42" s="72">
        <v>100</v>
      </c>
      <c r="CP42" s="44">
        <v>43</v>
      </c>
      <c r="CQ42" s="44">
        <v>38</v>
      </c>
      <c r="CR42" s="72">
        <v>88.37</v>
      </c>
      <c r="CS42" s="44">
        <v>18</v>
      </c>
      <c r="CT42" s="44">
        <v>12</v>
      </c>
      <c r="CU42" s="72">
        <v>66.67</v>
      </c>
      <c r="CV42" s="44">
        <v>0</v>
      </c>
      <c r="CW42" s="44">
        <v>0</v>
      </c>
      <c r="CX42" s="72">
        <v>0</v>
      </c>
      <c r="CY42" s="44">
        <v>0</v>
      </c>
      <c r="CZ42" s="44">
        <v>0</v>
      </c>
      <c r="DA42" s="72">
        <v>0</v>
      </c>
      <c r="DB42" s="44">
        <v>0</v>
      </c>
      <c r="DC42" s="44">
        <v>0</v>
      </c>
      <c r="DD42" s="72">
        <v>0</v>
      </c>
      <c r="DE42" s="44">
        <v>8</v>
      </c>
      <c r="DF42" s="44">
        <v>8</v>
      </c>
      <c r="DG42" s="72">
        <v>100</v>
      </c>
      <c r="DH42" s="54" t="s">
        <v>6</v>
      </c>
      <c r="DI42" s="44">
        <v>0</v>
      </c>
      <c r="DJ42" s="44">
        <v>0</v>
      </c>
      <c r="DK42" s="72">
        <v>0</v>
      </c>
      <c r="DL42" s="44">
        <v>0</v>
      </c>
      <c r="DM42" s="44">
        <v>0</v>
      </c>
      <c r="DN42" s="72">
        <v>0</v>
      </c>
      <c r="DO42" s="44">
        <v>0</v>
      </c>
      <c r="DP42" s="44">
        <v>0</v>
      </c>
      <c r="DQ42" s="72">
        <v>0</v>
      </c>
      <c r="DR42" s="44">
        <v>0</v>
      </c>
      <c r="DS42" s="44">
        <v>0</v>
      </c>
      <c r="DT42" s="72">
        <v>0</v>
      </c>
      <c r="DU42" s="44">
        <v>0</v>
      </c>
      <c r="DV42" s="44">
        <v>0</v>
      </c>
      <c r="DW42" s="72">
        <v>0</v>
      </c>
      <c r="DX42" s="44">
        <v>0</v>
      </c>
      <c r="DY42" s="44">
        <v>0</v>
      </c>
      <c r="DZ42" s="72">
        <v>0</v>
      </c>
      <c r="EA42" s="44">
        <v>0</v>
      </c>
      <c r="EB42" s="44">
        <v>0</v>
      </c>
      <c r="EC42" s="43">
        <v>0</v>
      </c>
      <c r="ED42" s="54" t="s">
        <v>6</v>
      </c>
      <c r="EE42" s="44">
        <v>18</v>
      </c>
      <c r="EF42" s="44">
        <v>16</v>
      </c>
      <c r="EG42" s="72">
        <v>88.89</v>
      </c>
      <c r="EH42" s="44">
        <v>0</v>
      </c>
      <c r="EI42" s="44">
        <v>0</v>
      </c>
      <c r="EJ42" s="72">
        <v>0</v>
      </c>
      <c r="EK42" s="44">
        <v>3</v>
      </c>
      <c r="EL42" s="44">
        <v>3</v>
      </c>
      <c r="EM42" s="72">
        <v>100</v>
      </c>
      <c r="EN42" s="44">
        <v>33</v>
      </c>
      <c r="EO42" s="44">
        <v>30</v>
      </c>
      <c r="EP42" s="72">
        <v>90.91</v>
      </c>
      <c r="EQ42" s="44">
        <v>0</v>
      </c>
      <c r="ER42" s="44">
        <v>0</v>
      </c>
      <c r="ES42" s="72">
        <v>0</v>
      </c>
      <c r="ET42" s="44">
        <v>0</v>
      </c>
      <c r="EU42" s="44">
        <v>0</v>
      </c>
      <c r="EV42" s="72">
        <v>0</v>
      </c>
      <c r="EW42" s="54" t="s">
        <v>6</v>
      </c>
      <c r="EX42" s="44">
        <v>0</v>
      </c>
      <c r="EY42" s="44">
        <v>0</v>
      </c>
      <c r="EZ42" s="72">
        <v>0</v>
      </c>
      <c r="FA42" s="44">
        <v>0</v>
      </c>
      <c r="FB42" s="44">
        <v>0</v>
      </c>
      <c r="FC42" s="72">
        <v>0</v>
      </c>
      <c r="FD42" s="44">
        <v>0</v>
      </c>
      <c r="FE42" s="44">
        <v>0</v>
      </c>
      <c r="FF42" s="72">
        <v>0</v>
      </c>
      <c r="FG42" s="44">
        <v>0</v>
      </c>
      <c r="FH42" s="44">
        <v>0</v>
      </c>
      <c r="FI42" s="72">
        <v>0</v>
      </c>
      <c r="FJ42" s="44">
        <v>0</v>
      </c>
      <c r="FK42" s="44">
        <v>0</v>
      </c>
      <c r="FL42" s="72">
        <v>0</v>
      </c>
      <c r="FM42" s="54" t="s">
        <v>6</v>
      </c>
      <c r="FN42" s="44">
        <v>0</v>
      </c>
      <c r="FO42" s="44">
        <v>0</v>
      </c>
      <c r="FP42" s="72">
        <v>0</v>
      </c>
      <c r="FQ42" s="44">
        <v>28</v>
      </c>
      <c r="FR42" s="44">
        <v>26</v>
      </c>
      <c r="FS42" s="72">
        <v>92.86</v>
      </c>
      <c r="FT42" s="44">
        <v>0</v>
      </c>
      <c r="FU42" s="44">
        <v>0</v>
      </c>
      <c r="FV42" s="72">
        <v>0</v>
      </c>
      <c r="FW42" s="44">
        <v>14</v>
      </c>
      <c r="FX42" s="44">
        <v>10</v>
      </c>
      <c r="FY42" s="72">
        <v>71.43</v>
      </c>
      <c r="FZ42" s="44">
        <v>1</v>
      </c>
      <c r="GA42" s="44">
        <v>1</v>
      </c>
      <c r="GB42" s="72">
        <v>100</v>
      </c>
    </row>
    <row r="43" spans="1:184" ht="13.5" customHeight="1">
      <c r="A43" s="54" t="s">
        <v>138</v>
      </c>
      <c r="B43" s="73">
        <v>112</v>
      </c>
      <c r="C43" s="73">
        <v>25</v>
      </c>
      <c r="D43" s="73">
        <v>22</v>
      </c>
      <c r="E43" s="74">
        <v>88</v>
      </c>
      <c r="F43" s="73">
        <v>7</v>
      </c>
      <c r="G43" s="73">
        <v>6</v>
      </c>
      <c r="H43" s="74">
        <v>85.71</v>
      </c>
      <c r="I43" s="73">
        <v>0</v>
      </c>
      <c r="J43" s="73">
        <v>0</v>
      </c>
      <c r="K43" s="74">
        <v>0</v>
      </c>
      <c r="L43" s="73">
        <v>0</v>
      </c>
      <c r="M43" s="73">
        <v>0</v>
      </c>
      <c r="N43" s="74">
        <v>0</v>
      </c>
      <c r="O43" s="73">
        <v>0</v>
      </c>
      <c r="P43" s="73">
        <v>0</v>
      </c>
      <c r="Q43" s="74">
        <v>0</v>
      </c>
      <c r="R43" s="73">
        <v>0</v>
      </c>
      <c r="S43" s="73">
        <v>0</v>
      </c>
      <c r="T43" s="74">
        <v>0</v>
      </c>
      <c r="U43" s="73">
        <v>0</v>
      </c>
      <c r="V43" s="73">
        <v>0</v>
      </c>
      <c r="W43" s="74">
        <v>0</v>
      </c>
      <c r="X43" s="54" t="s">
        <v>138</v>
      </c>
      <c r="Y43" s="44">
        <v>1</v>
      </c>
      <c r="Z43" s="44">
        <v>1</v>
      </c>
      <c r="AA43" s="72">
        <v>100</v>
      </c>
      <c r="AB43" s="44">
        <v>0</v>
      </c>
      <c r="AC43" s="44">
        <v>0</v>
      </c>
      <c r="AD43" s="72">
        <v>0</v>
      </c>
      <c r="AE43" s="44">
        <v>0</v>
      </c>
      <c r="AF43" s="44">
        <v>0</v>
      </c>
      <c r="AG43" s="72">
        <v>0</v>
      </c>
      <c r="AH43" s="44">
        <v>0</v>
      </c>
      <c r="AI43" s="44">
        <v>0</v>
      </c>
      <c r="AJ43" s="72">
        <v>0</v>
      </c>
      <c r="AK43" s="44">
        <v>0</v>
      </c>
      <c r="AL43" s="44">
        <v>0</v>
      </c>
      <c r="AM43" s="72">
        <v>0</v>
      </c>
      <c r="AN43" s="44">
        <v>0</v>
      </c>
      <c r="AO43" s="44">
        <v>0</v>
      </c>
      <c r="AP43" s="72">
        <v>0</v>
      </c>
      <c r="AQ43" s="44">
        <v>0</v>
      </c>
      <c r="AR43" s="44">
        <v>0</v>
      </c>
      <c r="AS43" s="72">
        <v>0</v>
      </c>
      <c r="AT43" s="54" t="s">
        <v>138</v>
      </c>
      <c r="AU43" s="44">
        <v>0</v>
      </c>
      <c r="AV43" s="44">
        <v>0</v>
      </c>
      <c r="AW43" s="72">
        <v>0</v>
      </c>
      <c r="AX43" s="44">
        <v>0</v>
      </c>
      <c r="AY43" s="44">
        <v>0</v>
      </c>
      <c r="AZ43" s="72">
        <v>0</v>
      </c>
      <c r="BA43" s="44">
        <v>1</v>
      </c>
      <c r="BB43" s="44">
        <v>1</v>
      </c>
      <c r="BC43" s="72">
        <v>100</v>
      </c>
      <c r="BD43" s="44">
        <v>0</v>
      </c>
      <c r="BE43" s="44">
        <v>0</v>
      </c>
      <c r="BF43" s="72">
        <v>0</v>
      </c>
      <c r="BG43" s="44">
        <v>0</v>
      </c>
      <c r="BH43" s="44">
        <v>0</v>
      </c>
      <c r="BI43" s="72">
        <v>0</v>
      </c>
      <c r="BJ43" s="44">
        <v>0</v>
      </c>
      <c r="BK43" s="44">
        <v>0</v>
      </c>
      <c r="BL43" s="72">
        <v>0</v>
      </c>
      <c r="BM43" s="44">
        <v>0</v>
      </c>
      <c r="BN43" s="44">
        <v>0</v>
      </c>
      <c r="BO43" s="72">
        <v>0</v>
      </c>
      <c r="BP43" s="54" t="s">
        <v>138</v>
      </c>
      <c r="BQ43" s="44">
        <v>0</v>
      </c>
      <c r="BR43" s="44">
        <v>0</v>
      </c>
      <c r="BS43" s="72">
        <v>0</v>
      </c>
      <c r="BT43" s="44">
        <v>0</v>
      </c>
      <c r="BU43" s="44">
        <v>0</v>
      </c>
      <c r="BV43" s="72">
        <v>0</v>
      </c>
      <c r="BW43" s="44">
        <v>1</v>
      </c>
      <c r="BX43" s="44">
        <v>0</v>
      </c>
      <c r="BY43" s="72">
        <v>0</v>
      </c>
      <c r="BZ43" s="44">
        <v>0</v>
      </c>
      <c r="CA43" s="44">
        <v>0</v>
      </c>
      <c r="CB43" s="72">
        <v>0</v>
      </c>
      <c r="CC43" s="44">
        <v>0</v>
      </c>
      <c r="CD43" s="44">
        <v>0</v>
      </c>
      <c r="CE43" s="72">
        <v>0</v>
      </c>
      <c r="CF43" s="44">
        <v>0</v>
      </c>
      <c r="CG43" s="44">
        <v>0</v>
      </c>
      <c r="CH43" s="72">
        <v>0</v>
      </c>
      <c r="CI43" s="44">
        <v>0</v>
      </c>
      <c r="CJ43" s="44">
        <v>0</v>
      </c>
      <c r="CK43" s="72">
        <v>0</v>
      </c>
      <c r="CL43" s="54" t="s">
        <v>138</v>
      </c>
      <c r="CM43" s="44">
        <v>0</v>
      </c>
      <c r="CN43" s="44">
        <v>0</v>
      </c>
      <c r="CO43" s="72">
        <v>0</v>
      </c>
      <c r="CP43" s="44">
        <v>1</v>
      </c>
      <c r="CQ43" s="44">
        <v>1</v>
      </c>
      <c r="CR43" s="72">
        <v>100</v>
      </c>
      <c r="CS43" s="44">
        <v>3</v>
      </c>
      <c r="CT43" s="44">
        <v>3</v>
      </c>
      <c r="CU43" s="72">
        <v>100</v>
      </c>
      <c r="CV43" s="44">
        <v>0</v>
      </c>
      <c r="CW43" s="44">
        <v>0</v>
      </c>
      <c r="CX43" s="72">
        <v>0</v>
      </c>
      <c r="CY43" s="44">
        <v>0</v>
      </c>
      <c r="CZ43" s="44">
        <v>0</v>
      </c>
      <c r="DA43" s="72">
        <v>0</v>
      </c>
      <c r="DB43" s="44">
        <v>0</v>
      </c>
      <c r="DC43" s="44">
        <v>0</v>
      </c>
      <c r="DD43" s="72">
        <v>0</v>
      </c>
      <c r="DE43" s="44">
        <v>0</v>
      </c>
      <c r="DF43" s="44">
        <v>0</v>
      </c>
      <c r="DG43" s="72">
        <v>0</v>
      </c>
      <c r="DH43" s="54" t="s">
        <v>138</v>
      </c>
      <c r="DI43" s="44">
        <v>0</v>
      </c>
      <c r="DJ43" s="44">
        <v>0</v>
      </c>
      <c r="DK43" s="72">
        <v>0</v>
      </c>
      <c r="DL43" s="44">
        <v>0</v>
      </c>
      <c r="DM43" s="44">
        <v>0</v>
      </c>
      <c r="DN43" s="72">
        <v>0</v>
      </c>
      <c r="DO43" s="44">
        <v>0</v>
      </c>
      <c r="DP43" s="44">
        <v>0</v>
      </c>
      <c r="DQ43" s="72">
        <v>0</v>
      </c>
      <c r="DR43" s="44">
        <v>0</v>
      </c>
      <c r="DS43" s="44">
        <v>0</v>
      </c>
      <c r="DT43" s="72">
        <v>0</v>
      </c>
      <c r="DU43" s="44">
        <v>0</v>
      </c>
      <c r="DV43" s="44">
        <v>0</v>
      </c>
      <c r="DW43" s="72">
        <v>0</v>
      </c>
      <c r="DX43" s="44">
        <v>0</v>
      </c>
      <c r="DY43" s="44">
        <v>0</v>
      </c>
      <c r="DZ43" s="72">
        <v>0</v>
      </c>
      <c r="EA43" s="44">
        <v>0</v>
      </c>
      <c r="EB43" s="44">
        <v>0</v>
      </c>
      <c r="EC43" s="43">
        <v>0</v>
      </c>
      <c r="ED43" s="54" t="s">
        <v>138</v>
      </c>
      <c r="EE43" s="44">
        <v>4</v>
      </c>
      <c r="EF43" s="44">
        <v>4</v>
      </c>
      <c r="EG43" s="72">
        <v>100</v>
      </c>
      <c r="EH43" s="44">
        <v>0</v>
      </c>
      <c r="EI43" s="44">
        <v>0</v>
      </c>
      <c r="EJ43" s="72">
        <v>0</v>
      </c>
      <c r="EK43" s="44">
        <v>3</v>
      </c>
      <c r="EL43" s="44">
        <v>2</v>
      </c>
      <c r="EM43" s="72">
        <v>66.67</v>
      </c>
      <c r="EN43" s="44">
        <v>8</v>
      </c>
      <c r="EO43" s="44">
        <v>8</v>
      </c>
      <c r="EP43" s="72">
        <v>100</v>
      </c>
      <c r="EQ43" s="44">
        <v>1</v>
      </c>
      <c r="ER43" s="44">
        <v>1</v>
      </c>
      <c r="ES43" s="72">
        <v>100</v>
      </c>
      <c r="ET43" s="44">
        <v>0</v>
      </c>
      <c r="EU43" s="44">
        <v>0</v>
      </c>
      <c r="EV43" s="72">
        <v>0</v>
      </c>
      <c r="EW43" s="54" t="s">
        <v>138</v>
      </c>
      <c r="EX43" s="44">
        <v>0</v>
      </c>
      <c r="EY43" s="44">
        <v>0</v>
      </c>
      <c r="EZ43" s="72">
        <v>0</v>
      </c>
      <c r="FA43" s="44">
        <v>0</v>
      </c>
      <c r="FB43" s="44">
        <v>0</v>
      </c>
      <c r="FC43" s="72">
        <v>0</v>
      </c>
      <c r="FD43" s="44">
        <v>0</v>
      </c>
      <c r="FE43" s="44">
        <v>0</v>
      </c>
      <c r="FF43" s="72">
        <v>0</v>
      </c>
      <c r="FG43" s="44">
        <v>0</v>
      </c>
      <c r="FH43" s="44">
        <v>0</v>
      </c>
      <c r="FI43" s="72">
        <v>0</v>
      </c>
      <c r="FJ43" s="44">
        <v>0</v>
      </c>
      <c r="FK43" s="44">
        <v>0</v>
      </c>
      <c r="FL43" s="72">
        <v>0</v>
      </c>
      <c r="FM43" s="54" t="s">
        <v>138</v>
      </c>
      <c r="FN43" s="44">
        <v>0</v>
      </c>
      <c r="FO43" s="44">
        <v>0</v>
      </c>
      <c r="FP43" s="72">
        <v>0</v>
      </c>
      <c r="FQ43" s="44">
        <v>1</v>
      </c>
      <c r="FR43" s="44">
        <v>0</v>
      </c>
      <c r="FS43" s="72">
        <v>0</v>
      </c>
      <c r="FT43" s="44">
        <v>0</v>
      </c>
      <c r="FU43" s="44">
        <v>0</v>
      </c>
      <c r="FV43" s="72">
        <v>0</v>
      </c>
      <c r="FW43" s="44">
        <v>1</v>
      </c>
      <c r="FX43" s="44">
        <v>1</v>
      </c>
      <c r="FY43" s="72">
        <v>100</v>
      </c>
      <c r="FZ43" s="44">
        <v>0</v>
      </c>
      <c r="GA43" s="44">
        <v>0</v>
      </c>
      <c r="GB43" s="72">
        <v>0</v>
      </c>
    </row>
    <row r="44" spans="1:184" ht="13.5" customHeight="1">
      <c r="A44" s="54" t="s">
        <v>7</v>
      </c>
      <c r="B44" s="73">
        <v>25</v>
      </c>
      <c r="C44" s="73">
        <v>9</v>
      </c>
      <c r="D44" s="73">
        <v>8</v>
      </c>
      <c r="E44" s="74">
        <v>88.89</v>
      </c>
      <c r="F44" s="73">
        <v>5</v>
      </c>
      <c r="G44" s="73">
        <v>5</v>
      </c>
      <c r="H44" s="74">
        <v>100</v>
      </c>
      <c r="I44" s="73">
        <v>0</v>
      </c>
      <c r="J44" s="73">
        <v>0</v>
      </c>
      <c r="K44" s="74">
        <v>0</v>
      </c>
      <c r="L44" s="73">
        <v>0</v>
      </c>
      <c r="M44" s="73">
        <v>0</v>
      </c>
      <c r="N44" s="74">
        <v>0</v>
      </c>
      <c r="O44" s="73">
        <v>0</v>
      </c>
      <c r="P44" s="73">
        <v>0</v>
      </c>
      <c r="Q44" s="74">
        <v>0</v>
      </c>
      <c r="R44" s="73">
        <v>0</v>
      </c>
      <c r="S44" s="73">
        <v>0</v>
      </c>
      <c r="T44" s="74">
        <v>0</v>
      </c>
      <c r="U44" s="73">
        <v>0</v>
      </c>
      <c r="V44" s="73">
        <v>0</v>
      </c>
      <c r="W44" s="74">
        <v>0</v>
      </c>
      <c r="X44" s="54" t="s">
        <v>7</v>
      </c>
      <c r="Y44" s="44">
        <v>0</v>
      </c>
      <c r="Z44" s="44">
        <v>0</v>
      </c>
      <c r="AA44" s="72">
        <v>0</v>
      </c>
      <c r="AB44" s="44">
        <v>0</v>
      </c>
      <c r="AC44" s="44">
        <v>0</v>
      </c>
      <c r="AD44" s="72">
        <v>0</v>
      </c>
      <c r="AE44" s="44">
        <v>0</v>
      </c>
      <c r="AF44" s="44">
        <v>0</v>
      </c>
      <c r="AG44" s="72">
        <v>0</v>
      </c>
      <c r="AH44" s="44">
        <v>0</v>
      </c>
      <c r="AI44" s="44">
        <v>0</v>
      </c>
      <c r="AJ44" s="72">
        <v>0</v>
      </c>
      <c r="AK44" s="44">
        <v>0</v>
      </c>
      <c r="AL44" s="44">
        <v>0</v>
      </c>
      <c r="AM44" s="72">
        <v>0</v>
      </c>
      <c r="AN44" s="44">
        <v>0</v>
      </c>
      <c r="AO44" s="44">
        <v>0</v>
      </c>
      <c r="AP44" s="72">
        <v>0</v>
      </c>
      <c r="AQ44" s="44">
        <v>0</v>
      </c>
      <c r="AR44" s="44">
        <v>0</v>
      </c>
      <c r="AS44" s="72">
        <v>0</v>
      </c>
      <c r="AT44" s="54" t="s">
        <v>7</v>
      </c>
      <c r="AU44" s="44">
        <v>0</v>
      </c>
      <c r="AV44" s="44">
        <v>0</v>
      </c>
      <c r="AW44" s="72">
        <v>0</v>
      </c>
      <c r="AX44" s="44">
        <v>0</v>
      </c>
      <c r="AY44" s="44">
        <v>0</v>
      </c>
      <c r="AZ44" s="72">
        <v>0</v>
      </c>
      <c r="BA44" s="44">
        <v>0</v>
      </c>
      <c r="BB44" s="44">
        <v>0</v>
      </c>
      <c r="BC44" s="72">
        <v>0</v>
      </c>
      <c r="BD44" s="44">
        <v>0</v>
      </c>
      <c r="BE44" s="44">
        <v>0</v>
      </c>
      <c r="BF44" s="72">
        <v>0</v>
      </c>
      <c r="BG44" s="44">
        <v>0</v>
      </c>
      <c r="BH44" s="44">
        <v>0</v>
      </c>
      <c r="BI44" s="72">
        <v>0</v>
      </c>
      <c r="BJ44" s="44">
        <v>0</v>
      </c>
      <c r="BK44" s="44">
        <v>0</v>
      </c>
      <c r="BL44" s="72">
        <v>0</v>
      </c>
      <c r="BM44" s="44">
        <v>0</v>
      </c>
      <c r="BN44" s="44">
        <v>0</v>
      </c>
      <c r="BO44" s="72">
        <v>0</v>
      </c>
      <c r="BP44" s="54" t="s">
        <v>7</v>
      </c>
      <c r="BQ44" s="44">
        <v>0</v>
      </c>
      <c r="BR44" s="44">
        <v>0</v>
      </c>
      <c r="BS44" s="72">
        <v>0</v>
      </c>
      <c r="BT44" s="44">
        <v>0</v>
      </c>
      <c r="BU44" s="44">
        <v>0</v>
      </c>
      <c r="BV44" s="72">
        <v>0</v>
      </c>
      <c r="BW44" s="44">
        <v>0</v>
      </c>
      <c r="BX44" s="44">
        <v>0</v>
      </c>
      <c r="BY44" s="72">
        <v>0</v>
      </c>
      <c r="BZ44" s="44">
        <v>0</v>
      </c>
      <c r="CA44" s="44">
        <v>0</v>
      </c>
      <c r="CB44" s="72">
        <v>0</v>
      </c>
      <c r="CC44" s="44">
        <v>0</v>
      </c>
      <c r="CD44" s="44">
        <v>0</v>
      </c>
      <c r="CE44" s="72">
        <v>0</v>
      </c>
      <c r="CF44" s="44">
        <v>0</v>
      </c>
      <c r="CG44" s="44">
        <v>0</v>
      </c>
      <c r="CH44" s="72">
        <v>0</v>
      </c>
      <c r="CI44" s="44">
        <v>0</v>
      </c>
      <c r="CJ44" s="44">
        <v>0</v>
      </c>
      <c r="CK44" s="72">
        <v>0</v>
      </c>
      <c r="CL44" s="54" t="s">
        <v>7</v>
      </c>
      <c r="CM44" s="44">
        <v>0</v>
      </c>
      <c r="CN44" s="44">
        <v>0</v>
      </c>
      <c r="CO44" s="72">
        <v>0</v>
      </c>
      <c r="CP44" s="44">
        <v>5</v>
      </c>
      <c r="CQ44" s="44">
        <v>5</v>
      </c>
      <c r="CR44" s="72">
        <v>100</v>
      </c>
      <c r="CS44" s="44">
        <v>0</v>
      </c>
      <c r="CT44" s="44">
        <v>0</v>
      </c>
      <c r="CU44" s="72">
        <v>0</v>
      </c>
      <c r="CV44" s="44">
        <v>0</v>
      </c>
      <c r="CW44" s="44">
        <v>0</v>
      </c>
      <c r="CX44" s="72">
        <v>0</v>
      </c>
      <c r="CY44" s="44">
        <v>0</v>
      </c>
      <c r="CZ44" s="44">
        <v>0</v>
      </c>
      <c r="DA44" s="72">
        <v>0</v>
      </c>
      <c r="DB44" s="44">
        <v>0</v>
      </c>
      <c r="DC44" s="44">
        <v>0</v>
      </c>
      <c r="DD44" s="72">
        <v>0</v>
      </c>
      <c r="DE44" s="44">
        <v>0</v>
      </c>
      <c r="DF44" s="44">
        <v>0</v>
      </c>
      <c r="DG44" s="72">
        <v>0</v>
      </c>
      <c r="DH44" s="54" t="s">
        <v>7</v>
      </c>
      <c r="DI44" s="44">
        <v>0</v>
      </c>
      <c r="DJ44" s="44">
        <v>0</v>
      </c>
      <c r="DK44" s="72">
        <v>0</v>
      </c>
      <c r="DL44" s="44">
        <v>0</v>
      </c>
      <c r="DM44" s="44">
        <v>0</v>
      </c>
      <c r="DN44" s="72">
        <v>0</v>
      </c>
      <c r="DO44" s="44">
        <v>0</v>
      </c>
      <c r="DP44" s="44">
        <v>0</v>
      </c>
      <c r="DQ44" s="72">
        <v>0</v>
      </c>
      <c r="DR44" s="44">
        <v>0</v>
      </c>
      <c r="DS44" s="44">
        <v>0</v>
      </c>
      <c r="DT44" s="72">
        <v>0</v>
      </c>
      <c r="DU44" s="44">
        <v>0</v>
      </c>
      <c r="DV44" s="44">
        <v>0</v>
      </c>
      <c r="DW44" s="72">
        <v>0</v>
      </c>
      <c r="DX44" s="44">
        <v>0</v>
      </c>
      <c r="DY44" s="44">
        <v>0</v>
      </c>
      <c r="DZ44" s="72">
        <v>0</v>
      </c>
      <c r="EA44" s="44">
        <v>0</v>
      </c>
      <c r="EB44" s="44">
        <v>0</v>
      </c>
      <c r="EC44" s="43">
        <v>0</v>
      </c>
      <c r="ED44" s="54" t="s">
        <v>7</v>
      </c>
      <c r="EE44" s="44">
        <v>1</v>
      </c>
      <c r="EF44" s="44">
        <v>0</v>
      </c>
      <c r="EG44" s="72">
        <v>0</v>
      </c>
      <c r="EH44" s="44">
        <v>1</v>
      </c>
      <c r="EI44" s="44">
        <v>1</v>
      </c>
      <c r="EJ44" s="72">
        <v>100</v>
      </c>
      <c r="EK44" s="44">
        <v>1</v>
      </c>
      <c r="EL44" s="44">
        <v>1</v>
      </c>
      <c r="EM44" s="72">
        <v>100</v>
      </c>
      <c r="EN44" s="44">
        <v>0</v>
      </c>
      <c r="EO44" s="44">
        <v>0</v>
      </c>
      <c r="EP44" s="72">
        <v>0</v>
      </c>
      <c r="EQ44" s="44">
        <v>0</v>
      </c>
      <c r="ER44" s="44">
        <v>0</v>
      </c>
      <c r="ES44" s="72">
        <v>0</v>
      </c>
      <c r="ET44" s="44">
        <v>0</v>
      </c>
      <c r="EU44" s="44">
        <v>0</v>
      </c>
      <c r="EV44" s="72">
        <v>0</v>
      </c>
      <c r="EW44" s="54" t="s">
        <v>7</v>
      </c>
      <c r="EX44" s="44">
        <v>0</v>
      </c>
      <c r="EY44" s="44">
        <v>0</v>
      </c>
      <c r="EZ44" s="72">
        <v>0</v>
      </c>
      <c r="FA44" s="44">
        <v>0</v>
      </c>
      <c r="FB44" s="44">
        <v>0</v>
      </c>
      <c r="FC44" s="72">
        <v>0</v>
      </c>
      <c r="FD44" s="44">
        <v>0</v>
      </c>
      <c r="FE44" s="44">
        <v>0</v>
      </c>
      <c r="FF44" s="72">
        <v>0</v>
      </c>
      <c r="FG44" s="44">
        <v>0</v>
      </c>
      <c r="FH44" s="44">
        <v>0</v>
      </c>
      <c r="FI44" s="72">
        <v>0</v>
      </c>
      <c r="FJ44" s="44">
        <v>0</v>
      </c>
      <c r="FK44" s="44">
        <v>0</v>
      </c>
      <c r="FL44" s="72">
        <v>0</v>
      </c>
      <c r="FM44" s="54" t="s">
        <v>7</v>
      </c>
      <c r="FN44" s="44">
        <v>0</v>
      </c>
      <c r="FO44" s="44">
        <v>0</v>
      </c>
      <c r="FP44" s="72">
        <v>0</v>
      </c>
      <c r="FQ44" s="44">
        <v>1</v>
      </c>
      <c r="FR44" s="44">
        <v>1</v>
      </c>
      <c r="FS44" s="72">
        <v>100</v>
      </c>
      <c r="FT44" s="44">
        <v>0</v>
      </c>
      <c r="FU44" s="44">
        <v>0</v>
      </c>
      <c r="FV44" s="72">
        <v>0</v>
      </c>
      <c r="FW44" s="44">
        <v>0</v>
      </c>
      <c r="FX44" s="44">
        <v>0</v>
      </c>
      <c r="FY44" s="72">
        <v>0</v>
      </c>
      <c r="FZ44" s="44">
        <v>0</v>
      </c>
      <c r="GA44" s="44">
        <v>0</v>
      </c>
      <c r="GB44" s="72">
        <v>0</v>
      </c>
    </row>
    <row r="45" spans="1:184" ht="13.5" customHeight="1">
      <c r="A45" s="54" t="s">
        <v>139</v>
      </c>
      <c r="B45" s="73">
        <v>91</v>
      </c>
      <c r="C45" s="73">
        <v>26</v>
      </c>
      <c r="D45" s="73">
        <v>25</v>
      </c>
      <c r="E45" s="74">
        <v>96.15</v>
      </c>
      <c r="F45" s="73">
        <v>12</v>
      </c>
      <c r="G45" s="73">
        <v>12</v>
      </c>
      <c r="H45" s="74">
        <v>100</v>
      </c>
      <c r="I45" s="73">
        <v>0</v>
      </c>
      <c r="J45" s="73">
        <v>0</v>
      </c>
      <c r="K45" s="74">
        <v>0</v>
      </c>
      <c r="L45" s="73">
        <v>0</v>
      </c>
      <c r="M45" s="73">
        <v>0</v>
      </c>
      <c r="N45" s="74">
        <v>0</v>
      </c>
      <c r="O45" s="73">
        <v>0</v>
      </c>
      <c r="P45" s="73">
        <v>0</v>
      </c>
      <c r="Q45" s="74">
        <v>0</v>
      </c>
      <c r="R45" s="73">
        <v>0</v>
      </c>
      <c r="S45" s="73">
        <v>0</v>
      </c>
      <c r="T45" s="74">
        <v>0</v>
      </c>
      <c r="U45" s="73">
        <v>0</v>
      </c>
      <c r="V45" s="73">
        <v>0</v>
      </c>
      <c r="W45" s="74">
        <v>0</v>
      </c>
      <c r="X45" s="54" t="s">
        <v>139</v>
      </c>
      <c r="Y45" s="44">
        <v>0</v>
      </c>
      <c r="Z45" s="44">
        <v>0</v>
      </c>
      <c r="AA45" s="72">
        <v>0</v>
      </c>
      <c r="AB45" s="44">
        <v>0</v>
      </c>
      <c r="AC45" s="44">
        <v>0</v>
      </c>
      <c r="AD45" s="72">
        <v>0</v>
      </c>
      <c r="AE45" s="44">
        <v>0</v>
      </c>
      <c r="AF45" s="44">
        <v>0</v>
      </c>
      <c r="AG45" s="72">
        <v>0</v>
      </c>
      <c r="AH45" s="44">
        <v>0</v>
      </c>
      <c r="AI45" s="44">
        <v>0</v>
      </c>
      <c r="AJ45" s="72">
        <v>0</v>
      </c>
      <c r="AK45" s="44">
        <v>1</v>
      </c>
      <c r="AL45" s="44">
        <v>1</v>
      </c>
      <c r="AM45" s="72">
        <v>100</v>
      </c>
      <c r="AN45" s="44">
        <v>2</v>
      </c>
      <c r="AO45" s="44">
        <v>2</v>
      </c>
      <c r="AP45" s="72">
        <v>100</v>
      </c>
      <c r="AQ45" s="44">
        <v>0</v>
      </c>
      <c r="AR45" s="44">
        <v>0</v>
      </c>
      <c r="AS45" s="72">
        <v>0</v>
      </c>
      <c r="AT45" s="54" t="s">
        <v>139</v>
      </c>
      <c r="AU45" s="44">
        <v>1</v>
      </c>
      <c r="AV45" s="44">
        <v>1</v>
      </c>
      <c r="AW45" s="72">
        <v>100</v>
      </c>
      <c r="AX45" s="44">
        <v>1</v>
      </c>
      <c r="AY45" s="44">
        <v>1</v>
      </c>
      <c r="AZ45" s="72">
        <v>100</v>
      </c>
      <c r="BA45" s="44">
        <v>0</v>
      </c>
      <c r="BB45" s="44">
        <v>0</v>
      </c>
      <c r="BC45" s="72">
        <v>0</v>
      </c>
      <c r="BD45" s="44">
        <v>0</v>
      </c>
      <c r="BE45" s="44">
        <v>0</v>
      </c>
      <c r="BF45" s="72">
        <v>0</v>
      </c>
      <c r="BG45" s="44">
        <v>0</v>
      </c>
      <c r="BH45" s="44">
        <v>0</v>
      </c>
      <c r="BI45" s="72">
        <v>0</v>
      </c>
      <c r="BJ45" s="44">
        <v>0</v>
      </c>
      <c r="BK45" s="44">
        <v>0</v>
      </c>
      <c r="BL45" s="72">
        <v>0</v>
      </c>
      <c r="BM45" s="44">
        <v>0</v>
      </c>
      <c r="BN45" s="44">
        <v>0</v>
      </c>
      <c r="BO45" s="72">
        <v>0</v>
      </c>
      <c r="BP45" s="54" t="s">
        <v>139</v>
      </c>
      <c r="BQ45" s="44">
        <v>0</v>
      </c>
      <c r="BR45" s="44">
        <v>0</v>
      </c>
      <c r="BS45" s="72">
        <v>0</v>
      </c>
      <c r="BT45" s="44">
        <v>0</v>
      </c>
      <c r="BU45" s="44">
        <v>0</v>
      </c>
      <c r="BV45" s="72">
        <v>0</v>
      </c>
      <c r="BW45" s="44">
        <v>0</v>
      </c>
      <c r="BX45" s="44">
        <v>0</v>
      </c>
      <c r="BY45" s="72">
        <v>0</v>
      </c>
      <c r="BZ45" s="44">
        <v>0</v>
      </c>
      <c r="CA45" s="44">
        <v>0</v>
      </c>
      <c r="CB45" s="72">
        <v>0</v>
      </c>
      <c r="CC45" s="44">
        <v>0</v>
      </c>
      <c r="CD45" s="44">
        <v>0</v>
      </c>
      <c r="CE45" s="72">
        <v>0</v>
      </c>
      <c r="CF45" s="44">
        <v>0</v>
      </c>
      <c r="CG45" s="44">
        <v>0</v>
      </c>
      <c r="CH45" s="72">
        <v>0</v>
      </c>
      <c r="CI45" s="44">
        <v>0</v>
      </c>
      <c r="CJ45" s="44">
        <v>0</v>
      </c>
      <c r="CK45" s="72">
        <v>0</v>
      </c>
      <c r="CL45" s="54" t="s">
        <v>139</v>
      </c>
      <c r="CM45" s="44">
        <v>0</v>
      </c>
      <c r="CN45" s="44">
        <v>0</v>
      </c>
      <c r="CO45" s="72">
        <v>0</v>
      </c>
      <c r="CP45" s="44">
        <v>0</v>
      </c>
      <c r="CQ45" s="44">
        <v>0</v>
      </c>
      <c r="CR45" s="72">
        <v>0</v>
      </c>
      <c r="CS45" s="44">
        <v>7</v>
      </c>
      <c r="CT45" s="44">
        <v>7</v>
      </c>
      <c r="CU45" s="72">
        <v>100</v>
      </c>
      <c r="CV45" s="44">
        <v>0</v>
      </c>
      <c r="CW45" s="44">
        <v>0</v>
      </c>
      <c r="CX45" s="72">
        <v>0</v>
      </c>
      <c r="CY45" s="44">
        <v>0</v>
      </c>
      <c r="CZ45" s="44">
        <v>0</v>
      </c>
      <c r="DA45" s="72">
        <v>0</v>
      </c>
      <c r="DB45" s="44">
        <v>0</v>
      </c>
      <c r="DC45" s="44">
        <v>0</v>
      </c>
      <c r="DD45" s="72">
        <v>0</v>
      </c>
      <c r="DE45" s="44">
        <v>1</v>
      </c>
      <c r="DF45" s="44">
        <v>1</v>
      </c>
      <c r="DG45" s="72">
        <v>100</v>
      </c>
      <c r="DH45" s="54" t="s">
        <v>139</v>
      </c>
      <c r="DI45" s="44">
        <v>0</v>
      </c>
      <c r="DJ45" s="44">
        <v>0</v>
      </c>
      <c r="DK45" s="72">
        <v>0</v>
      </c>
      <c r="DL45" s="44">
        <v>0</v>
      </c>
      <c r="DM45" s="44">
        <v>0</v>
      </c>
      <c r="DN45" s="72">
        <v>0</v>
      </c>
      <c r="DO45" s="44">
        <v>0</v>
      </c>
      <c r="DP45" s="44">
        <v>0</v>
      </c>
      <c r="DQ45" s="72">
        <v>0</v>
      </c>
      <c r="DR45" s="44">
        <v>0</v>
      </c>
      <c r="DS45" s="44">
        <v>0</v>
      </c>
      <c r="DT45" s="72">
        <v>0</v>
      </c>
      <c r="DU45" s="44">
        <v>0</v>
      </c>
      <c r="DV45" s="44">
        <v>0</v>
      </c>
      <c r="DW45" s="72">
        <v>0</v>
      </c>
      <c r="DX45" s="44">
        <v>0</v>
      </c>
      <c r="DY45" s="44">
        <v>0</v>
      </c>
      <c r="DZ45" s="72">
        <v>0</v>
      </c>
      <c r="EA45" s="44">
        <v>0</v>
      </c>
      <c r="EB45" s="44">
        <v>0</v>
      </c>
      <c r="EC45" s="43">
        <v>0</v>
      </c>
      <c r="ED45" s="54" t="s">
        <v>139</v>
      </c>
      <c r="EE45" s="44">
        <v>0</v>
      </c>
      <c r="EF45" s="44">
        <v>0</v>
      </c>
      <c r="EG45" s="72">
        <v>0</v>
      </c>
      <c r="EH45" s="44">
        <v>0</v>
      </c>
      <c r="EI45" s="44">
        <v>0</v>
      </c>
      <c r="EJ45" s="72">
        <v>0</v>
      </c>
      <c r="EK45" s="44">
        <v>0</v>
      </c>
      <c r="EL45" s="44">
        <v>0</v>
      </c>
      <c r="EM45" s="72">
        <v>0</v>
      </c>
      <c r="EN45" s="44">
        <v>4</v>
      </c>
      <c r="EO45" s="44">
        <v>3</v>
      </c>
      <c r="EP45" s="72">
        <v>75</v>
      </c>
      <c r="EQ45" s="44">
        <v>0</v>
      </c>
      <c r="ER45" s="44">
        <v>0</v>
      </c>
      <c r="ES45" s="72">
        <v>0</v>
      </c>
      <c r="ET45" s="44">
        <v>0</v>
      </c>
      <c r="EU45" s="44">
        <v>0</v>
      </c>
      <c r="EV45" s="72">
        <v>0</v>
      </c>
      <c r="EW45" s="54" t="s">
        <v>139</v>
      </c>
      <c r="EX45" s="44">
        <v>1</v>
      </c>
      <c r="EY45" s="44">
        <v>1</v>
      </c>
      <c r="EZ45" s="72">
        <v>100</v>
      </c>
      <c r="FA45" s="44">
        <v>7</v>
      </c>
      <c r="FB45" s="44">
        <v>7</v>
      </c>
      <c r="FC45" s="72">
        <v>100</v>
      </c>
      <c r="FD45" s="44">
        <v>0</v>
      </c>
      <c r="FE45" s="44">
        <v>0</v>
      </c>
      <c r="FF45" s="72">
        <v>0</v>
      </c>
      <c r="FG45" s="44">
        <v>0</v>
      </c>
      <c r="FH45" s="44">
        <v>0</v>
      </c>
      <c r="FI45" s="72">
        <v>0</v>
      </c>
      <c r="FJ45" s="44">
        <v>0</v>
      </c>
      <c r="FK45" s="44">
        <v>0</v>
      </c>
      <c r="FL45" s="72">
        <v>0</v>
      </c>
      <c r="FM45" s="54" t="s">
        <v>139</v>
      </c>
      <c r="FN45" s="44">
        <v>0</v>
      </c>
      <c r="FO45" s="44">
        <v>0</v>
      </c>
      <c r="FP45" s="72">
        <v>0</v>
      </c>
      <c r="FQ45" s="44">
        <v>0</v>
      </c>
      <c r="FR45" s="44">
        <v>0</v>
      </c>
      <c r="FS45" s="72">
        <v>0</v>
      </c>
      <c r="FT45" s="44">
        <v>0</v>
      </c>
      <c r="FU45" s="44">
        <v>0</v>
      </c>
      <c r="FV45" s="72">
        <v>0</v>
      </c>
      <c r="FW45" s="44">
        <v>1</v>
      </c>
      <c r="FX45" s="44">
        <v>1</v>
      </c>
      <c r="FY45" s="72">
        <v>100</v>
      </c>
      <c r="FZ45" s="44">
        <v>0</v>
      </c>
      <c r="GA45" s="44">
        <v>0</v>
      </c>
      <c r="GB45" s="72">
        <v>0</v>
      </c>
    </row>
    <row r="46" spans="1:184" ht="13.5" customHeight="1">
      <c r="A46" s="54" t="s">
        <v>8</v>
      </c>
      <c r="B46" s="73">
        <v>825</v>
      </c>
      <c r="C46" s="73">
        <v>159</v>
      </c>
      <c r="D46" s="73">
        <v>144</v>
      </c>
      <c r="E46" s="74">
        <v>90.57</v>
      </c>
      <c r="F46" s="73">
        <v>82</v>
      </c>
      <c r="G46" s="73">
        <v>73</v>
      </c>
      <c r="H46" s="74">
        <v>89.02</v>
      </c>
      <c r="I46" s="73">
        <v>1</v>
      </c>
      <c r="J46" s="73">
        <v>1</v>
      </c>
      <c r="K46" s="74">
        <v>100</v>
      </c>
      <c r="L46" s="73">
        <v>0</v>
      </c>
      <c r="M46" s="73">
        <v>0</v>
      </c>
      <c r="N46" s="74">
        <v>0</v>
      </c>
      <c r="O46" s="73">
        <v>0</v>
      </c>
      <c r="P46" s="73">
        <v>0</v>
      </c>
      <c r="Q46" s="74">
        <v>0</v>
      </c>
      <c r="R46" s="73">
        <v>0</v>
      </c>
      <c r="S46" s="73">
        <v>0</v>
      </c>
      <c r="T46" s="74">
        <v>0</v>
      </c>
      <c r="U46" s="73">
        <v>1</v>
      </c>
      <c r="V46" s="73">
        <v>1</v>
      </c>
      <c r="W46" s="74">
        <v>100</v>
      </c>
      <c r="X46" s="54" t="s">
        <v>8</v>
      </c>
      <c r="Y46" s="44">
        <v>0</v>
      </c>
      <c r="Z46" s="44">
        <v>0</v>
      </c>
      <c r="AA46" s="72">
        <v>0</v>
      </c>
      <c r="AB46" s="44">
        <v>4</v>
      </c>
      <c r="AC46" s="44">
        <v>4</v>
      </c>
      <c r="AD46" s="72">
        <v>100</v>
      </c>
      <c r="AE46" s="44">
        <v>0</v>
      </c>
      <c r="AF46" s="44">
        <v>0</v>
      </c>
      <c r="AG46" s="72">
        <v>0</v>
      </c>
      <c r="AH46" s="44">
        <v>1</v>
      </c>
      <c r="AI46" s="44">
        <v>1</v>
      </c>
      <c r="AJ46" s="72">
        <v>100</v>
      </c>
      <c r="AK46" s="44">
        <v>10</v>
      </c>
      <c r="AL46" s="44">
        <v>7</v>
      </c>
      <c r="AM46" s="72">
        <v>70</v>
      </c>
      <c r="AN46" s="44">
        <v>1</v>
      </c>
      <c r="AO46" s="44">
        <v>1</v>
      </c>
      <c r="AP46" s="72">
        <v>100</v>
      </c>
      <c r="AQ46" s="44">
        <v>0</v>
      </c>
      <c r="AR46" s="44">
        <v>0</v>
      </c>
      <c r="AS46" s="72">
        <v>0</v>
      </c>
      <c r="AT46" s="54" t="s">
        <v>8</v>
      </c>
      <c r="AU46" s="44">
        <v>0</v>
      </c>
      <c r="AV46" s="44">
        <v>0</v>
      </c>
      <c r="AW46" s="72">
        <v>0</v>
      </c>
      <c r="AX46" s="44">
        <v>6</v>
      </c>
      <c r="AY46" s="44">
        <v>6</v>
      </c>
      <c r="AZ46" s="72">
        <v>100</v>
      </c>
      <c r="BA46" s="44">
        <v>8</v>
      </c>
      <c r="BB46" s="44">
        <v>4</v>
      </c>
      <c r="BC46" s="72">
        <v>50</v>
      </c>
      <c r="BD46" s="44">
        <v>0</v>
      </c>
      <c r="BE46" s="44">
        <v>0</v>
      </c>
      <c r="BF46" s="72">
        <v>0</v>
      </c>
      <c r="BG46" s="44">
        <v>0</v>
      </c>
      <c r="BH46" s="44">
        <v>0</v>
      </c>
      <c r="BI46" s="72">
        <v>0</v>
      </c>
      <c r="BJ46" s="44">
        <v>0</v>
      </c>
      <c r="BK46" s="44">
        <v>0</v>
      </c>
      <c r="BL46" s="72">
        <v>0</v>
      </c>
      <c r="BM46" s="44">
        <v>0</v>
      </c>
      <c r="BN46" s="44">
        <v>0</v>
      </c>
      <c r="BO46" s="72">
        <v>0</v>
      </c>
      <c r="BP46" s="54" t="s">
        <v>8</v>
      </c>
      <c r="BQ46" s="44">
        <v>0</v>
      </c>
      <c r="BR46" s="44">
        <v>0</v>
      </c>
      <c r="BS46" s="72">
        <v>0</v>
      </c>
      <c r="BT46" s="44">
        <v>0</v>
      </c>
      <c r="BU46" s="44">
        <v>0</v>
      </c>
      <c r="BV46" s="72">
        <v>0</v>
      </c>
      <c r="BW46" s="44">
        <v>3</v>
      </c>
      <c r="BX46" s="44">
        <v>3</v>
      </c>
      <c r="BY46" s="72">
        <v>100</v>
      </c>
      <c r="BZ46" s="44">
        <v>7</v>
      </c>
      <c r="CA46" s="44">
        <v>5</v>
      </c>
      <c r="CB46" s="72">
        <v>71.43</v>
      </c>
      <c r="CC46" s="44">
        <v>0</v>
      </c>
      <c r="CD46" s="44">
        <v>0</v>
      </c>
      <c r="CE46" s="72">
        <v>0</v>
      </c>
      <c r="CF46" s="44">
        <v>0</v>
      </c>
      <c r="CG46" s="44">
        <v>0</v>
      </c>
      <c r="CH46" s="72">
        <v>0</v>
      </c>
      <c r="CI46" s="44">
        <v>0</v>
      </c>
      <c r="CJ46" s="44">
        <v>0</v>
      </c>
      <c r="CK46" s="72">
        <v>0</v>
      </c>
      <c r="CL46" s="54" t="s">
        <v>8</v>
      </c>
      <c r="CM46" s="44">
        <v>0</v>
      </c>
      <c r="CN46" s="44">
        <v>0</v>
      </c>
      <c r="CO46" s="72">
        <v>0</v>
      </c>
      <c r="CP46" s="44">
        <v>28</v>
      </c>
      <c r="CQ46" s="44">
        <v>28</v>
      </c>
      <c r="CR46" s="72">
        <v>100</v>
      </c>
      <c r="CS46" s="44">
        <v>12</v>
      </c>
      <c r="CT46" s="44">
        <v>12</v>
      </c>
      <c r="CU46" s="72">
        <v>100</v>
      </c>
      <c r="CV46" s="44">
        <v>0</v>
      </c>
      <c r="CW46" s="44">
        <v>0</v>
      </c>
      <c r="CX46" s="72">
        <v>0</v>
      </c>
      <c r="CY46" s="44">
        <v>0</v>
      </c>
      <c r="CZ46" s="44">
        <v>0</v>
      </c>
      <c r="DA46" s="72">
        <v>0</v>
      </c>
      <c r="DB46" s="44">
        <v>0</v>
      </c>
      <c r="DC46" s="44">
        <v>0</v>
      </c>
      <c r="DD46" s="72">
        <v>0</v>
      </c>
      <c r="DE46" s="44">
        <v>6</v>
      </c>
      <c r="DF46" s="44">
        <v>5</v>
      </c>
      <c r="DG46" s="72">
        <v>83.33</v>
      </c>
      <c r="DH46" s="54" t="s">
        <v>8</v>
      </c>
      <c r="DI46" s="44">
        <v>1</v>
      </c>
      <c r="DJ46" s="44">
        <v>1</v>
      </c>
      <c r="DK46" s="72">
        <v>100</v>
      </c>
      <c r="DL46" s="44">
        <v>2</v>
      </c>
      <c r="DM46" s="44">
        <v>2</v>
      </c>
      <c r="DN46" s="72">
        <v>100</v>
      </c>
      <c r="DO46" s="44">
        <v>0</v>
      </c>
      <c r="DP46" s="44">
        <v>0</v>
      </c>
      <c r="DQ46" s="72">
        <v>0</v>
      </c>
      <c r="DR46" s="44">
        <v>2</v>
      </c>
      <c r="DS46" s="44">
        <v>2</v>
      </c>
      <c r="DT46" s="72">
        <v>100</v>
      </c>
      <c r="DU46" s="44">
        <v>0</v>
      </c>
      <c r="DV46" s="44">
        <v>0</v>
      </c>
      <c r="DW46" s="72">
        <v>0</v>
      </c>
      <c r="DX46" s="44">
        <v>0</v>
      </c>
      <c r="DY46" s="44">
        <v>0</v>
      </c>
      <c r="DZ46" s="72">
        <v>0</v>
      </c>
      <c r="EA46" s="44">
        <v>0</v>
      </c>
      <c r="EB46" s="44">
        <v>0</v>
      </c>
      <c r="EC46" s="43">
        <v>0</v>
      </c>
      <c r="ED46" s="54" t="s">
        <v>8</v>
      </c>
      <c r="EE46" s="44">
        <v>3</v>
      </c>
      <c r="EF46" s="44">
        <v>3</v>
      </c>
      <c r="EG46" s="72">
        <v>100</v>
      </c>
      <c r="EH46" s="44">
        <v>0</v>
      </c>
      <c r="EI46" s="44">
        <v>0</v>
      </c>
      <c r="EJ46" s="72">
        <v>0</v>
      </c>
      <c r="EK46" s="44">
        <v>2</v>
      </c>
      <c r="EL46" s="44">
        <v>2</v>
      </c>
      <c r="EM46" s="72">
        <v>100</v>
      </c>
      <c r="EN46" s="44">
        <v>35</v>
      </c>
      <c r="EO46" s="44">
        <v>34</v>
      </c>
      <c r="EP46" s="72">
        <v>97.14</v>
      </c>
      <c r="EQ46" s="44">
        <v>0</v>
      </c>
      <c r="ER46" s="44">
        <v>0</v>
      </c>
      <c r="ES46" s="72">
        <v>0</v>
      </c>
      <c r="ET46" s="44">
        <v>0</v>
      </c>
      <c r="EU46" s="44">
        <v>0</v>
      </c>
      <c r="EV46" s="72">
        <v>0</v>
      </c>
      <c r="EW46" s="54" t="s">
        <v>8</v>
      </c>
      <c r="EX46" s="44">
        <v>2</v>
      </c>
      <c r="EY46" s="44">
        <v>2</v>
      </c>
      <c r="EZ46" s="72">
        <v>100</v>
      </c>
      <c r="FA46" s="44">
        <v>6</v>
      </c>
      <c r="FB46" s="44">
        <v>3</v>
      </c>
      <c r="FC46" s="72">
        <v>50</v>
      </c>
      <c r="FD46" s="44">
        <v>0</v>
      </c>
      <c r="FE46" s="44">
        <v>0</v>
      </c>
      <c r="FF46" s="72">
        <v>0</v>
      </c>
      <c r="FG46" s="44">
        <v>0</v>
      </c>
      <c r="FH46" s="44">
        <v>0</v>
      </c>
      <c r="FI46" s="72">
        <v>0</v>
      </c>
      <c r="FJ46" s="44">
        <v>0</v>
      </c>
      <c r="FK46" s="44">
        <v>0</v>
      </c>
      <c r="FL46" s="72">
        <v>0</v>
      </c>
      <c r="FM46" s="54" t="s">
        <v>8</v>
      </c>
      <c r="FN46" s="44">
        <v>0</v>
      </c>
      <c r="FO46" s="44">
        <v>0</v>
      </c>
      <c r="FP46" s="72">
        <v>0</v>
      </c>
      <c r="FQ46" s="44">
        <v>11</v>
      </c>
      <c r="FR46" s="44">
        <v>11</v>
      </c>
      <c r="FS46" s="72">
        <v>100</v>
      </c>
      <c r="FT46" s="44">
        <v>0</v>
      </c>
      <c r="FU46" s="44">
        <v>0</v>
      </c>
      <c r="FV46" s="72">
        <v>0</v>
      </c>
      <c r="FW46" s="44">
        <v>7</v>
      </c>
      <c r="FX46" s="44">
        <v>6</v>
      </c>
      <c r="FY46" s="72">
        <v>85.71</v>
      </c>
      <c r="FZ46" s="44">
        <v>0</v>
      </c>
      <c r="GA46" s="44">
        <v>0</v>
      </c>
      <c r="GB46" s="72">
        <v>0</v>
      </c>
    </row>
    <row r="47" spans="1:184" ht="13.5" customHeight="1">
      <c r="A47" s="54" t="s">
        <v>140</v>
      </c>
      <c r="B47" s="73">
        <v>1082</v>
      </c>
      <c r="C47" s="73">
        <v>176</v>
      </c>
      <c r="D47" s="73">
        <v>156</v>
      </c>
      <c r="E47" s="74">
        <v>88.64</v>
      </c>
      <c r="F47" s="73">
        <v>84</v>
      </c>
      <c r="G47" s="73">
        <v>74</v>
      </c>
      <c r="H47" s="74">
        <v>88.1</v>
      </c>
      <c r="I47" s="73">
        <v>0</v>
      </c>
      <c r="J47" s="73">
        <v>0</v>
      </c>
      <c r="K47" s="74">
        <v>0</v>
      </c>
      <c r="L47" s="73">
        <v>0</v>
      </c>
      <c r="M47" s="73">
        <v>0</v>
      </c>
      <c r="N47" s="74">
        <v>0</v>
      </c>
      <c r="O47" s="73">
        <v>0</v>
      </c>
      <c r="P47" s="73">
        <v>0</v>
      </c>
      <c r="Q47" s="74">
        <v>0</v>
      </c>
      <c r="R47" s="73">
        <v>0</v>
      </c>
      <c r="S47" s="73">
        <v>0</v>
      </c>
      <c r="T47" s="74">
        <v>0</v>
      </c>
      <c r="U47" s="73">
        <v>8</v>
      </c>
      <c r="V47" s="73">
        <v>8</v>
      </c>
      <c r="W47" s="74">
        <v>100</v>
      </c>
      <c r="X47" s="54" t="s">
        <v>140</v>
      </c>
      <c r="Y47" s="44">
        <v>0</v>
      </c>
      <c r="Z47" s="44">
        <v>0</v>
      </c>
      <c r="AA47" s="72">
        <v>0</v>
      </c>
      <c r="AB47" s="44">
        <v>15</v>
      </c>
      <c r="AC47" s="44">
        <v>12</v>
      </c>
      <c r="AD47" s="72">
        <v>80</v>
      </c>
      <c r="AE47" s="44">
        <v>0</v>
      </c>
      <c r="AF47" s="44">
        <v>0</v>
      </c>
      <c r="AG47" s="72">
        <v>0</v>
      </c>
      <c r="AH47" s="44">
        <v>0</v>
      </c>
      <c r="AI47" s="44">
        <v>0</v>
      </c>
      <c r="AJ47" s="72">
        <v>0</v>
      </c>
      <c r="AK47" s="44">
        <v>5</v>
      </c>
      <c r="AL47" s="44">
        <v>5</v>
      </c>
      <c r="AM47" s="72">
        <v>100</v>
      </c>
      <c r="AN47" s="44">
        <v>0</v>
      </c>
      <c r="AO47" s="44">
        <v>0</v>
      </c>
      <c r="AP47" s="72">
        <v>0</v>
      </c>
      <c r="AQ47" s="44">
        <v>0</v>
      </c>
      <c r="AR47" s="44">
        <v>0</v>
      </c>
      <c r="AS47" s="72">
        <v>0</v>
      </c>
      <c r="AT47" s="54" t="s">
        <v>140</v>
      </c>
      <c r="AU47" s="44">
        <v>0</v>
      </c>
      <c r="AV47" s="44">
        <v>0</v>
      </c>
      <c r="AW47" s="72">
        <v>0</v>
      </c>
      <c r="AX47" s="44">
        <v>1</v>
      </c>
      <c r="AY47" s="44">
        <v>1</v>
      </c>
      <c r="AZ47" s="72">
        <v>100</v>
      </c>
      <c r="BA47" s="44">
        <v>6</v>
      </c>
      <c r="BB47" s="44">
        <v>6</v>
      </c>
      <c r="BC47" s="72">
        <v>100</v>
      </c>
      <c r="BD47" s="44">
        <v>0</v>
      </c>
      <c r="BE47" s="44">
        <v>0</v>
      </c>
      <c r="BF47" s="72">
        <v>0</v>
      </c>
      <c r="BG47" s="44">
        <v>0</v>
      </c>
      <c r="BH47" s="44">
        <v>0</v>
      </c>
      <c r="BI47" s="72">
        <v>0</v>
      </c>
      <c r="BJ47" s="44">
        <v>0</v>
      </c>
      <c r="BK47" s="44">
        <v>0</v>
      </c>
      <c r="BL47" s="72">
        <v>0</v>
      </c>
      <c r="BM47" s="44">
        <v>0</v>
      </c>
      <c r="BN47" s="44">
        <v>0</v>
      </c>
      <c r="BO47" s="72">
        <v>0</v>
      </c>
      <c r="BP47" s="54" t="s">
        <v>140</v>
      </c>
      <c r="BQ47" s="44">
        <v>0</v>
      </c>
      <c r="BR47" s="44">
        <v>0</v>
      </c>
      <c r="BS47" s="72">
        <v>0</v>
      </c>
      <c r="BT47" s="44">
        <v>0</v>
      </c>
      <c r="BU47" s="44">
        <v>0</v>
      </c>
      <c r="BV47" s="72">
        <v>0</v>
      </c>
      <c r="BW47" s="44">
        <v>1</v>
      </c>
      <c r="BX47" s="44">
        <v>1</v>
      </c>
      <c r="BY47" s="72">
        <v>100</v>
      </c>
      <c r="BZ47" s="44">
        <v>1</v>
      </c>
      <c r="CA47" s="44">
        <v>0</v>
      </c>
      <c r="CB47" s="72">
        <v>0</v>
      </c>
      <c r="CC47" s="44">
        <v>0</v>
      </c>
      <c r="CD47" s="44">
        <v>0</v>
      </c>
      <c r="CE47" s="72">
        <v>0</v>
      </c>
      <c r="CF47" s="44">
        <v>0</v>
      </c>
      <c r="CG47" s="44">
        <v>0</v>
      </c>
      <c r="CH47" s="72">
        <v>0</v>
      </c>
      <c r="CI47" s="44">
        <v>0</v>
      </c>
      <c r="CJ47" s="44">
        <v>0</v>
      </c>
      <c r="CK47" s="72">
        <v>0</v>
      </c>
      <c r="CL47" s="54" t="s">
        <v>140</v>
      </c>
      <c r="CM47" s="44">
        <v>0</v>
      </c>
      <c r="CN47" s="44">
        <v>0</v>
      </c>
      <c r="CO47" s="72">
        <v>0</v>
      </c>
      <c r="CP47" s="44">
        <v>42</v>
      </c>
      <c r="CQ47" s="44">
        <v>36</v>
      </c>
      <c r="CR47" s="72">
        <v>85.71</v>
      </c>
      <c r="CS47" s="44">
        <v>5</v>
      </c>
      <c r="CT47" s="44">
        <v>5</v>
      </c>
      <c r="CU47" s="72">
        <v>100</v>
      </c>
      <c r="CV47" s="44">
        <v>0</v>
      </c>
      <c r="CW47" s="44">
        <v>0</v>
      </c>
      <c r="CX47" s="72">
        <v>0</v>
      </c>
      <c r="CY47" s="44">
        <v>0</v>
      </c>
      <c r="CZ47" s="44">
        <v>0</v>
      </c>
      <c r="DA47" s="72">
        <v>0</v>
      </c>
      <c r="DB47" s="44">
        <v>0</v>
      </c>
      <c r="DC47" s="44">
        <v>0</v>
      </c>
      <c r="DD47" s="72">
        <v>0</v>
      </c>
      <c r="DE47" s="44">
        <v>1</v>
      </c>
      <c r="DF47" s="44">
        <v>1</v>
      </c>
      <c r="DG47" s="72">
        <v>100</v>
      </c>
      <c r="DH47" s="54" t="s">
        <v>140</v>
      </c>
      <c r="DI47" s="44">
        <v>0</v>
      </c>
      <c r="DJ47" s="44">
        <v>0</v>
      </c>
      <c r="DK47" s="72">
        <v>0</v>
      </c>
      <c r="DL47" s="44">
        <v>1</v>
      </c>
      <c r="DM47" s="44">
        <v>0</v>
      </c>
      <c r="DN47" s="72">
        <v>0</v>
      </c>
      <c r="DO47" s="44">
        <v>0</v>
      </c>
      <c r="DP47" s="44">
        <v>0</v>
      </c>
      <c r="DQ47" s="72">
        <v>0</v>
      </c>
      <c r="DR47" s="44">
        <v>0</v>
      </c>
      <c r="DS47" s="44">
        <v>0</v>
      </c>
      <c r="DT47" s="72">
        <v>0</v>
      </c>
      <c r="DU47" s="44">
        <v>0</v>
      </c>
      <c r="DV47" s="44">
        <v>0</v>
      </c>
      <c r="DW47" s="72">
        <v>0</v>
      </c>
      <c r="DX47" s="44">
        <v>1</v>
      </c>
      <c r="DY47" s="44">
        <v>1</v>
      </c>
      <c r="DZ47" s="72">
        <v>100</v>
      </c>
      <c r="EA47" s="44">
        <v>0</v>
      </c>
      <c r="EB47" s="44">
        <v>0</v>
      </c>
      <c r="EC47" s="43">
        <v>0</v>
      </c>
      <c r="ED47" s="54" t="s">
        <v>140</v>
      </c>
      <c r="EE47" s="44">
        <v>16</v>
      </c>
      <c r="EF47" s="44">
        <v>14</v>
      </c>
      <c r="EG47" s="72">
        <v>87.5</v>
      </c>
      <c r="EH47" s="44">
        <v>1</v>
      </c>
      <c r="EI47" s="44">
        <v>1</v>
      </c>
      <c r="EJ47" s="72">
        <v>100</v>
      </c>
      <c r="EK47" s="44">
        <v>1</v>
      </c>
      <c r="EL47" s="44">
        <v>1</v>
      </c>
      <c r="EM47" s="72">
        <v>100</v>
      </c>
      <c r="EN47" s="44">
        <v>45</v>
      </c>
      <c r="EO47" s="44">
        <v>41</v>
      </c>
      <c r="EP47" s="72">
        <v>91.11</v>
      </c>
      <c r="EQ47" s="44">
        <v>0</v>
      </c>
      <c r="ER47" s="44">
        <v>0</v>
      </c>
      <c r="ES47" s="72">
        <v>0</v>
      </c>
      <c r="ET47" s="44">
        <v>1</v>
      </c>
      <c r="EU47" s="44">
        <v>1</v>
      </c>
      <c r="EV47" s="72">
        <v>100</v>
      </c>
      <c r="EW47" s="54" t="s">
        <v>140</v>
      </c>
      <c r="EX47" s="44">
        <v>0</v>
      </c>
      <c r="EY47" s="44">
        <v>0</v>
      </c>
      <c r="EZ47" s="72">
        <v>0</v>
      </c>
      <c r="FA47" s="44">
        <v>0</v>
      </c>
      <c r="FB47" s="44">
        <v>0</v>
      </c>
      <c r="FC47" s="72">
        <v>0</v>
      </c>
      <c r="FD47" s="44">
        <v>0</v>
      </c>
      <c r="FE47" s="44">
        <v>0</v>
      </c>
      <c r="FF47" s="72">
        <v>0</v>
      </c>
      <c r="FG47" s="44">
        <v>0</v>
      </c>
      <c r="FH47" s="44">
        <v>0</v>
      </c>
      <c r="FI47" s="72">
        <v>0</v>
      </c>
      <c r="FJ47" s="44">
        <v>0</v>
      </c>
      <c r="FK47" s="44">
        <v>0</v>
      </c>
      <c r="FL47" s="72">
        <v>0</v>
      </c>
      <c r="FM47" s="54" t="s">
        <v>140</v>
      </c>
      <c r="FN47" s="44">
        <v>0</v>
      </c>
      <c r="FO47" s="44">
        <v>0</v>
      </c>
      <c r="FP47" s="72">
        <v>0</v>
      </c>
      <c r="FQ47" s="44">
        <v>16</v>
      </c>
      <c r="FR47" s="44">
        <v>15</v>
      </c>
      <c r="FS47" s="72">
        <v>93.75</v>
      </c>
      <c r="FT47" s="44">
        <v>0</v>
      </c>
      <c r="FU47" s="44">
        <v>0</v>
      </c>
      <c r="FV47" s="72">
        <v>0</v>
      </c>
      <c r="FW47" s="44">
        <v>9</v>
      </c>
      <c r="FX47" s="44">
        <v>7</v>
      </c>
      <c r="FY47" s="72">
        <v>77.78</v>
      </c>
      <c r="FZ47" s="44">
        <v>0</v>
      </c>
      <c r="GA47" s="44">
        <v>0</v>
      </c>
      <c r="GB47" s="72">
        <v>0</v>
      </c>
    </row>
    <row r="48" spans="1:184" ht="13.5" customHeight="1">
      <c r="A48" s="54" t="s">
        <v>141</v>
      </c>
      <c r="B48" s="73">
        <v>132</v>
      </c>
      <c r="C48" s="73">
        <v>146</v>
      </c>
      <c r="D48" s="73">
        <v>135</v>
      </c>
      <c r="E48" s="74">
        <v>92.47</v>
      </c>
      <c r="F48" s="73">
        <v>82</v>
      </c>
      <c r="G48" s="73">
        <v>73</v>
      </c>
      <c r="H48" s="74">
        <v>89.02</v>
      </c>
      <c r="I48" s="73">
        <v>2</v>
      </c>
      <c r="J48" s="73">
        <v>2</v>
      </c>
      <c r="K48" s="74">
        <v>100</v>
      </c>
      <c r="L48" s="73">
        <v>0</v>
      </c>
      <c r="M48" s="73">
        <v>0</v>
      </c>
      <c r="N48" s="74">
        <v>0</v>
      </c>
      <c r="O48" s="73">
        <v>0</v>
      </c>
      <c r="P48" s="73">
        <v>0</v>
      </c>
      <c r="Q48" s="74">
        <v>0</v>
      </c>
      <c r="R48" s="73">
        <v>0</v>
      </c>
      <c r="S48" s="73">
        <v>0</v>
      </c>
      <c r="T48" s="74">
        <v>0</v>
      </c>
      <c r="U48" s="73">
        <v>3</v>
      </c>
      <c r="V48" s="73">
        <v>3</v>
      </c>
      <c r="W48" s="74">
        <v>100</v>
      </c>
      <c r="X48" s="54" t="s">
        <v>141</v>
      </c>
      <c r="Y48" s="44">
        <v>6</v>
      </c>
      <c r="Z48" s="44">
        <v>6</v>
      </c>
      <c r="AA48" s="72">
        <v>100</v>
      </c>
      <c r="AB48" s="44">
        <v>0</v>
      </c>
      <c r="AC48" s="44">
        <v>0</v>
      </c>
      <c r="AD48" s="72">
        <v>0</v>
      </c>
      <c r="AE48" s="44">
        <v>0</v>
      </c>
      <c r="AF48" s="44">
        <v>0</v>
      </c>
      <c r="AG48" s="72">
        <v>0</v>
      </c>
      <c r="AH48" s="44">
        <v>0</v>
      </c>
      <c r="AI48" s="44">
        <v>0</v>
      </c>
      <c r="AJ48" s="72">
        <v>0</v>
      </c>
      <c r="AK48" s="44">
        <v>7</v>
      </c>
      <c r="AL48" s="44">
        <v>6</v>
      </c>
      <c r="AM48" s="72">
        <v>85.71</v>
      </c>
      <c r="AN48" s="44">
        <v>0</v>
      </c>
      <c r="AO48" s="44">
        <v>0</v>
      </c>
      <c r="AP48" s="72">
        <v>0</v>
      </c>
      <c r="AQ48" s="44">
        <v>0</v>
      </c>
      <c r="AR48" s="44">
        <v>0</v>
      </c>
      <c r="AS48" s="72">
        <v>0</v>
      </c>
      <c r="AT48" s="54" t="s">
        <v>141</v>
      </c>
      <c r="AU48" s="44">
        <v>0</v>
      </c>
      <c r="AV48" s="44">
        <v>0</v>
      </c>
      <c r="AW48" s="72">
        <v>0</v>
      </c>
      <c r="AX48" s="44">
        <v>30</v>
      </c>
      <c r="AY48" s="44">
        <v>29</v>
      </c>
      <c r="AZ48" s="72">
        <v>96.67</v>
      </c>
      <c r="BA48" s="44">
        <v>0</v>
      </c>
      <c r="BB48" s="44">
        <v>0</v>
      </c>
      <c r="BC48" s="72">
        <v>0</v>
      </c>
      <c r="BD48" s="44">
        <v>0</v>
      </c>
      <c r="BE48" s="44">
        <v>0</v>
      </c>
      <c r="BF48" s="72">
        <v>0</v>
      </c>
      <c r="BG48" s="44">
        <v>0</v>
      </c>
      <c r="BH48" s="44">
        <v>0</v>
      </c>
      <c r="BI48" s="72">
        <v>0</v>
      </c>
      <c r="BJ48" s="44">
        <v>0</v>
      </c>
      <c r="BK48" s="44">
        <v>0</v>
      </c>
      <c r="BL48" s="72">
        <v>0</v>
      </c>
      <c r="BM48" s="44">
        <v>0</v>
      </c>
      <c r="BN48" s="44">
        <v>0</v>
      </c>
      <c r="BO48" s="72">
        <v>0</v>
      </c>
      <c r="BP48" s="54" t="s">
        <v>141</v>
      </c>
      <c r="BQ48" s="44">
        <v>0</v>
      </c>
      <c r="BR48" s="44">
        <v>0</v>
      </c>
      <c r="BS48" s="72">
        <v>0</v>
      </c>
      <c r="BT48" s="44">
        <v>0</v>
      </c>
      <c r="BU48" s="44">
        <v>0</v>
      </c>
      <c r="BV48" s="72">
        <v>0</v>
      </c>
      <c r="BW48" s="44">
        <v>10</v>
      </c>
      <c r="BX48" s="44">
        <v>8</v>
      </c>
      <c r="BY48" s="72">
        <v>80</v>
      </c>
      <c r="BZ48" s="44">
        <v>1</v>
      </c>
      <c r="CA48" s="44">
        <v>1</v>
      </c>
      <c r="CB48" s="72">
        <v>100</v>
      </c>
      <c r="CC48" s="44">
        <v>0</v>
      </c>
      <c r="CD48" s="44">
        <v>0</v>
      </c>
      <c r="CE48" s="72">
        <v>0</v>
      </c>
      <c r="CF48" s="44">
        <v>0</v>
      </c>
      <c r="CG48" s="44">
        <v>0</v>
      </c>
      <c r="CH48" s="72">
        <v>0</v>
      </c>
      <c r="CI48" s="44">
        <v>0</v>
      </c>
      <c r="CJ48" s="44">
        <v>0</v>
      </c>
      <c r="CK48" s="72">
        <v>0</v>
      </c>
      <c r="CL48" s="54" t="s">
        <v>141</v>
      </c>
      <c r="CM48" s="44">
        <v>0</v>
      </c>
      <c r="CN48" s="44">
        <v>0</v>
      </c>
      <c r="CO48" s="72">
        <v>0</v>
      </c>
      <c r="CP48" s="44">
        <v>6</v>
      </c>
      <c r="CQ48" s="44">
        <v>4</v>
      </c>
      <c r="CR48" s="72">
        <v>66.67</v>
      </c>
      <c r="CS48" s="44">
        <v>17</v>
      </c>
      <c r="CT48" s="44">
        <v>14</v>
      </c>
      <c r="CU48" s="72">
        <v>82.35</v>
      </c>
      <c r="CV48" s="44">
        <v>1</v>
      </c>
      <c r="CW48" s="44">
        <v>1</v>
      </c>
      <c r="CX48" s="72">
        <v>100</v>
      </c>
      <c r="CY48" s="44">
        <v>0</v>
      </c>
      <c r="CZ48" s="44">
        <v>0</v>
      </c>
      <c r="DA48" s="72">
        <v>0</v>
      </c>
      <c r="DB48" s="44">
        <v>0</v>
      </c>
      <c r="DC48" s="44">
        <v>0</v>
      </c>
      <c r="DD48" s="72">
        <v>0</v>
      </c>
      <c r="DE48" s="44">
        <v>12</v>
      </c>
      <c r="DF48" s="44">
        <v>11</v>
      </c>
      <c r="DG48" s="72">
        <v>91.67</v>
      </c>
      <c r="DH48" s="54" t="s">
        <v>141</v>
      </c>
      <c r="DI48" s="44">
        <v>0</v>
      </c>
      <c r="DJ48" s="44">
        <v>0</v>
      </c>
      <c r="DK48" s="72">
        <v>0</v>
      </c>
      <c r="DL48" s="44">
        <v>0</v>
      </c>
      <c r="DM48" s="44">
        <v>0</v>
      </c>
      <c r="DN48" s="72">
        <v>0</v>
      </c>
      <c r="DO48" s="44">
        <v>0</v>
      </c>
      <c r="DP48" s="44">
        <v>0</v>
      </c>
      <c r="DQ48" s="72">
        <v>0</v>
      </c>
      <c r="DR48" s="44">
        <v>0</v>
      </c>
      <c r="DS48" s="44">
        <v>0</v>
      </c>
      <c r="DT48" s="72">
        <v>0</v>
      </c>
      <c r="DU48" s="44">
        <v>0</v>
      </c>
      <c r="DV48" s="44">
        <v>0</v>
      </c>
      <c r="DW48" s="72">
        <v>0</v>
      </c>
      <c r="DX48" s="44">
        <v>0</v>
      </c>
      <c r="DY48" s="44">
        <v>0</v>
      </c>
      <c r="DZ48" s="72">
        <v>0</v>
      </c>
      <c r="EA48" s="44">
        <v>0</v>
      </c>
      <c r="EB48" s="44">
        <v>0</v>
      </c>
      <c r="EC48" s="43">
        <v>0</v>
      </c>
      <c r="ED48" s="54" t="s">
        <v>141</v>
      </c>
      <c r="EE48" s="44">
        <v>0</v>
      </c>
      <c r="EF48" s="44">
        <v>0</v>
      </c>
      <c r="EG48" s="72">
        <v>0</v>
      </c>
      <c r="EH48" s="44">
        <v>0</v>
      </c>
      <c r="EI48" s="44">
        <v>0</v>
      </c>
      <c r="EJ48" s="72">
        <v>0</v>
      </c>
      <c r="EK48" s="44">
        <v>0</v>
      </c>
      <c r="EL48" s="44">
        <v>0</v>
      </c>
      <c r="EM48" s="72">
        <v>0</v>
      </c>
      <c r="EN48" s="44">
        <v>46</v>
      </c>
      <c r="EO48" s="44">
        <v>45</v>
      </c>
      <c r="EP48" s="72">
        <v>97.83</v>
      </c>
      <c r="EQ48" s="44">
        <v>0</v>
      </c>
      <c r="ER48" s="44">
        <v>0</v>
      </c>
      <c r="ES48" s="72">
        <v>0</v>
      </c>
      <c r="ET48" s="44">
        <v>0</v>
      </c>
      <c r="EU48" s="44">
        <v>0</v>
      </c>
      <c r="EV48" s="72">
        <v>0</v>
      </c>
      <c r="EW48" s="54" t="s">
        <v>141</v>
      </c>
      <c r="EX48" s="44">
        <v>0</v>
      </c>
      <c r="EY48" s="44">
        <v>0</v>
      </c>
      <c r="EZ48" s="72">
        <v>0</v>
      </c>
      <c r="FA48" s="44">
        <v>0</v>
      </c>
      <c r="FB48" s="44">
        <v>0</v>
      </c>
      <c r="FC48" s="72">
        <v>0</v>
      </c>
      <c r="FD48" s="44">
        <v>0</v>
      </c>
      <c r="FE48" s="44">
        <v>0</v>
      </c>
      <c r="FF48" s="72">
        <v>0</v>
      </c>
      <c r="FG48" s="44">
        <v>0</v>
      </c>
      <c r="FH48" s="44">
        <v>0</v>
      </c>
      <c r="FI48" s="72">
        <v>0</v>
      </c>
      <c r="FJ48" s="44">
        <v>0</v>
      </c>
      <c r="FK48" s="44">
        <v>0</v>
      </c>
      <c r="FL48" s="72">
        <v>0</v>
      </c>
      <c r="FM48" s="54" t="s">
        <v>141</v>
      </c>
      <c r="FN48" s="44">
        <v>0</v>
      </c>
      <c r="FO48" s="44">
        <v>0</v>
      </c>
      <c r="FP48" s="72">
        <v>0</v>
      </c>
      <c r="FQ48" s="44">
        <v>5</v>
      </c>
      <c r="FR48" s="44">
        <v>5</v>
      </c>
      <c r="FS48" s="72">
        <v>100</v>
      </c>
      <c r="FT48" s="44">
        <v>0</v>
      </c>
      <c r="FU48" s="44">
        <v>0</v>
      </c>
      <c r="FV48" s="72">
        <v>0</v>
      </c>
      <c r="FW48" s="44">
        <v>0</v>
      </c>
      <c r="FX48" s="44">
        <v>0</v>
      </c>
      <c r="FY48" s="72">
        <v>0</v>
      </c>
      <c r="FZ48" s="44">
        <v>0</v>
      </c>
      <c r="GA48" s="44">
        <v>0</v>
      </c>
      <c r="GB48" s="72">
        <v>0</v>
      </c>
    </row>
    <row r="49" spans="1:184" ht="13.5" customHeight="1">
      <c r="A49" s="54" t="s">
        <v>142</v>
      </c>
      <c r="B49" s="73">
        <v>172</v>
      </c>
      <c r="C49" s="73">
        <v>662</v>
      </c>
      <c r="D49" s="73">
        <v>634</v>
      </c>
      <c r="E49" s="74">
        <v>95.77</v>
      </c>
      <c r="F49" s="73">
        <v>302</v>
      </c>
      <c r="G49" s="73">
        <v>295</v>
      </c>
      <c r="H49" s="74">
        <v>97.68</v>
      </c>
      <c r="I49" s="73">
        <v>11</v>
      </c>
      <c r="J49" s="73">
        <v>11</v>
      </c>
      <c r="K49" s="74">
        <v>100</v>
      </c>
      <c r="L49" s="73">
        <v>0</v>
      </c>
      <c r="M49" s="73">
        <v>0</v>
      </c>
      <c r="N49" s="74">
        <v>0</v>
      </c>
      <c r="O49" s="73">
        <v>0</v>
      </c>
      <c r="P49" s="73">
        <v>0</v>
      </c>
      <c r="Q49" s="74">
        <v>0</v>
      </c>
      <c r="R49" s="73">
        <v>10</v>
      </c>
      <c r="S49" s="73">
        <v>9</v>
      </c>
      <c r="T49" s="74">
        <v>90</v>
      </c>
      <c r="U49" s="73">
        <v>34</v>
      </c>
      <c r="V49" s="73">
        <v>34</v>
      </c>
      <c r="W49" s="74">
        <v>100</v>
      </c>
      <c r="X49" s="54" t="s">
        <v>142</v>
      </c>
      <c r="Y49" s="44">
        <v>10</v>
      </c>
      <c r="Z49" s="44">
        <v>10</v>
      </c>
      <c r="AA49" s="72">
        <v>100</v>
      </c>
      <c r="AB49" s="44">
        <v>0</v>
      </c>
      <c r="AC49" s="44">
        <v>0</v>
      </c>
      <c r="AD49" s="72">
        <v>0</v>
      </c>
      <c r="AE49" s="44">
        <v>0</v>
      </c>
      <c r="AF49" s="44">
        <v>0</v>
      </c>
      <c r="AG49" s="72">
        <v>0</v>
      </c>
      <c r="AH49" s="44">
        <v>9</v>
      </c>
      <c r="AI49" s="44">
        <v>9</v>
      </c>
      <c r="AJ49" s="72">
        <v>100</v>
      </c>
      <c r="AK49" s="44">
        <v>26</v>
      </c>
      <c r="AL49" s="44">
        <v>26</v>
      </c>
      <c r="AM49" s="72">
        <v>100</v>
      </c>
      <c r="AN49" s="44">
        <v>0</v>
      </c>
      <c r="AO49" s="44">
        <v>0</v>
      </c>
      <c r="AP49" s="72">
        <v>0</v>
      </c>
      <c r="AQ49" s="44">
        <v>0</v>
      </c>
      <c r="AR49" s="44">
        <v>0</v>
      </c>
      <c r="AS49" s="72">
        <v>0</v>
      </c>
      <c r="AT49" s="54" t="s">
        <v>142</v>
      </c>
      <c r="AU49" s="44">
        <v>0</v>
      </c>
      <c r="AV49" s="44">
        <v>0</v>
      </c>
      <c r="AW49" s="72">
        <v>0</v>
      </c>
      <c r="AX49" s="44">
        <v>97</v>
      </c>
      <c r="AY49" s="44">
        <v>96</v>
      </c>
      <c r="AZ49" s="72">
        <v>98.97</v>
      </c>
      <c r="BA49" s="44">
        <v>3</v>
      </c>
      <c r="BB49" s="44">
        <v>1</v>
      </c>
      <c r="BC49" s="72">
        <v>33.33</v>
      </c>
      <c r="BD49" s="44">
        <v>0</v>
      </c>
      <c r="BE49" s="44">
        <v>0</v>
      </c>
      <c r="BF49" s="72">
        <v>0</v>
      </c>
      <c r="BG49" s="44">
        <v>0</v>
      </c>
      <c r="BH49" s="44">
        <v>0</v>
      </c>
      <c r="BI49" s="72">
        <v>0</v>
      </c>
      <c r="BJ49" s="44">
        <v>0</v>
      </c>
      <c r="BK49" s="44">
        <v>0</v>
      </c>
      <c r="BL49" s="72">
        <v>0</v>
      </c>
      <c r="BM49" s="44">
        <v>0</v>
      </c>
      <c r="BN49" s="44">
        <v>0</v>
      </c>
      <c r="BO49" s="72">
        <v>0</v>
      </c>
      <c r="BP49" s="54" t="s">
        <v>142</v>
      </c>
      <c r="BQ49" s="44">
        <v>0</v>
      </c>
      <c r="BR49" s="44">
        <v>0</v>
      </c>
      <c r="BS49" s="72">
        <v>0</v>
      </c>
      <c r="BT49" s="44">
        <v>0</v>
      </c>
      <c r="BU49" s="44">
        <v>0</v>
      </c>
      <c r="BV49" s="72">
        <v>0</v>
      </c>
      <c r="BW49" s="44">
        <v>6</v>
      </c>
      <c r="BX49" s="44">
        <v>6</v>
      </c>
      <c r="BY49" s="72">
        <v>100</v>
      </c>
      <c r="BZ49" s="44">
        <v>31</v>
      </c>
      <c r="CA49" s="44">
        <v>31</v>
      </c>
      <c r="CB49" s="72">
        <v>100</v>
      </c>
      <c r="CC49" s="44">
        <v>1</v>
      </c>
      <c r="CD49" s="44">
        <v>1</v>
      </c>
      <c r="CE49" s="72">
        <v>100</v>
      </c>
      <c r="CF49" s="44">
        <v>0</v>
      </c>
      <c r="CG49" s="44">
        <v>0</v>
      </c>
      <c r="CH49" s="72">
        <v>0</v>
      </c>
      <c r="CI49" s="44">
        <v>0</v>
      </c>
      <c r="CJ49" s="44">
        <v>0</v>
      </c>
      <c r="CK49" s="72">
        <v>0</v>
      </c>
      <c r="CL49" s="54" t="s">
        <v>142</v>
      </c>
      <c r="CM49" s="44">
        <v>0</v>
      </c>
      <c r="CN49" s="44">
        <v>0</v>
      </c>
      <c r="CO49" s="72">
        <v>0</v>
      </c>
      <c r="CP49" s="44">
        <v>48</v>
      </c>
      <c r="CQ49" s="44">
        <v>45</v>
      </c>
      <c r="CR49" s="72">
        <v>93.75</v>
      </c>
      <c r="CS49" s="44">
        <v>16</v>
      </c>
      <c r="CT49" s="44">
        <v>16</v>
      </c>
      <c r="CU49" s="72">
        <v>100</v>
      </c>
      <c r="CV49" s="44">
        <v>0</v>
      </c>
      <c r="CW49" s="44">
        <v>0</v>
      </c>
      <c r="CX49" s="72">
        <v>0</v>
      </c>
      <c r="CY49" s="44">
        <v>0</v>
      </c>
      <c r="CZ49" s="44">
        <v>0</v>
      </c>
      <c r="DA49" s="72">
        <v>0</v>
      </c>
      <c r="DB49" s="44">
        <v>0</v>
      </c>
      <c r="DC49" s="44">
        <v>0</v>
      </c>
      <c r="DD49" s="72">
        <v>0</v>
      </c>
      <c r="DE49" s="44">
        <v>75</v>
      </c>
      <c r="DF49" s="44">
        <v>74</v>
      </c>
      <c r="DG49" s="72">
        <v>98.67</v>
      </c>
      <c r="DH49" s="54" t="s">
        <v>142</v>
      </c>
      <c r="DI49" s="44">
        <v>0</v>
      </c>
      <c r="DJ49" s="44">
        <v>0</v>
      </c>
      <c r="DK49" s="72">
        <v>0</v>
      </c>
      <c r="DL49" s="44">
        <v>0</v>
      </c>
      <c r="DM49" s="44">
        <v>0</v>
      </c>
      <c r="DN49" s="72">
        <v>0</v>
      </c>
      <c r="DO49" s="44">
        <v>0</v>
      </c>
      <c r="DP49" s="44">
        <v>0</v>
      </c>
      <c r="DQ49" s="72">
        <v>0</v>
      </c>
      <c r="DR49" s="44">
        <v>0</v>
      </c>
      <c r="DS49" s="44">
        <v>0</v>
      </c>
      <c r="DT49" s="72">
        <v>0</v>
      </c>
      <c r="DU49" s="44">
        <v>0</v>
      </c>
      <c r="DV49" s="44">
        <v>0</v>
      </c>
      <c r="DW49" s="72">
        <v>0</v>
      </c>
      <c r="DX49" s="44">
        <v>0</v>
      </c>
      <c r="DY49" s="44">
        <v>0</v>
      </c>
      <c r="DZ49" s="72">
        <v>0</v>
      </c>
      <c r="EA49" s="44">
        <v>0</v>
      </c>
      <c r="EB49" s="44">
        <v>0</v>
      </c>
      <c r="EC49" s="43">
        <v>0</v>
      </c>
      <c r="ED49" s="54" t="s">
        <v>142</v>
      </c>
      <c r="EE49" s="44">
        <v>2</v>
      </c>
      <c r="EF49" s="44">
        <v>2</v>
      </c>
      <c r="EG49" s="72">
        <v>100</v>
      </c>
      <c r="EH49" s="44">
        <v>0</v>
      </c>
      <c r="EI49" s="44">
        <v>0</v>
      </c>
      <c r="EJ49" s="72">
        <v>0</v>
      </c>
      <c r="EK49" s="44">
        <v>0</v>
      </c>
      <c r="EL49" s="44">
        <v>0</v>
      </c>
      <c r="EM49" s="72">
        <v>0</v>
      </c>
      <c r="EN49" s="44">
        <v>134</v>
      </c>
      <c r="EO49" s="44">
        <v>124</v>
      </c>
      <c r="EP49" s="72">
        <v>92.54</v>
      </c>
      <c r="EQ49" s="44">
        <v>0</v>
      </c>
      <c r="ER49" s="44">
        <v>0</v>
      </c>
      <c r="ES49" s="72">
        <v>0</v>
      </c>
      <c r="ET49" s="44">
        <v>0</v>
      </c>
      <c r="EU49" s="44">
        <v>0</v>
      </c>
      <c r="EV49" s="72">
        <v>0</v>
      </c>
      <c r="EW49" s="54" t="s">
        <v>142</v>
      </c>
      <c r="EX49" s="44">
        <v>8</v>
      </c>
      <c r="EY49" s="44">
        <v>8</v>
      </c>
      <c r="EZ49" s="72">
        <v>100</v>
      </c>
      <c r="FA49" s="44">
        <v>0</v>
      </c>
      <c r="FB49" s="44">
        <v>0</v>
      </c>
      <c r="FC49" s="72">
        <v>0</v>
      </c>
      <c r="FD49" s="44">
        <v>0</v>
      </c>
      <c r="FE49" s="44">
        <v>0</v>
      </c>
      <c r="FF49" s="72">
        <v>0</v>
      </c>
      <c r="FG49" s="44">
        <v>0</v>
      </c>
      <c r="FH49" s="44">
        <v>0</v>
      </c>
      <c r="FI49" s="72">
        <v>0</v>
      </c>
      <c r="FJ49" s="44">
        <v>0</v>
      </c>
      <c r="FK49" s="44">
        <v>0</v>
      </c>
      <c r="FL49" s="72">
        <v>0</v>
      </c>
      <c r="FM49" s="54" t="s">
        <v>142</v>
      </c>
      <c r="FN49" s="44">
        <v>0</v>
      </c>
      <c r="FO49" s="44">
        <v>0</v>
      </c>
      <c r="FP49" s="72">
        <v>0</v>
      </c>
      <c r="FQ49" s="44">
        <v>74</v>
      </c>
      <c r="FR49" s="44">
        <v>71</v>
      </c>
      <c r="FS49" s="72">
        <v>95.95</v>
      </c>
      <c r="FT49" s="44">
        <v>0</v>
      </c>
      <c r="FU49" s="44">
        <v>0</v>
      </c>
      <c r="FV49" s="72">
        <v>0</v>
      </c>
      <c r="FW49" s="44">
        <v>64</v>
      </c>
      <c r="FX49" s="44">
        <v>57</v>
      </c>
      <c r="FY49" s="72">
        <v>89.06</v>
      </c>
      <c r="FZ49" s="44">
        <v>3</v>
      </c>
      <c r="GA49" s="44">
        <v>3</v>
      </c>
      <c r="GB49" s="72">
        <v>100</v>
      </c>
    </row>
    <row r="50" spans="1:184" ht="13.5" customHeight="1">
      <c r="A50" s="54" t="s">
        <v>143</v>
      </c>
      <c r="B50" s="73">
        <v>181</v>
      </c>
      <c r="C50" s="73">
        <v>70</v>
      </c>
      <c r="D50" s="73">
        <v>61</v>
      </c>
      <c r="E50" s="74">
        <v>87.14</v>
      </c>
      <c r="F50" s="73">
        <v>31</v>
      </c>
      <c r="G50" s="73">
        <v>27</v>
      </c>
      <c r="H50" s="74">
        <v>87.1</v>
      </c>
      <c r="I50" s="73">
        <v>2</v>
      </c>
      <c r="J50" s="73">
        <v>2</v>
      </c>
      <c r="K50" s="74">
        <v>100</v>
      </c>
      <c r="L50" s="73">
        <v>0</v>
      </c>
      <c r="M50" s="73">
        <v>0</v>
      </c>
      <c r="N50" s="74">
        <v>0</v>
      </c>
      <c r="O50" s="73">
        <v>0</v>
      </c>
      <c r="P50" s="73">
        <v>0</v>
      </c>
      <c r="Q50" s="74">
        <v>0</v>
      </c>
      <c r="R50" s="73">
        <v>2</v>
      </c>
      <c r="S50" s="73">
        <v>2</v>
      </c>
      <c r="T50" s="74">
        <v>100</v>
      </c>
      <c r="U50" s="73">
        <v>1</v>
      </c>
      <c r="V50" s="73">
        <v>1</v>
      </c>
      <c r="W50" s="74">
        <v>100</v>
      </c>
      <c r="X50" s="54" t="s">
        <v>143</v>
      </c>
      <c r="Y50" s="44">
        <v>0</v>
      </c>
      <c r="Z50" s="44">
        <v>0</v>
      </c>
      <c r="AA50" s="72">
        <v>0</v>
      </c>
      <c r="AB50" s="44">
        <v>0</v>
      </c>
      <c r="AC50" s="44">
        <v>0</v>
      </c>
      <c r="AD50" s="72">
        <v>0</v>
      </c>
      <c r="AE50" s="44">
        <v>1</v>
      </c>
      <c r="AF50" s="44">
        <v>1</v>
      </c>
      <c r="AG50" s="72">
        <v>100</v>
      </c>
      <c r="AH50" s="44">
        <v>0</v>
      </c>
      <c r="AI50" s="44">
        <v>0</v>
      </c>
      <c r="AJ50" s="72">
        <v>0</v>
      </c>
      <c r="AK50" s="44">
        <v>2</v>
      </c>
      <c r="AL50" s="44">
        <v>2</v>
      </c>
      <c r="AM50" s="72">
        <v>100</v>
      </c>
      <c r="AN50" s="44">
        <v>0</v>
      </c>
      <c r="AO50" s="44">
        <v>0</v>
      </c>
      <c r="AP50" s="72">
        <v>0</v>
      </c>
      <c r="AQ50" s="44">
        <v>0</v>
      </c>
      <c r="AR50" s="44">
        <v>0</v>
      </c>
      <c r="AS50" s="72">
        <v>0</v>
      </c>
      <c r="AT50" s="54" t="s">
        <v>143</v>
      </c>
      <c r="AU50" s="44">
        <v>0</v>
      </c>
      <c r="AV50" s="44">
        <v>0</v>
      </c>
      <c r="AW50" s="72">
        <v>0</v>
      </c>
      <c r="AX50" s="44">
        <v>2</v>
      </c>
      <c r="AY50" s="44">
        <v>2</v>
      </c>
      <c r="AZ50" s="72">
        <v>100</v>
      </c>
      <c r="BA50" s="44">
        <v>1</v>
      </c>
      <c r="BB50" s="44">
        <v>1</v>
      </c>
      <c r="BC50" s="72">
        <v>100</v>
      </c>
      <c r="BD50" s="44">
        <v>0</v>
      </c>
      <c r="BE50" s="44">
        <v>0</v>
      </c>
      <c r="BF50" s="72">
        <v>0</v>
      </c>
      <c r="BG50" s="44">
        <v>0</v>
      </c>
      <c r="BH50" s="44">
        <v>0</v>
      </c>
      <c r="BI50" s="72">
        <v>0</v>
      </c>
      <c r="BJ50" s="44">
        <v>0</v>
      </c>
      <c r="BK50" s="44">
        <v>0</v>
      </c>
      <c r="BL50" s="72">
        <v>0</v>
      </c>
      <c r="BM50" s="44">
        <v>0</v>
      </c>
      <c r="BN50" s="44">
        <v>0</v>
      </c>
      <c r="BO50" s="72">
        <v>0</v>
      </c>
      <c r="BP50" s="54" t="s">
        <v>143</v>
      </c>
      <c r="BQ50" s="44">
        <v>0</v>
      </c>
      <c r="BR50" s="44">
        <v>0</v>
      </c>
      <c r="BS50" s="72">
        <v>0</v>
      </c>
      <c r="BT50" s="44">
        <v>0</v>
      </c>
      <c r="BU50" s="44">
        <v>0</v>
      </c>
      <c r="BV50" s="72">
        <v>0</v>
      </c>
      <c r="BW50" s="44">
        <v>1</v>
      </c>
      <c r="BX50" s="44">
        <v>1</v>
      </c>
      <c r="BY50" s="72">
        <v>100</v>
      </c>
      <c r="BZ50" s="44">
        <v>3</v>
      </c>
      <c r="CA50" s="44">
        <v>2</v>
      </c>
      <c r="CB50" s="72">
        <v>66.67</v>
      </c>
      <c r="CC50" s="44">
        <v>0</v>
      </c>
      <c r="CD50" s="44">
        <v>0</v>
      </c>
      <c r="CE50" s="72">
        <v>0</v>
      </c>
      <c r="CF50" s="44">
        <v>0</v>
      </c>
      <c r="CG50" s="44">
        <v>0</v>
      </c>
      <c r="CH50" s="72">
        <v>0</v>
      </c>
      <c r="CI50" s="44">
        <v>0</v>
      </c>
      <c r="CJ50" s="44">
        <v>0</v>
      </c>
      <c r="CK50" s="72">
        <v>0</v>
      </c>
      <c r="CL50" s="54" t="s">
        <v>143</v>
      </c>
      <c r="CM50" s="44">
        <v>0</v>
      </c>
      <c r="CN50" s="44">
        <v>0</v>
      </c>
      <c r="CO50" s="72">
        <v>0</v>
      </c>
      <c r="CP50" s="44">
        <v>15</v>
      </c>
      <c r="CQ50" s="44">
        <v>13</v>
      </c>
      <c r="CR50" s="72">
        <v>86.67</v>
      </c>
      <c r="CS50" s="44">
        <v>1</v>
      </c>
      <c r="CT50" s="44">
        <v>0</v>
      </c>
      <c r="CU50" s="72">
        <v>0</v>
      </c>
      <c r="CV50" s="44">
        <v>0</v>
      </c>
      <c r="CW50" s="44">
        <v>0</v>
      </c>
      <c r="CX50" s="72">
        <v>0</v>
      </c>
      <c r="CY50" s="44">
        <v>0</v>
      </c>
      <c r="CZ50" s="44">
        <v>0</v>
      </c>
      <c r="DA50" s="72">
        <v>0</v>
      </c>
      <c r="DB50" s="44">
        <v>0</v>
      </c>
      <c r="DC50" s="44">
        <v>0</v>
      </c>
      <c r="DD50" s="72">
        <v>0</v>
      </c>
      <c r="DE50" s="44">
        <v>11</v>
      </c>
      <c r="DF50" s="44">
        <v>9</v>
      </c>
      <c r="DG50" s="72">
        <v>81.82</v>
      </c>
      <c r="DH50" s="54" t="s">
        <v>143</v>
      </c>
      <c r="DI50" s="44">
        <v>0</v>
      </c>
      <c r="DJ50" s="44">
        <v>0</v>
      </c>
      <c r="DK50" s="72">
        <v>0</v>
      </c>
      <c r="DL50" s="44">
        <v>0</v>
      </c>
      <c r="DM50" s="44">
        <v>0</v>
      </c>
      <c r="DN50" s="72">
        <v>0</v>
      </c>
      <c r="DO50" s="44">
        <v>0</v>
      </c>
      <c r="DP50" s="44">
        <v>0</v>
      </c>
      <c r="DQ50" s="72">
        <v>0</v>
      </c>
      <c r="DR50" s="44">
        <v>2</v>
      </c>
      <c r="DS50" s="44">
        <v>0</v>
      </c>
      <c r="DT50" s="72">
        <v>0</v>
      </c>
      <c r="DU50" s="44">
        <v>0</v>
      </c>
      <c r="DV50" s="44">
        <v>0</v>
      </c>
      <c r="DW50" s="72">
        <v>0</v>
      </c>
      <c r="DX50" s="44">
        <v>0</v>
      </c>
      <c r="DY50" s="44">
        <v>0</v>
      </c>
      <c r="DZ50" s="72">
        <v>0</v>
      </c>
      <c r="EA50" s="44">
        <v>0</v>
      </c>
      <c r="EB50" s="44">
        <v>0</v>
      </c>
      <c r="EC50" s="43">
        <v>0</v>
      </c>
      <c r="ED50" s="54" t="s">
        <v>143</v>
      </c>
      <c r="EE50" s="44">
        <v>1</v>
      </c>
      <c r="EF50" s="44">
        <v>1</v>
      </c>
      <c r="EG50" s="72">
        <v>100</v>
      </c>
      <c r="EH50" s="44">
        <v>0</v>
      </c>
      <c r="EI50" s="44">
        <v>0</v>
      </c>
      <c r="EJ50" s="72">
        <v>0</v>
      </c>
      <c r="EK50" s="44">
        <v>3</v>
      </c>
      <c r="EL50" s="44">
        <v>2</v>
      </c>
      <c r="EM50" s="72">
        <v>66.67</v>
      </c>
      <c r="EN50" s="44">
        <v>8</v>
      </c>
      <c r="EO50" s="44">
        <v>8</v>
      </c>
      <c r="EP50" s="72">
        <v>100</v>
      </c>
      <c r="EQ50" s="44">
        <v>0</v>
      </c>
      <c r="ER50" s="44">
        <v>0</v>
      </c>
      <c r="ES50" s="72">
        <v>0</v>
      </c>
      <c r="ET50" s="44">
        <v>0</v>
      </c>
      <c r="EU50" s="44">
        <v>0</v>
      </c>
      <c r="EV50" s="72">
        <v>0</v>
      </c>
      <c r="EW50" s="54" t="s">
        <v>143</v>
      </c>
      <c r="EX50" s="44">
        <v>0</v>
      </c>
      <c r="EY50" s="44">
        <v>0</v>
      </c>
      <c r="EZ50" s="72">
        <v>0</v>
      </c>
      <c r="FA50" s="44">
        <v>0</v>
      </c>
      <c r="FB50" s="44">
        <v>0</v>
      </c>
      <c r="FC50" s="72">
        <v>0</v>
      </c>
      <c r="FD50" s="44">
        <v>0</v>
      </c>
      <c r="FE50" s="44">
        <v>0</v>
      </c>
      <c r="FF50" s="72">
        <v>0</v>
      </c>
      <c r="FG50" s="44">
        <v>0</v>
      </c>
      <c r="FH50" s="44">
        <v>0</v>
      </c>
      <c r="FI50" s="72">
        <v>0</v>
      </c>
      <c r="FJ50" s="44">
        <v>0</v>
      </c>
      <c r="FK50" s="44">
        <v>0</v>
      </c>
      <c r="FL50" s="72">
        <v>0</v>
      </c>
      <c r="FM50" s="54" t="s">
        <v>143</v>
      </c>
      <c r="FN50" s="44">
        <v>0</v>
      </c>
      <c r="FO50" s="44">
        <v>0</v>
      </c>
      <c r="FP50" s="72">
        <v>0</v>
      </c>
      <c r="FQ50" s="44">
        <v>10</v>
      </c>
      <c r="FR50" s="44">
        <v>10</v>
      </c>
      <c r="FS50" s="72">
        <v>100</v>
      </c>
      <c r="FT50" s="44">
        <v>0</v>
      </c>
      <c r="FU50" s="44">
        <v>0</v>
      </c>
      <c r="FV50" s="72">
        <v>0</v>
      </c>
      <c r="FW50" s="44">
        <v>4</v>
      </c>
      <c r="FX50" s="44">
        <v>4</v>
      </c>
      <c r="FY50" s="72">
        <v>100</v>
      </c>
      <c r="FZ50" s="44">
        <v>0</v>
      </c>
      <c r="GA50" s="44">
        <v>0</v>
      </c>
      <c r="GB50" s="72">
        <v>0</v>
      </c>
    </row>
    <row r="51" spans="1:184" ht="13.5" customHeight="1">
      <c r="A51" s="54" t="s">
        <v>144</v>
      </c>
      <c r="B51" s="73">
        <v>27</v>
      </c>
      <c r="C51" s="73">
        <v>12</v>
      </c>
      <c r="D51" s="73">
        <v>12</v>
      </c>
      <c r="E51" s="74">
        <v>100</v>
      </c>
      <c r="F51" s="73">
        <v>3</v>
      </c>
      <c r="G51" s="73">
        <v>3</v>
      </c>
      <c r="H51" s="74">
        <v>100</v>
      </c>
      <c r="I51" s="73">
        <v>0</v>
      </c>
      <c r="J51" s="73">
        <v>0</v>
      </c>
      <c r="K51" s="74">
        <v>0</v>
      </c>
      <c r="L51" s="73">
        <v>0</v>
      </c>
      <c r="M51" s="73">
        <v>0</v>
      </c>
      <c r="N51" s="74">
        <v>0</v>
      </c>
      <c r="O51" s="73">
        <v>0</v>
      </c>
      <c r="P51" s="73">
        <v>0</v>
      </c>
      <c r="Q51" s="74">
        <v>0</v>
      </c>
      <c r="R51" s="73">
        <v>0</v>
      </c>
      <c r="S51" s="73">
        <v>0</v>
      </c>
      <c r="T51" s="74">
        <v>0</v>
      </c>
      <c r="U51" s="73">
        <v>0</v>
      </c>
      <c r="V51" s="73">
        <v>0</v>
      </c>
      <c r="W51" s="74">
        <v>0</v>
      </c>
      <c r="X51" s="54" t="s">
        <v>144</v>
      </c>
      <c r="Y51" s="44">
        <v>0</v>
      </c>
      <c r="Z51" s="44">
        <v>0</v>
      </c>
      <c r="AA51" s="72">
        <v>0</v>
      </c>
      <c r="AB51" s="44">
        <v>0</v>
      </c>
      <c r="AC51" s="44">
        <v>0</v>
      </c>
      <c r="AD51" s="72">
        <v>0</v>
      </c>
      <c r="AE51" s="44">
        <v>0</v>
      </c>
      <c r="AF51" s="44">
        <v>0</v>
      </c>
      <c r="AG51" s="72">
        <v>0</v>
      </c>
      <c r="AH51" s="44">
        <v>0</v>
      </c>
      <c r="AI51" s="44">
        <v>0</v>
      </c>
      <c r="AJ51" s="72">
        <v>0</v>
      </c>
      <c r="AK51" s="44">
        <v>0</v>
      </c>
      <c r="AL51" s="44">
        <v>0</v>
      </c>
      <c r="AM51" s="72">
        <v>0</v>
      </c>
      <c r="AN51" s="44">
        <v>0</v>
      </c>
      <c r="AO51" s="44">
        <v>0</v>
      </c>
      <c r="AP51" s="72">
        <v>0</v>
      </c>
      <c r="AQ51" s="44">
        <v>0</v>
      </c>
      <c r="AR51" s="44">
        <v>0</v>
      </c>
      <c r="AS51" s="72">
        <v>0</v>
      </c>
      <c r="AT51" s="54" t="s">
        <v>144</v>
      </c>
      <c r="AU51" s="44">
        <v>0</v>
      </c>
      <c r="AV51" s="44">
        <v>0</v>
      </c>
      <c r="AW51" s="72">
        <v>0</v>
      </c>
      <c r="AX51" s="44">
        <v>1</v>
      </c>
      <c r="AY51" s="44">
        <v>1</v>
      </c>
      <c r="AZ51" s="72">
        <v>100</v>
      </c>
      <c r="BA51" s="44">
        <v>0</v>
      </c>
      <c r="BB51" s="44">
        <v>0</v>
      </c>
      <c r="BC51" s="72">
        <v>0</v>
      </c>
      <c r="BD51" s="44">
        <v>0</v>
      </c>
      <c r="BE51" s="44">
        <v>0</v>
      </c>
      <c r="BF51" s="72">
        <v>0</v>
      </c>
      <c r="BG51" s="44">
        <v>0</v>
      </c>
      <c r="BH51" s="44">
        <v>0</v>
      </c>
      <c r="BI51" s="72">
        <v>0</v>
      </c>
      <c r="BJ51" s="44">
        <v>0</v>
      </c>
      <c r="BK51" s="44">
        <v>0</v>
      </c>
      <c r="BL51" s="72">
        <v>0</v>
      </c>
      <c r="BM51" s="44">
        <v>0</v>
      </c>
      <c r="BN51" s="44">
        <v>0</v>
      </c>
      <c r="BO51" s="72">
        <v>0</v>
      </c>
      <c r="BP51" s="54" t="s">
        <v>144</v>
      </c>
      <c r="BQ51" s="44">
        <v>0</v>
      </c>
      <c r="BR51" s="44">
        <v>0</v>
      </c>
      <c r="BS51" s="72">
        <v>0</v>
      </c>
      <c r="BT51" s="44">
        <v>0</v>
      </c>
      <c r="BU51" s="44">
        <v>0</v>
      </c>
      <c r="BV51" s="72">
        <v>0</v>
      </c>
      <c r="BW51" s="44">
        <v>1</v>
      </c>
      <c r="BX51" s="44">
        <v>1</v>
      </c>
      <c r="BY51" s="72">
        <v>100</v>
      </c>
      <c r="BZ51" s="44">
        <v>0</v>
      </c>
      <c r="CA51" s="44">
        <v>0</v>
      </c>
      <c r="CB51" s="72">
        <v>0</v>
      </c>
      <c r="CC51" s="44">
        <v>0</v>
      </c>
      <c r="CD51" s="44">
        <v>0</v>
      </c>
      <c r="CE51" s="72">
        <v>0</v>
      </c>
      <c r="CF51" s="44">
        <v>0</v>
      </c>
      <c r="CG51" s="44">
        <v>0</v>
      </c>
      <c r="CH51" s="72">
        <v>0</v>
      </c>
      <c r="CI51" s="44">
        <v>0</v>
      </c>
      <c r="CJ51" s="44">
        <v>0</v>
      </c>
      <c r="CK51" s="72">
        <v>0</v>
      </c>
      <c r="CL51" s="54" t="s">
        <v>144</v>
      </c>
      <c r="CM51" s="44">
        <v>0</v>
      </c>
      <c r="CN51" s="44">
        <v>0</v>
      </c>
      <c r="CO51" s="72">
        <v>0</v>
      </c>
      <c r="CP51" s="44">
        <v>0</v>
      </c>
      <c r="CQ51" s="44">
        <v>0</v>
      </c>
      <c r="CR51" s="72">
        <v>0</v>
      </c>
      <c r="CS51" s="44">
        <v>1</v>
      </c>
      <c r="CT51" s="44">
        <v>1</v>
      </c>
      <c r="CU51" s="72">
        <v>100</v>
      </c>
      <c r="CV51" s="44">
        <v>0</v>
      </c>
      <c r="CW51" s="44">
        <v>0</v>
      </c>
      <c r="CX51" s="72">
        <v>0</v>
      </c>
      <c r="CY51" s="44">
        <v>0</v>
      </c>
      <c r="CZ51" s="44">
        <v>0</v>
      </c>
      <c r="DA51" s="72">
        <v>0</v>
      </c>
      <c r="DB51" s="44">
        <v>0</v>
      </c>
      <c r="DC51" s="44">
        <v>0</v>
      </c>
      <c r="DD51" s="72">
        <v>0</v>
      </c>
      <c r="DE51" s="44">
        <v>2</v>
      </c>
      <c r="DF51" s="44">
        <v>2</v>
      </c>
      <c r="DG51" s="72">
        <v>100</v>
      </c>
      <c r="DH51" s="54" t="s">
        <v>144</v>
      </c>
      <c r="DI51" s="44">
        <v>0</v>
      </c>
      <c r="DJ51" s="44">
        <v>0</v>
      </c>
      <c r="DK51" s="72">
        <v>0</v>
      </c>
      <c r="DL51" s="44">
        <v>0</v>
      </c>
      <c r="DM51" s="44">
        <v>0</v>
      </c>
      <c r="DN51" s="72">
        <v>0</v>
      </c>
      <c r="DO51" s="44">
        <v>0</v>
      </c>
      <c r="DP51" s="44">
        <v>0</v>
      </c>
      <c r="DQ51" s="72">
        <v>0</v>
      </c>
      <c r="DR51" s="44">
        <v>0</v>
      </c>
      <c r="DS51" s="44">
        <v>0</v>
      </c>
      <c r="DT51" s="72">
        <v>0</v>
      </c>
      <c r="DU51" s="44">
        <v>0</v>
      </c>
      <c r="DV51" s="44">
        <v>0</v>
      </c>
      <c r="DW51" s="72">
        <v>0</v>
      </c>
      <c r="DX51" s="44">
        <v>0</v>
      </c>
      <c r="DY51" s="44">
        <v>0</v>
      </c>
      <c r="DZ51" s="72">
        <v>0</v>
      </c>
      <c r="EA51" s="44">
        <v>0</v>
      </c>
      <c r="EB51" s="44">
        <v>0</v>
      </c>
      <c r="EC51" s="43">
        <v>0</v>
      </c>
      <c r="ED51" s="54" t="s">
        <v>144</v>
      </c>
      <c r="EE51" s="44">
        <v>1</v>
      </c>
      <c r="EF51" s="44">
        <v>1</v>
      </c>
      <c r="EG51" s="72">
        <v>100</v>
      </c>
      <c r="EH51" s="44">
        <v>0</v>
      </c>
      <c r="EI51" s="44">
        <v>0</v>
      </c>
      <c r="EJ51" s="72">
        <v>0</v>
      </c>
      <c r="EK51" s="44">
        <v>2</v>
      </c>
      <c r="EL51" s="44">
        <v>2</v>
      </c>
      <c r="EM51" s="72">
        <v>100</v>
      </c>
      <c r="EN51" s="44">
        <v>1</v>
      </c>
      <c r="EO51" s="44">
        <v>1</v>
      </c>
      <c r="EP51" s="72">
        <v>100</v>
      </c>
      <c r="EQ51" s="44">
        <v>0</v>
      </c>
      <c r="ER51" s="44">
        <v>0</v>
      </c>
      <c r="ES51" s="72">
        <v>0</v>
      </c>
      <c r="ET51" s="44">
        <v>0</v>
      </c>
      <c r="EU51" s="44">
        <v>0</v>
      </c>
      <c r="EV51" s="72">
        <v>0</v>
      </c>
      <c r="EW51" s="54" t="s">
        <v>144</v>
      </c>
      <c r="EX51" s="44">
        <v>0</v>
      </c>
      <c r="EY51" s="44">
        <v>0</v>
      </c>
      <c r="EZ51" s="72">
        <v>0</v>
      </c>
      <c r="FA51" s="44">
        <v>3</v>
      </c>
      <c r="FB51" s="44">
        <v>3</v>
      </c>
      <c r="FC51" s="72">
        <v>100</v>
      </c>
      <c r="FD51" s="44">
        <v>0</v>
      </c>
      <c r="FE51" s="44">
        <v>0</v>
      </c>
      <c r="FF51" s="72">
        <v>0</v>
      </c>
      <c r="FG51" s="44">
        <v>0</v>
      </c>
      <c r="FH51" s="44">
        <v>0</v>
      </c>
      <c r="FI51" s="72">
        <v>0</v>
      </c>
      <c r="FJ51" s="44">
        <v>0</v>
      </c>
      <c r="FK51" s="44">
        <v>0</v>
      </c>
      <c r="FL51" s="72">
        <v>0</v>
      </c>
      <c r="FM51" s="54" t="s">
        <v>144</v>
      </c>
      <c r="FN51" s="44">
        <v>0</v>
      </c>
      <c r="FO51" s="44">
        <v>0</v>
      </c>
      <c r="FP51" s="72">
        <v>0</v>
      </c>
      <c r="FQ51" s="44">
        <v>0</v>
      </c>
      <c r="FR51" s="44">
        <v>0</v>
      </c>
      <c r="FS51" s="72">
        <v>0</v>
      </c>
      <c r="FT51" s="44">
        <v>0</v>
      </c>
      <c r="FU51" s="44">
        <v>0</v>
      </c>
      <c r="FV51" s="72">
        <v>0</v>
      </c>
      <c r="FW51" s="44">
        <v>0</v>
      </c>
      <c r="FX51" s="44">
        <v>0</v>
      </c>
      <c r="FY51" s="72">
        <v>0</v>
      </c>
      <c r="FZ51" s="44">
        <v>0</v>
      </c>
      <c r="GA51" s="44">
        <v>0</v>
      </c>
      <c r="GB51" s="72">
        <v>0</v>
      </c>
    </row>
    <row r="52" spans="1:184" s="3" customFormat="1" ht="13.5" customHeight="1" thickBot="1">
      <c r="A52" s="54" t="s">
        <v>145</v>
      </c>
      <c r="B52" s="73">
        <v>130</v>
      </c>
      <c r="C52" s="73">
        <v>45</v>
      </c>
      <c r="D52" s="73">
        <v>38</v>
      </c>
      <c r="E52" s="74">
        <v>84.44</v>
      </c>
      <c r="F52" s="73">
        <v>16</v>
      </c>
      <c r="G52" s="73">
        <v>15</v>
      </c>
      <c r="H52" s="74">
        <v>93.75</v>
      </c>
      <c r="I52" s="73">
        <v>2</v>
      </c>
      <c r="J52" s="73">
        <v>2</v>
      </c>
      <c r="K52" s="74">
        <v>100</v>
      </c>
      <c r="L52" s="73">
        <v>0</v>
      </c>
      <c r="M52" s="73">
        <v>0</v>
      </c>
      <c r="N52" s="74">
        <v>0</v>
      </c>
      <c r="O52" s="73">
        <v>0</v>
      </c>
      <c r="P52" s="73">
        <v>0</v>
      </c>
      <c r="Q52" s="74">
        <v>0</v>
      </c>
      <c r="R52" s="73">
        <v>0</v>
      </c>
      <c r="S52" s="73">
        <v>0</v>
      </c>
      <c r="T52" s="74">
        <v>0</v>
      </c>
      <c r="U52" s="73">
        <v>2</v>
      </c>
      <c r="V52" s="73">
        <v>2</v>
      </c>
      <c r="W52" s="74">
        <v>100</v>
      </c>
      <c r="X52" s="54" t="s">
        <v>145</v>
      </c>
      <c r="Y52" s="44">
        <v>0</v>
      </c>
      <c r="Z52" s="44">
        <v>0</v>
      </c>
      <c r="AA52" s="72">
        <v>0</v>
      </c>
      <c r="AB52" s="44">
        <v>0</v>
      </c>
      <c r="AC52" s="44">
        <v>0</v>
      </c>
      <c r="AD52" s="72">
        <v>0</v>
      </c>
      <c r="AE52" s="44">
        <v>0</v>
      </c>
      <c r="AF52" s="44">
        <v>0</v>
      </c>
      <c r="AG52" s="72">
        <v>0</v>
      </c>
      <c r="AH52" s="44">
        <v>0</v>
      </c>
      <c r="AI52" s="44">
        <v>0</v>
      </c>
      <c r="AJ52" s="72">
        <v>0</v>
      </c>
      <c r="AK52" s="44">
        <v>0</v>
      </c>
      <c r="AL52" s="44">
        <v>0</v>
      </c>
      <c r="AM52" s="72">
        <v>0</v>
      </c>
      <c r="AN52" s="44">
        <v>0</v>
      </c>
      <c r="AO52" s="44">
        <v>0</v>
      </c>
      <c r="AP52" s="72">
        <v>0</v>
      </c>
      <c r="AQ52" s="44">
        <v>0</v>
      </c>
      <c r="AR52" s="44">
        <v>0</v>
      </c>
      <c r="AS52" s="72">
        <v>0</v>
      </c>
      <c r="AT52" s="54" t="s">
        <v>145</v>
      </c>
      <c r="AU52" s="44">
        <v>0</v>
      </c>
      <c r="AV52" s="44">
        <v>0</v>
      </c>
      <c r="AW52" s="72">
        <v>0</v>
      </c>
      <c r="AX52" s="44">
        <v>0</v>
      </c>
      <c r="AY52" s="44">
        <v>0</v>
      </c>
      <c r="AZ52" s="72">
        <v>0</v>
      </c>
      <c r="BA52" s="44">
        <v>1</v>
      </c>
      <c r="BB52" s="44">
        <v>1</v>
      </c>
      <c r="BC52" s="72">
        <v>100</v>
      </c>
      <c r="BD52" s="44">
        <v>0</v>
      </c>
      <c r="BE52" s="44">
        <v>0</v>
      </c>
      <c r="BF52" s="72">
        <v>0</v>
      </c>
      <c r="BG52" s="44">
        <v>0</v>
      </c>
      <c r="BH52" s="44">
        <v>0</v>
      </c>
      <c r="BI52" s="72">
        <v>0</v>
      </c>
      <c r="BJ52" s="44">
        <v>0</v>
      </c>
      <c r="BK52" s="44">
        <v>0</v>
      </c>
      <c r="BL52" s="72">
        <v>0</v>
      </c>
      <c r="BM52" s="44">
        <v>0</v>
      </c>
      <c r="BN52" s="44">
        <v>0</v>
      </c>
      <c r="BO52" s="72">
        <v>0</v>
      </c>
      <c r="BP52" s="54" t="s">
        <v>145</v>
      </c>
      <c r="BQ52" s="44">
        <v>0</v>
      </c>
      <c r="BR52" s="44">
        <v>0</v>
      </c>
      <c r="BS52" s="72">
        <v>0</v>
      </c>
      <c r="BT52" s="44">
        <v>0</v>
      </c>
      <c r="BU52" s="44">
        <v>0</v>
      </c>
      <c r="BV52" s="72">
        <v>0</v>
      </c>
      <c r="BW52" s="44">
        <v>0</v>
      </c>
      <c r="BX52" s="44">
        <v>0</v>
      </c>
      <c r="BY52" s="72">
        <v>0</v>
      </c>
      <c r="BZ52" s="44">
        <v>0</v>
      </c>
      <c r="CA52" s="44">
        <v>0</v>
      </c>
      <c r="CB52" s="72">
        <v>0</v>
      </c>
      <c r="CC52" s="44">
        <v>0</v>
      </c>
      <c r="CD52" s="44">
        <v>0</v>
      </c>
      <c r="CE52" s="72">
        <v>0</v>
      </c>
      <c r="CF52" s="44">
        <v>0</v>
      </c>
      <c r="CG52" s="44">
        <v>0</v>
      </c>
      <c r="CH52" s="72">
        <v>0</v>
      </c>
      <c r="CI52" s="44">
        <v>0</v>
      </c>
      <c r="CJ52" s="44">
        <v>0</v>
      </c>
      <c r="CK52" s="72">
        <v>0</v>
      </c>
      <c r="CL52" s="54" t="s">
        <v>145</v>
      </c>
      <c r="CM52" s="44">
        <v>0</v>
      </c>
      <c r="CN52" s="44">
        <v>0</v>
      </c>
      <c r="CO52" s="72">
        <v>0</v>
      </c>
      <c r="CP52" s="44">
        <v>8</v>
      </c>
      <c r="CQ52" s="44">
        <v>8</v>
      </c>
      <c r="CR52" s="72">
        <v>100</v>
      </c>
      <c r="CS52" s="44">
        <v>3</v>
      </c>
      <c r="CT52" s="44">
        <v>2</v>
      </c>
      <c r="CU52" s="72">
        <v>66.67</v>
      </c>
      <c r="CV52" s="44">
        <v>0</v>
      </c>
      <c r="CW52" s="44">
        <v>0</v>
      </c>
      <c r="CX52" s="72">
        <v>0</v>
      </c>
      <c r="CY52" s="44">
        <v>0</v>
      </c>
      <c r="CZ52" s="44">
        <v>0</v>
      </c>
      <c r="DA52" s="72">
        <v>0</v>
      </c>
      <c r="DB52" s="44">
        <v>0</v>
      </c>
      <c r="DC52" s="44">
        <v>0</v>
      </c>
      <c r="DD52" s="72">
        <v>0</v>
      </c>
      <c r="DE52" s="44">
        <v>8</v>
      </c>
      <c r="DF52" s="44">
        <v>5</v>
      </c>
      <c r="DG52" s="72">
        <v>62.5</v>
      </c>
      <c r="DH52" s="54" t="s">
        <v>145</v>
      </c>
      <c r="DI52" s="44">
        <v>0</v>
      </c>
      <c r="DJ52" s="44">
        <v>0</v>
      </c>
      <c r="DK52" s="72">
        <v>0</v>
      </c>
      <c r="DL52" s="44">
        <v>1</v>
      </c>
      <c r="DM52" s="44">
        <v>1</v>
      </c>
      <c r="DN52" s="72">
        <v>100</v>
      </c>
      <c r="DO52" s="44">
        <v>0</v>
      </c>
      <c r="DP52" s="44">
        <v>0</v>
      </c>
      <c r="DQ52" s="72">
        <v>0</v>
      </c>
      <c r="DR52" s="44">
        <v>0</v>
      </c>
      <c r="DS52" s="44">
        <v>0</v>
      </c>
      <c r="DT52" s="72">
        <v>0</v>
      </c>
      <c r="DU52" s="44">
        <v>0</v>
      </c>
      <c r="DV52" s="44">
        <v>0</v>
      </c>
      <c r="DW52" s="72">
        <v>0</v>
      </c>
      <c r="DX52" s="44">
        <v>0</v>
      </c>
      <c r="DY52" s="44">
        <v>0</v>
      </c>
      <c r="DZ52" s="72">
        <v>0</v>
      </c>
      <c r="EA52" s="44">
        <v>0</v>
      </c>
      <c r="EB52" s="44">
        <v>0</v>
      </c>
      <c r="EC52" s="43">
        <v>0</v>
      </c>
      <c r="ED52" s="54" t="s">
        <v>145</v>
      </c>
      <c r="EE52" s="44">
        <v>4</v>
      </c>
      <c r="EF52" s="44">
        <v>3</v>
      </c>
      <c r="EG52" s="72">
        <v>75</v>
      </c>
      <c r="EH52" s="44">
        <v>1</v>
      </c>
      <c r="EI52" s="44">
        <v>0</v>
      </c>
      <c r="EJ52" s="72">
        <v>0</v>
      </c>
      <c r="EK52" s="44">
        <v>0</v>
      </c>
      <c r="EL52" s="44">
        <v>0</v>
      </c>
      <c r="EM52" s="72">
        <v>0</v>
      </c>
      <c r="EN52" s="44">
        <v>10</v>
      </c>
      <c r="EO52" s="44">
        <v>10</v>
      </c>
      <c r="EP52" s="72">
        <v>100</v>
      </c>
      <c r="EQ52" s="44">
        <v>0</v>
      </c>
      <c r="ER52" s="44">
        <v>0</v>
      </c>
      <c r="ES52" s="72">
        <v>0</v>
      </c>
      <c r="ET52" s="44">
        <v>0</v>
      </c>
      <c r="EU52" s="44">
        <v>0</v>
      </c>
      <c r="EV52" s="72">
        <v>0</v>
      </c>
      <c r="EW52" s="54" t="s">
        <v>145</v>
      </c>
      <c r="EX52" s="44">
        <v>0</v>
      </c>
      <c r="EY52" s="44">
        <v>0</v>
      </c>
      <c r="EZ52" s="72">
        <v>0</v>
      </c>
      <c r="FA52" s="44">
        <v>0</v>
      </c>
      <c r="FB52" s="44">
        <v>0</v>
      </c>
      <c r="FC52" s="72">
        <v>0</v>
      </c>
      <c r="FD52" s="44">
        <v>0</v>
      </c>
      <c r="FE52" s="44">
        <v>0</v>
      </c>
      <c r="FF52" s="72">
        <v>0</v>
      </c>
      <c r="FG52" s="44">
        <v>0</v>
      </c>
      <c r="FH52" s="44">
        <v>0</v>
      </c>
      <c r="FI52" s="72">
        <v>0</v>
      </c>
      <c r="FJ52" s="44">
        <v>0</v>
      </c>
      <c r="FK52" s="44">
        <v>0</v>
      </c>
      <c r="FL52" s="72">
        <v>0</v>
      </c>
      <c r="FM52" s="54" t="s">
        <v>145</v>
      </c>
      <c r="FN52" s="44">
        <v>0</v>
      </c>
      <c r="FO52" s="44">
        <v>0</v>
      </c>
      <c r="FP52" s="72">
        <v>0</v>
      </c>
      <c r="FQ52" s="45">
        <v>4</v>
      </c>
      <c r="FR52" s="45">
        <v>4</v>
      </c>
      <c r="FS52" s="42">
        <v>100</v>
      </c>
      <c r="FT52" s="44">
        <v>0</v>
      </c>
      <c r="FU52" s="44">
        <v>0</v>
      </c>
      <c r="FV52" s="72">
        <v>0</v>
      </c>
      <c r="FW52" s="44">
        <v>1</v>
      </c>
      <c r="FX52" s="44">
        <v>0</v>
      </c>
      <c r="FY52" s="72">
        <v>0</v>
      </c>
      <c r="FZ52" s="44">
        <v>0</v>
      </c>
      <c r="GA52" s="44">
        <v>0</v>
      </c>
      <c r="GB52" s="72">
        <v>0</v>
      </c>
    </row>
    <row r="53" spans="1:184" ht="34.5" customHeight="1">
      <c r="A53" s="197" t="s">
        <v>342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3"/>
      <c r="FR53" s="3"/>
      <c r="FS53" s="3"/>
      <c r="FT53" s="9"/>
      <c r="FU53" s="9"/>
      <c r="FV53" s="9"/>
      <c r="FW53" s="9"/>
      <c r="FX53" s="9"/>
      <c r="FY53" s="9"/>
      <c r="FZ53" s="9"/>
      <c r="GA53" s="9"/>
      <c r="GB53" s="9"/>
    </row>
    <row r="54" spans="173:175" ht="5.25" customHeight="1">
      <c r="FQ54" s="3"/>
      <c r="FR54" s="3"/>
      <c r="FS54" s="3"/>
    </row>
    <row r="55" spans="1:184" s="31" customFormat="1" ht="13.5" customHeight="1">
      <c r="A55" s="211" t="s">
        <v>97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 t="s">
        <v>98</v>
      </c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 t="s">
        <v>99</v>
      </c>
      <c r="Y55" s="211"/>
      <c r="Z55" s="211"/>
      <c r="AA55" s="211"/>
      <c r="AB55" s="211"/>
      <c r="AC55" s="211"/>
      <c r="AD55" s="211"/>
      <c r="AE55" s="211"/>
      <c r="AF55" s="211"/>
      <c r="AG55" s="211"/>
      <c r="AH55" s="211" t="s">
        <v>100</v>
      </c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 t="s">
        <v>101</v>
      </c>
      <c r="AU55" s="211"/>
      <c r="AV55" s="211"/>
      <c r="AW55" s="211"/>
      <c r="AX55" s="211"/>
      <c r="AY55" s="211"/>
      <c r="AZ55" s="211"/>
      <c r="BA55" s="211"/>
      <c r="BB55" s="211"/>
      <c r="BC55" s="211"/>
      <c r="BD55" s="211" t="s">
        <v>58</v>
      </c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 t="s">
        <v>59</v>
      </c>
      <c r="BQ55" s="211"/>
      <c r="BR55" s="211"/>
      <c r="BS55" s="211"/>
      <c r="BT55" s="211"/>
      <c r="BU55" s="211"/>
      <c r="BV55" s="211"/>
      <c r="BW55" s="211"/>
      <c r="BX55" s="211"/>
      <c r="BY55" s="211"/>
      <c r="BZ55" s="211" t="s">
        <v>102</v>
      </c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 t="s">
        <v>60</v>
      </c>
      <c r="CM55" s="211"/>
      <c r="CN55" s="211"/>
      <c r="CO55" s="211"/>
      <c r="CP55" s="211"/>
      <c r="CQ55" s="211"/>
      <c r="CR55" s="211"/>
      <c r="CS55" s="211"/>
      <c r="CT55" s="211"/>
      <c r="CU55" s="211"/>
      <c r="CV55" s="211" t="s">
        <v>103</v>
      </c>
      <c r="CW55" s="211"/>
      <c r="CX55" s="211"/>
      <c r="CY55" s="211"/>
      <c r="CZ55" s="211"/>
      <c r="DA55" s="211"/>
      <c r="DB55" s="211"/>
      <c r="DC55" s="211"/>
      <c r="DD55" s="211"/>
      <c r="DE55" s="211"/>
      <c r="DF55" s="220"/>
      <c r="DG55" s="220"/>
      <c r="DH55" s="211" t="s">
        <v>104</v>
      </c>
      <c r="DI55" s="211"/>
      <c r="DJ55" s="211"/>
      <c r="DK55" s="211"/>
      <c r="DL55" s="211"/>
      <c r="DM55" s="211"/>
      <c r="DN55" s="211"/>
      <c r="DO55" s="211"/>
      <c r="DP55" s="211"/>
      <c r="DQ55" s="211"/>
      <c r="DR55" s="211" t="s">
        <v>61</v>
      </c>
      <c r="DS55" s="211"/>
      <c r="DT55" s="211"/>
      <c r="DU55" s="211"/>
      <c r="DV55" s="211"/>
      <c r="DW55" s="211"/>
      <c r="DX55" s="211"/>
      <c r="DY55" s="211"/>
      <c r="DZ55" s="211"/>
      <c r="EA55" s="211"/>
      <c r="EB55" s="220"/>
      <c r="EC55" s="220"/>
      <c r="ED55" s="211" t="s">
        <v>62</v>
      </c>
      <c r="EE55" s="211"/>
      <c r="EF55" s="211"/>
      <c r="EG55" s="211"/>
      <c r="EH55" s="211"/>
      <c r="EI55" s="211"/>
      <c r="EJ55" s="211"/>
      <c r="EK55" s="211"/>
      <c r="EL55" s="211"/>
      <c r="EM55" s="211"/>
      <c r="EN55" s="211" t="s">
        <v>63</v>
      </c>
      <c r="EO55" s="211"/>
      <c r="EP55" s="211"/>
      <c r="EQ55" s="211"/>
      <c r="ER55" s="211"/>
      <c r="ES55" s="211"/>
      <c r="ET55" s="211"/>
      <c r="EU55" s="220"/>
      <c r="EV55" s="220"/>
      <c r="EW55" s="211" t="s">
        <v>64</v>
      </c>
      <c r="EX55" s="211"/>
      <c r="EY55" s="211"/>
      <c r="EZ55" s="211"/>
      <c r="FA55" s="211"/>
      <c r="FB55" s="211"/>
      <c r="FC55" s="211"/>
      <c r="FD55" s="211" t="s">
        <v>65</v>
      </c>
      <c r="FE55" s="211"/>
      <c r="FF55" s="211"/>
      <c r="FG55" s="211"/>
      <c r="FH55" s="211"/>
      <c r="FI55" s="211"/>
      <c r="FJ55" s="211"/>
      <c r="FK55" s="220"/>
      <c r="FL55" s="220"/>
      <c r="FM55" s="211" t="s">
        <v>66</v>
      </c>
      <c r="FN55" s="211"/>
      <c r="FO55" s="211"/>
      <c r="FP55" s="211"/>
      <c r="FQ55" s="211"/>
      <c r="FR55" s="211"/>
      <c r="FS55" s="211"/>
      <c r="FT55" s="211" t="s">
        <v>67</v>
      </c>
      <c r="FU55" s="211"/>
      <c r="FV55" s="211"/>
      <c r="FW55" s="211"/>
      <c r="FX55" s="211"/>
      <c r="FY55" s="211"/>
      <c r="FZ55" s="211"/>
      <c r="GA55" s="220"/>
      <c r="GB55" s="220"/>
    </row>
  </sheetData>
  <sheetProtection/>
  <mergeCells count="166">
    <mergeCell ref="A1:K1"/>
    <mergeCell ref="AH1:AS1"/>
    <mergeCell ref="BD1:BO1"/>
    <mergeCell ref="BZ1:CK1"/>
    <mergeCell ref="CV1:DG1"/>
    <mergeCell ref="DR1:EC1"/>
    <mergeCell ref="EN1:EV1"/>
    <mergeCell ref="BP1:BY1"/>
    <mergeCell ref="CV55:DG55"/>
    <mergeCell ref="DR55:EC55"/>
    <mergeCell ref="EE3:EG3"/>
    <mergeCell ref="EE4:EG4"/>
    <mergeCell ref="EH3:EJ3"/>
    <mergeCell ref="EH4:EJ4"/>
    <mergeCell ref="EA4:EC4"/>
    <mergeCell ref="ED3:ED5"/>
    <mergeCell ref="DH55:DQ55"/>
    <mergeCell ref="ED55:EM55"/>
    <mergeCell ref="DR3:DT3"/>
    <mergeCell ref="DR4:DT4"/>
    <mergeCell ref="DL4:DN4"/>
    <mergeCell ref="DO4:DQ4"/>
    <mergeCell ref="CL2:CU2"/>
    <mergeCell ref="CC4:CE4"/>
    <mergeCell ref="CL1:CU1"/>
    <mergeCell ref="DH1:DQ1"/>
    <mergeCell ref="L1:T1"/>
    <mergeCell ref="U1:W1"/>
    <mergeCell ref="AT1:BC1"/>
    <mergeCell ref="X1:AG1"/>
    <mergeCell ref="CI4:CK4"/>
    <mergeCell ref="BD2:BL2"/>
    <mergeCell ref="AT2:BC2"/>
    <mergeCell ref="BT4:BV4"/>
    <mergeCell ref="BA4:BC4"/>
    <mergeCell ref="Y4:AA4"/>
    <mergeCell ref="L4:N4"/>
    <mergeCell ref="R4:T4"/>
    <mergeCell ref="CY4:DA4"/>
    <mergeCell ref="CS4:CU4"/>
    <mergeCell ref="CL3:CL5"/>
    <mergeCell ref="CM4:CO4"/>
    <mergeCell ref="CP4:CR4"/>
    <mergeCell ref="CM3:CU3"/>
    <mergeCell ref="CV3:CX3"/>
    <mergeCell ref="U2:W2"/>
    <mergeCell ref="AQ2:AS2"/>
    <mergeCell ref="BM2:BO2"/>
    <mergeCell ref="A2:K2"/>
    <mergeCell ref="A3:A5"/>
    <mergeCell ref="Y3:AS3"/>
    <mergeCell ref="BZ2:CH2"/>
    <mergeCell ref="BP2:BY2"/>
    <mergeCell ref="BQ4:BS4"/>
    <mergeCell ref="BP3:BP5"/>
    <mergeCell ref="BQ3:CK3"/>
    <mergeCell ref="BZ4:CB4"/>
    <mergeCell ref="L2:T2"/>
    <mergeCell ref="F4:H4"/>
    <mergeCell ref="I4:K4"/>
    <mergeCell ref="BJ4:BL4"/>
    <mergeCell ref="BM4:BO4"/>
    <mergeCell ref="L3:W3"/>
    <mergeCell ref="CI2:CK2"/>
    <mergeCell ref="CL55:CU55"/>
    <mergeCell ref="AT55:BC55"/>
    <mergeCell ref="BD55:BO55"/>
    <mergeCell ref="BP55:BY55"/>
    <mergeCell ref="BZ55:CK55"/>
    <mergeCell ref="DX4:DZ4"/>
    <mergeCell ref="DR2:DZ2"/>
    <mergeCell ref="DU4:DW4"/>
    <mergeCell ref="DO3:DQ3"/>
    <mergeCell ref="DU3:DW3"/>
    <mergeCell ref="DX3:DZ3"/>
    <mergeCell ref="CF4:CH4"/>
    <mergeCell ref="DL3:DN3"/>
    <mergeCell ref="DB4:DD4"/>
    <mergeCell ref="DE4:DG4"/>
    <mergeCell ref="CY3:DA3"/>
    <mergeCell ref="DI3:DK3"/>
    <mergeCell ref="DH2:DQ2"/>
    <mergeCell ref="CV2:DD2"/>
    <mergeCell ref="CV4:CX4"/>
    <mergeCell ref="DI4:DK4"/>
    <mergeCell ref="DB3:DD3"/>
    <mergeCell ref="DE3:DG3"/>
    <mergeCell ref="DH3:DH5"/>
    <mergeCell ref="A55:K55"/>
    <mergeCell ref="B3:B5"/>
    <mergeCell ref="C3:E4"/>
    <mergeCell ref="AB4:AD4"/>
    <mergeCell ref="X3:X5"/>
    <mergeCell ref="U4:W4"/>
    <mergeCell ref="O4:Q4"/>
    <mergeCell ref="AU4:AW4"/>
    <mergeCell ref="BW4:BY4"/>
    <mergeCell ref="L55:W55"/>
    <mergeCell ref="AX4:AZ4"/>
    <mergeCell ref="AE4:AG4"/>
    <mergeCell ref="BG4:BI4"/>
    <mergeCell ref="AT3:AT5"/>
    <mergeCell ref="AU3:BO3"/>
    <mergeCell ref="BD4:BF4"/>
    <mergeCell ref="A53:N53"/>
    <mergeCell ref="AH4:AJ4"/>
    <mergeCell ref="AK4:AM4"/>
    <mergeCell ref="AN4:AP4"/>
    <mergeCell ref="AQ4:AS4"/>
    <mergeCell ref="AH55:AS55"/>
    <mergeCell ref="X55:AG55"/>
    <mergeCell ref="F3:K3"/>
    <mergeCell ref="EN3:ES3"/>
    <mergeCell ref="ET3:EV3"/>
    <mergeCell ref="EW3:EW5"/>
    <mergeCell ref="FG3:FI3"/>
    <mergeCell ref="EX4:EZ4"/>
    <mergeCell ref="EX3:EZ3"/>
    <mergeCell ref="EQ4:ES4"/>
    <mergeCell ref="AH2:AP2"/>
    <mergeCell ref="X2:AG2"/>
    <mergeCell ref="EN4:EP4"/>
    <mergeCell ref="EA3:EC3"/>
    <mergeCell ref="EK3:EM3"/>
    <mergeCell ref="EK4:EM4"/>
    <mergeCell ref="DE2:DG2"/>
    <mergeCell ref="EA2:EC2"/>
    <mergeCell ref="ET2:EV2"/>
    <mergeCell ref="FM1:FS1"/>
    <mergeCell ref="GA1:GB1"/>
    <mergeCell ref="ED2:EM2"/>
    <mergeCell ref="EN2:ES2"/>
    <mergeCell ref="EW2:FC2"/>
    <mergeCell ref="FD2:FI2"/>
    <mergeCell ref="FT2:FY2"/>
    <mergeCell ref="ED1:EM1"/>
    <mergeCell ref="EW1:FC1"/>
    <mergeCell ref="FD1:FL1"/>
    <mergeCell ref="FT1:FZ1"/>
    <mergeCell ref="FJ2:FL2"/>
    <mergeCell ref="FZ2:GB2"/>
    <mergeCell ref="FM2:FS2"/>
    <mergeCell ref="EN55:EV55"/>
    <mergeCell ref="EW55:FC55"/>
    <mergeCell ref="FD55:FL55"/>
    <mergeCell ref="FM55:FS55"/>
    <mergeCell ref="FT55:GB55"/>
    <mergeCell ref="FJ3:FL3"/>
    <mergeCell ref="FM3:FM5"/>
    <mergeCell ref="FN3:FP3"/>
    <mergeCell ref="FQ3:FS3"/>
    <mergeCell ref="FT3:FV3"/>
    <mergeCell ref="FW3:FY3"/>
    <mergeCell ref="FZ3:GB3"/>
    <mergeCell ref="ET4:EV4"/>
    <mergeCell ref="FJ4:FL4"/>
    <mergeCell ref="FN4:FP4"/>
    <mergeCell ref="FQ4:FS4"/>
    <mergeCell ref="FT4:FV4"/>
    <mergeCell ref="FW4:FY4"/>
    <mergeCell ref="FZ4:GB4"/>
    <mergeCell ref="FA3:FC3"/>
    <mergeCell ref="FD3:FF3"/>
    <mergeCell ref="FA4:FC4"/>
    <mergeCell ref="FG4:FI4"/>
    <mergeCell ref="FD4:FF4"/>
  </mergeCells>
  <printOptions horizontalCentered="1" verticalCentered="1"/>
  <pageMargins left="0.22" right="0.15748031496062992" top="0.16" bottom="0.16" header="0.17" footer="0.15748031496062992"/>
  <pageSetup horizontalDpi="600" verticalDpi="600" orientation="portrait" pageOrder="overThenDown" paperSize="9" scale="104" r:id="rId1"/>
  <colBreaks count="18" manualBreakCount="18">
    <brk id="11" max="65535" man="1"/>
    <brk id="23" max="65535" man="1"/>
    <brk id="33" max="65535" man="1"/>
    <brk id="45" max="65535" man="1"/>
    <brk id="55" max="65535" man="1"/>
    <brk id="67" max="65535" man="1"/>
    <brk id="77" max="65535" man="1"/>
    <brk id="89" max="65535" man="1"/>
    <brk id="99" max="65535" man="1"/>
    <brk id="111" max="65535" man="1"/>
    <brk id="121" max="65535" man="1"/>
    <brk id="133" max="55" man="1"/>
    <brk id="143" max="65535" man="1"/>
    <brk id="152" max="65535" man="1"/>
    <brk id="159" max="65535" man="1"/>
    <brk id="168" max="65535" man="1"/>
    <brk id="175" max="65535" man="1"/>
    <brk id="18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SheetLayoutView="100" zoomScalePageLayoutView="0" workbookViewId="0" topLeftCell="A1">
      <selection activeCell="I4" sqref="I4:K4"/>
    </sheetView>
  </sheetViews>
  <sheetFormatPr defaultColWidth="9.00390625" defaultRowHeight="16.5"/>
  <cols>
    <col min="1" max="1" width="28.75390625" style="20" customWidth="1"/>
    <col min="2" max="2" width="10.50390625" style="20" customWidth="1"/>
    <col min="3" max="4" width="5.75390625" style="20" customWidth="1"/>
    <col min="5" max="5" width="5.50390625" style="20" customWidth="1"/>
    <col min="6" max="6" width="5.625" style="20" customWidth="1"/>
    <col min="7" max="7" width="5.50390625" style="20" customWidth="1"/>
    <col min="8" max="8" width="5.625" style="20" customWidth="1"/>
    <col min="9" max="9" width="7.25390625" style="20" customWidth="1"/>
    <col min="10" max="10" width="6.375" style="20" customWidth="1"/>
    <col min="11" max="11" width="7.00390625" style="20" customWidth="1"/>
    <col min="12" max="12" width="7.375" style="20" customWidth="1"/>
    <col min="13" max="14" width="7.125" style="20" customWidth="1"/>
    <col min="15" max="15" width="7.625" style="20" customWidth="1"/>
    <col min="16" max="16" width="7.50390625" style="20" customWidth="1"/>
    <col min="17" max="17" width="7.125" style="20" customWidth="1"/>
    <col min="18" max="18" width="7.25390625" style="20" customWidth="1"/>
    <col min="19" max="19" width="7.00390625" style="20" customWidth="1"/>
    <col min="20" max="20" width="10.50390625" style="20" customWidth="1"/>
    <col min="21" max="21" width="11.75390625" style="20" customWidth="1"/>
    <col min="22" max="22" width="13.25390625" style="20" customWidth="1"/>
    <col min="23" max="16384" width="9.00390625" style="20" customWidth="1"/>
  </cols>
  <sheetData>
    <row r="1" spans="1:22" s="4" customFormat="1" ht="39" customHeight="1">
      <c r="A1" s="221" t="s">
        <v>39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67" t="s">
        <v>11</v>
      </c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1:22" s="2" customFormat="1" ht="12" customHeight="1" thickBot="1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10" t="s">
        <v>649</v>
      </c>
      <c r="M2" s="310"/>
      <c r="N2" s="310"/>
      <c r="O2" s="310"/>
      <c r="P2" s="310"/>
      <c r="Q2" s="310"/>
      <c r="R2" s="310"/>
      <c r="S2" s="310"/>
      <c r="T2" s="311" t="s">
        <v>12</v>
      </c>
      <c r="U2" s="311"/>
      <c r="V2" s="311"/>
    </row>
    <row r="3" spans="1:22" s="159" customFormat="1" ht="15" customHeight="1">
      <c r="A3" s="209" t="s">
        <v>668</v>
      </c>
      <c r="B3" s="302" t="s">
        <v>363</v>
      </c>
      <c r="C3" s="222" t="s">
        <v>631</v>
      </c>
      <c r="D3" s="223"/>
      <c r="E3" s="223"/>
      <c r="F3" s="223"/>
      <c r="G3" s="223"/>
      <c r="H3" s="224"/>
      <c r="I3" s="314" t="s">
        <v>667</v>
      </c>
      <c r="J3" s="312"/>
      <c r="K3" s="312"/>
      <c r="L3" s="312" t="s">
        <v>669</v>
      </c>
      <c r="M3" s="312"/>
      <c r="N3" s="312"/>
      <c r="O3" s="312"/>
      <c r="P3" s="312"/>
      <c r="Q3" s="312"/>
      <c r="R3" s="312"/>
      <c r="S3" s="312"/>
      <c r="T3" s="312"/>
      <c r="U3" s="312"/>
      <c r="V3" s="313"/>
    </row>
    <row r="4" spans="1:22" s="18" customFormat="1" ht="38.25" customHeight="1">
      <c r="A4" s="301"/>
      <c r="B4" s="303"/>
      <c r="C4" s="261" t="s">
        <v>221</v>
      </c>
      <c r="D4" s="261" t="s">
        <v>603</v>
      </c>
      <c r="E4" s="261" t="s">
        <v>604</v>
      </c>
      <c r="F4" s="261" t="s">
        <v>605</v>
      </c>
      <c r="G4" s="261" t="s">
        <v>606</v>
      </c>
      <c r="H4" s="261" t="s">
        <v>607</v>
      </c>
      <c r="I4" s="315" t="s">
        <v>286</v>
      </c>
      <c r="J4" s="308"/>
      <c r="K4" s="316"/>
      <c r="L4" s="306" t="s">
        <v>609</v>
      </c>
      <c r="M4" s="306"/>
      <c r="N4" s="306"/>
      <c r="O4" s="306"/>
      <c r="P4" s="306"/>
      <c r="Q4" s="306" t="s">
        <v>608</v>
      </c>
      <c r="R4" s="306"/>
      <c r="S4" s="306"/>
      <c r="T4" s="307" t="s">
        <v>670</v>
      </c>
      <c r="U4" s="308"/>
      <c r="V4" s="309"/>
    </row>
    <row r="5" spans="1:22" s="19" customFormat="1" ht="29.25" customHeight="1" thickBot="1">
      <c r="A5" s="210"/>
      <c r="B5" s="304"/>
      <c r="C5" s="305"/>
      <c r="D5" s="305"/>
      <c r="E5" s="305"/>
      <c r="F5" s="305"/>
      <c r="G5" s="305"/>
      <c r="H5" s="305"/>
      <c r="I5" s="170" t="s">
        <v>0</v>
      </c>
      <c r="J5" s="152" t="s">
        <v>617</v>
      </c>
      <c r="K5" s="153" t="s">
        <v>613</v>
      </c>
      <c r="L5" s="170" t="s">
        <v>0</v>
      </c>
      <c r="M5" s="66" t="s">
        <v>616</v>
      </c>
      <c r="N5" s="66" t="s">
        <v>292</v>
      </c>
      <c r="O5" s="66" t="s">
        <v>612</v>
      </c>
      <c r="P5" s="66" t="s">
        <v>611</v>
      </c>
      <c r="Q5" s="170" t="s">
        <v>0</v>
      </c>
      <c r="R5" s="66" t="s">
        <v>610</v>
      </c>
      <c r="S5" s="66" t="s">
        <v>611</v>
      </c>
      <c r="T5" s="170" t="s">
        <v>0</v>
      </c>
      <c r="U5" s="68" t="s">
        <v>614</v>
      </c>
      <c r="V5" s="69" t="s">
        <v>615</v>
      </c>
    </row>
    <row r="6" spans="1:22" s="2" customFormat="1" ht="16.5" customHeight="1">
      <c r="A6" s="171" t="s">
        <v>654</v>
      </c>
      <c r="B6" s="44">
        <f aca="true" t="shared" si="0" ref="B6:V6">SUM(B7+B8+B9,B37:B52)</f>
        <v>6957</v>
      </c>
      <c r="C6" s="44">
        <f t="shared" si="0"/>
        <v>5489</v>
      </c>
      <c r="D6" s="44">
        <f t="shared" si="0"/>
        <v>1302</v>
      </c>
      <c r="E6" s="44">
        <f t="shared" si="0"/>
        <v>20</v>
      </c>
      <c r="F6" s="44">
        <f t="shared" si="0"/>
        <v>263</v>
      </c>
      <c r="G6" s="44">
        <f t="shared" si="0"/>
        <v>276</v>
      </c>
      <c r="H6" s="44">
        <f t="shared" si="0"/>
        <v>357</v>
      </c>
      <c r="I6" s="44">
        <f t="shared" si="0"/>
        <v>3581</v>
      </c>
      <c r="J6" s="44">
        <f t="shared" si="0"/>
        <v>3580</v>
      </c>
      <c r="K6" s="44">
        <f t="shared" si="0"/>
        <v>1</v>
      </c>
      <c r="L6" s="44">
        <f t="shared" si="0"/>
        <v>42</v>
      </c>
      <c r="M6" s="44">
        <f t="shared" si="0"/>
        <v>41</v>
      </c>
      <c r="N6" s="44">
        <f t="shared" si="0"/>
        <v>1</v>
      </c>
      <c r="O6" s="44">
        <f t="shared" si="0"/>
        <v>0</v>
      </c>
      <c r="P6" s="44">
        <f t="shared" si="0"/>
        <v>0</v>
      </c>
      <c r="Q6" s="44">
        <f t="shared" si="0"/>
        <v>0</v>
      </c>
      <c r="R6" s="44">
        <f t="shared" si="0"/>
        <v>0</v>
      </c>
      <c r="S6" s="44">
        <f t="shared" si="0"/>
        <v>0</v>
      </c>
      <c r="T6" s="44">
        <f t="shared" si="0"/>
        <v>7</v>
      </c>
      <c r="U6" s="44">
        <f t="shared" si="0"/>
        <v>6</v>
      </c>
      <c r="V6" s="44">
        <f t="shared" si="0"/>
        <v>1</v>
      </c>
    </row>
    <row r="7" spans="1:22" s="2" customFormat="1" ht="13.5" customHeight="1">
      <c r="A7" s="54" t="s">
        <v>13</v>
      </c>
      <c r="B7" s="44">
        <v>35</v>
      </c>
      <c r="C7" s="44">
        <v>28</v>
      </c>
      <c r="D7" s="44">
        <v>5</v>
      </c>
      <c r="E7" s="44">
        <v>0</v>
      </c>
      <c r="F7" s="44">
        <v>3</v>
      </c>
      <c r="G7" s="44">
        <v>1</v>
      </c>
      <c r="H7" s="44">
        <v>1</v>
      </c>
      <c r="I7" s="44">
        <v>22</v>
      </c>
      <c r="J7" s="44">
        <v>22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s="2" customFormat="1" ht="13.5" customHeight="1">
      <c r="A8" s="54" t="s">
        <v>4</v>
      </c>
      <c r="B8" s="44">
        <v>3</v>
      </c>
      <c r="C8" s="44">
        <v>1</v>
      </c>
      <c r="D8" s="44">
        <v>1</v>
      </c>
      <c r="E8" s="44">
        <v>0</v>
      </c>
      <c r="F8" s="44">
        <v>0</v>
      </c>
      <c r="G8" s="44">
        <v>0</v>
      </c>
      <c r="H8" s="44">
        <v>1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s="2" customFormat="1" ht="13.5" customHeight="1">
      <c r="A9" s="54" t="s">
        <v>360</v>
      </c>
      <c r="B9" s="44">
        <f aca="true" t="shared" si="1" ref="B9:H9">SUM(B10:B36)</f>
        <v>1677</v>
      </c>
      <c r="C9" s="44">
        <f t="shared" si="1"/>
        <v>1143</v>
      </c>
      <c r="D9" s="44">
        <f t="shared" si="1"/>
        <v>495</v>
      </c>
      <c r="E9" s="44">
        <f t="shared" si="1"/>
        <v>6</v>
      </c>
      <c r="F9" s="44">
        <f t="shared" si="1"/>
        <v>66</v>
      </c>
      <c r="G9" s="44">
        <f t="shared" si="1"/>
        <v>23</v>
      </c>
      <c r="H9" s="44">
        <f t="shared" si="1"/>
        <v>84</v>
      </c>
      <c r="I9" s="44">
        <f>SUM(J9+K9)</f>
        <v>676</v>
      </c>
      <c r="J9" s="44">
        <f>SUM(J10:J36)</f>
        <v>676</v>
      </c>
      <c r="K9" s="44">
        <f>SUM(K10:K36)</f>
        <v>0</v>
      </c>
      <c r="L9" s="44">
        <f>SUM(M9+N9+O9+P9)</f>
        <v>30</v>
      </c>
      <c r="M9" s="44">
        <f>SUM(M10:M36)</f>
        <v>30</v>
      </c>
      <c r="N9" s="44">
        <f>SUM(N10:N36)</f>
        <v>0</v>
      </c>
      <c r="O9" s="44">
        <f>SUM(O10:O36)</f>
        <v>0</v>
      </c>
      <c r="P9" s="44">
        <f>SUM(P10:P36)</f>
        <v>0</v>
      </c>
      <c r="Q9" s="44">
        <f>SUM(R9+S9)</f>
        <v>0</v>
      </c>
      <c r="R9" s="44">
        <f>SUM(R10:R36)</f>
        <v>0</v>
      </c>
      <c r="S9" s="44">
        <f>SUM(S10:S36)</f>
        <v>0</v>
      </c>
      <c r="T9" s="44">
        <f>SUM(U9+V9)</f>
        <v>5</v>
      </c>
      <c r="U9" s="44">
        <f>SUM(U10:U36)</f>
        <v>4</v>
      </c>
      <c r="V9" s="44">
        <f>SUM(V10:V36)</f>
        <v>1</v>
      </c>
    </row>
    <row r="10" spans="1:22" s="2" customFormat="1" ht="12" customHeight="1">
      <c r="A10" s="64" t="s">
        <v>108</v>
      </c>
      <c r="B10" s="44">
        <v>175</v>
      </c>
      <c r="C10" s="44">
        <v>130</v>
      </c>
      <c r="D10" s="44">
        <v>39</v>
      </c>
      <c r="E10" s="44">
        <v>1</v>
      </c>
      <c r="F10" s="44">
        <v>7</v>
      </c>
      <c r="G10" s="44">
        <v>3</v>
      </c>
      <c r="H10" s="44">
        <v>9</v>
      </c>
      <c r="I10" s="44">
        <v>88</v>
      </c>
      <c r="J10" s="44">
        <v>88</v>
      </c>
      <c r="K10" s="44">
        <v>0</v>
      </c>
      <c r="L10" s="44">
        <v>4</v>
      </c>
      <c r="M10" s="44">
        <v>4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1</v>
      </c>
      <c r="U10" s="44">
        <v>0</v>
      </c>
      <c r="V10" s="44">
        <v>1</v>
      </c>
    </row>
    <row r="11" spans="1:22" s="2" customFormat="1" ht="12" customHeight="1">
      <c r="A11" s="64" t="s">
        <v>109</v>
      </c>
      <c r="B11" s="44">
        <v>16</v>
      </c>
      <c r="C11" s="44">
        <v>7</v>
      </c>
      <c r="D11" s="44">
        <v>7</v>
      </c>
      <c r="E11" s="44">
        <v>0</v>
      </c>
      <c r="F11" s="44">
        <v>0</v>
      </c>
      <c r="G11" s="44">
        <v>0</v>
      </c>
      <c r="H11" s="44">
        <v>2</v>
      </c>
      <c r="I11" s="44">
        <v>5</v>
      </c>
      <c r="J11" s="44">
        <v>5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s="2" customFormat="1" ht="12" customHeight="1">
      <c r="A12" s="64" t="s">
        <v>110</v>
      </c>
      <c r="B12" s="44">
        <v>1</v>
      </c>
      <c r="C12" s="44">
        <v>0</v>
      </c>
      <c r="D12" s="44">
        <v>1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s="2" customFormat="1" ht="12" customHeight="1">
      <c r="A13" s="64" t="s">
        <v>111</v>
      </c>
      <c r="B13" s="44">
        <v>35</v>
      </c>
      <c r="C13" s="44">
        <v>25</v>
      </c>
      <c r="D13" s="44">
        <v>9</v>
      </c>
      <c r="E13" s="44">
        <v>0</v>
      </c>
      <c r="F13" s="44">
        <v>1</v>
      </c>
      <c r="G13" s="44">
        <v>1</v>
      </c>
      <c r="H13" s="44">
        <v>1</v>
      </c>
      <c r="I13" s="44">
        <v>19</v>
      </c>
      <c r="J13" s="44">
        <v>19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s="2" customFormat="1" ht="12" customHeight="1">
      <c r="A14" s="64" t="s">
        <v>112</v>
      </c>
      <c r="B14" s="44">
        <v>29</v>
      </c>
      <c r="C14" s="44">
        <v>24</v>
      </c>
      <c r="D14" s="44">
        <v>5</v>
      </c>
      <c r="E14" s="44">
        <v>0</v>
      </c>
      <c r="F14" s="44">
        <v>0</v>
      </c>
      <c r="G14" s="44">
        <v>0</v>
      </c>
      <c r="H14" s="44">
        <v>1</v>
      </c>
      <c r="I14" s="44">
        <v>14</v>
      </c>
      <c r="J14" s="44">
        <v>14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s="2" customFormat="1" ht="12" customHeight="1">
      <c r="A15" s="64" t="s">
        <v>113</v>
      </c>
      <c r="B15" s="44">
        <v>9</v>
      </c>
      <c r="C15" s="44">
        <v>8</v>
      </c>
      <c r="D15" s="44">
        <v>1</v>
      </c>
      <c r="E15" s="44">
        <v>0</v>
      </c>
      <c r="F15" s="44">
        <v>0</v>
      </c>
      <c r="G15" s="44">
        <v>0</v>
      </c>
      <c r="H15" s="44">
        <v>0</v>
      </c>
      <c r="I15" s="44">
        <v>6</v>
      </c>
      <c r="J15" s="44">
        <v>6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s="2" customFormat="1" ht="12" customHeight="1">
      <c r="A16" s="64" t="s">
        <v>114</v>
      </c>
      <c r="B16" s="44">
        <v>14</v>
      </c>
      <c r="C16" s="44">
        <v>7</v>
      </c>
      <c r="D16" s="44">
        <v>9</v>
      </c>
      <c r="E16" s="44">
        <v>0</v>
      </c>
      <c r="F16" s="44">
        <v>4</v>
      </c>
      <c r="G16" s="44">
        <v>0</v>
      </c>
      <c r="H16" s="44">
        <v>1</v>
      </c>
      <c r="I16" s="44">
        <v>3</v>
      </c>
      <c r="J16" s="44">
        <v>3</v>
      </c>
      <c r="K16" s="44">
        <v>0</v>
      </c>
      <c r="L16" s="44">
        <v>1</v>
      </c>
      <c r="M16" s="44">
        <v>1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2" customFormat="1" ht="12" customHeight="1">
      <c r="A17" s="64" t="s">
        <v>115</v>
      </c>
      <c r="B17" s="44">
        <v>27</v>
      </c>
      <c r="C17" s="44">
        <v>16</v>
      </c>
      <c r="D17" s="44">
        <v>11</v>
      </c>
      <c r="E17" s="44">
        <v>1</v>
      </c>
      <c r="F17" s="44">
        <v>1</v>
      </c>
      <c r="G17" s="44">
        <v>1</v>
      </c>
      <c r="H17" s="44">
        <v>3</v>
      </c>
      <c r="I17" s="44">
        <v>15</v>
      </c>
      <c r="J17" s="44">
        <v>15</v>
      </c>
      <c r="K17" s="44">
        <v>0</v>
      </c>
      <c r="L17" s="44">
        <v>2</v>
      </c>
      <c r="M17" s="44">
        <v>2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s="2" customFormat="1" ht="12" customHeight="1">
      <c r="A18" s="64" t="s">
        <v>116</v>
      </c>
      <c r="B18" s="44">
        <v>19</v>
      </c>
      <c r="C18" s="44">
        <v>18</v>
      </c>
      <c r="D18" s="44">
        <v>2</v>
      </c>
      <c r="E18" s="44">
        <v>0</v>
      </c>
      <c r="F18" s="44">
        <v>0</v>
      </c>
      <c r="G18" s="44">
        <v>1</v>
      </c>
      <c r="H18" s="44">
        <v>1</v>
      </c>
      <c r="I18" s="44">
        <v>9</v>
      </c>
      <c r="J18" s="44">
        <v>9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1</v>
      </c>
      <c r="U18" s="44">
        <v>1</v>
      </c>
      <c r="V18" s="44">
        <v>0</v>
      </c>
    </row>
    <row r="19" spans="1:22" s="2" customFormat="1" ht="12" customHeight="1">
      <c r="A19" s="64" t="s">
        <v>117</v>
      </c>
      <c r="B19" s="44">
        <v>2</v>
      </c>
      <c r="C19" s="44">
        <v>1</v>
      </c>
      <c r="D19" s="44">
        <v>0</v>
      </c>
      <c r="E19" s="44">
        <v>0</v>
      </c>
      <c r="F19" s="44">
        <v>1</v>
      </c>
      <c r="G19" s="44">
        <v>0</v>
      </c>
      <c r="H19" s="44">
        <v>1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s="14" customFormat="1" ht="24.75" customHeight="1">
      <c r="A20" s="63" t="s">
        <v>364</v>
      </c>
      <c r="B20" s="44">
        <v>40</v>
      </c>
      <c r="C20" s="44">
        <v>29</v>
      </c>
      <c r="D20" s="44">
        <v>11</v>
      </c>
      <c r="E20" s="44">
        <v>0</v>
      </c>
      <c r="F20" s="44">
        <v>2</v>
      </c>
      <c r="G20" s="44">
        <v>1</v>
      </c>
      <c r="H20" s="44">
        <v>3</v>
      </c>
      <c r="I20" s="44">
        <v>9</v>
      </c>
      <c r="J20" s="44">
        <v>9</v>
      </c>
      <c r="K20" s="44">
        <v>0</v>
      </c>
      <c r="L20" s="44">
        <v>1</v>
      </c>
      <c r="M20" s="44">
        <v>1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1</v>
      </c>
      <c r="U20" s="44">
        <v>1</v>
      </c>
      <c r="V20" s="44">
        <v>0</v>
      </c>
    </row>
    <row r="21" spans="1:22" s="2" customFormat="1" ht="12" customHeight="1">
      <c r="A21" s="64" t="s">
        <v>118</v>
      </c>
      <c r="B21" s="44">
        <v>35</v>
      </c>
      <c r="C21" s="44">
        <v>12</v>
      </c>
      <c r="D21" s="44">
        <v>22</v>
      </c>
      <c r="E21" s="44">
        <v>1</v>
      </c>
      <c r="F21" s="44">
        <v>0</v>
      </c>
      <c r="G21" s="44">
        <v>0</v>
      </c>
      <c r="H21" s="44">
        <v>1</v>
      </c>
      <c r="I21" s="44">
        <v>6</v>
      </c>
      <c r="J21" s="44">
        <v>6</v>
      </c>
      <c r="K21" s="44">
        <v>0</v>
      </c>
      <c r="L21" s="44">
        <v>3</v>
      </c>
      <c r="M21" s="44">
        <v>3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s="2" customFormat="1" ht="12" customHeight="1">
      <c r="A22" s="64" t="s">
        <v>119</v>
      </c>
      <c r="B22" s="44">
        <v>26</v>
      </c>
      <c r="C22" s="44">
        <v>18</v>
      </c>
      <c r="D22" s="44">
        <v>6</v>
      </c>
      <c r="E22" s="44">
        <v>0</v>
      </c>
      <c r="F22" s="44">
        <v>1</v>
      </c>
      <c r="G22" s="44">
        <v>0</v>
      </c>
      <c r="H22" s="44">
        <v>1</v>
      </c>
      <c r="I22" s="44">
        <v>9</v>
      </c>
      <c r="J22" s="44">
        <v>9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s="2" customFormat="1" ht="12" customHeight="1">
      <c r="A23" s="64" t="s">
        <v>120</v>
      </c>
      <c r="B23" s="44">
        <v>29</v>
      </c>
      <c r="C23" s="44">
        <v>17</v>
      </c>
      <c r="D23" s="44">
        <v>9</v>
      </c>
      <c r="E23" s="44">
        <v>0</v>
      </c>
      <c r="F23" s="44">
        <v>1</v>
      </c>
      <c r="G23" s="44">
        <v>0</v>
      </c>
      <c r="H23" s="44">
        <v>3</v>
      </c>
      <c r="I23" s="44">
        <v>10</v>
      </c>
      <c r="J23" s="44">
        <v>10</v>
      </c>
      <c r="K23" s="44">
        <v>0</v>
      </c>
      <c r="L23" s="44">
        <v>1</v>
      </c>
      <c r="M23" s="44">
        <v>1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s="2" customFormat="1" ht="12" customHeight="1">
      <c r="A24" s="64" t="s">
        <v>121</v>
      </c>
      <c r="B24" s="44">
        <v>120</v>
      </c>
      <c r="C24" s="44">
        <v>78</v>
      </c>
      <c r="D24" s="44">
        <v>43</v>
      </c>
      <c r="E24" s="44">
        <v>0</v>
      </c>
      <c r="F24" s="44">
        <v>0</v>
      </c>
      <c r="G24" s="44">
        <v>2</v>
      </c>
      <c r="H24" s="44">
        <v>5</v>
      </c>
      <c r="I24" s="44">
        <v>48</v>
      </c>
      <c r="J24" s="44">
        <v>48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s="2" customFormat="1" ht="12" customHeight="1">
      <c r="A25" s="64" t="s">
        <v>122</v>
      </c>
      <c r="B25" s="44">
        <v>58</v>
      </c>
      <c r="C25" s="44">
        <v>42</v>
      </c>
      <c r="D25" s="44">
        <v>14</v>
      </c>
      <c r="E25" s="44">
        <v>0</v>
      </c>
      <c r="F25" s="44">
        <v>1</v>
      </c>
      <c r="G25" s="44">
        <v>1</v>
      </c>
      <c r="H25" s="44">
        <v>5</v>
      </c>
      <c r="I25" s="44">
        <v>30</v>
      </c>
      <c r="J25" s="44">
        <v>30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s="2" customFormat="1" ht="12" customHeight="1">
      <c r="A26" s="64" t="s">
        <v>123</v>
      </c>
      <c r="B26" s="44">
        <v>75</v>
      </c>
      <c r="C26" s="44">
        <v>47</v>
      </c>
      <c r="D26" s="44">
        <v>23</v>
      </c>
      <c r="E26" s="44">
        <v>0</v>
      </c>
      <c r="F26" s="44">
        <v>7</v>
      </c>
      <c r="G26" s="44">
        <v>2</v>
      </c>
      <c r="H26" s="44">
        <v>1</v>
      </c>
      <c r="I26" s="44">
        <v>27</v>
      </c>
      <c r="J26" s="44">
        <v>27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s="2" customFormat="1" ht="12" customHeight="1">
      <c r="A27" s="64" t="s">
        <v>124</v>
      </c>
      <c r="B27" s="44">
        <v>278</v>
      </c>
      <c r="C27" s="44">
        <v>161</v>
      </c>
      <c r="D27" s="44">
        <v>102</v>
      </c>
      <c r="E27" s="44">
        <v>0</v>
      </c>
      <c r="F27" s="44">
        <v>15</v>
      </c>
      <c r="G27" s="44">
        <v>3</v>
      </c>
      <c r="H27" s="44">
        <v>10</v>
      </c>
      <c r="I27" s="44">
        <v>97</v>
      </c>
      <c r="J27" s="44">
        <v>97</v>
      </c>
      <c r="K27" s="44">
        <v>0</v>
      </c>
      <c r="L27" s="44">
        <v>12</v>
      </c>
      <c r="M27" s="44">
        <v>12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s="2" customFormat="1" ht="12" customHeight="1">
      <c r="A28" s="64" t="s">
        <v>125</v>
      </c>
      <c r="B28" s="44">
        <v>190</v>
      </c>
      <c r="C28" s="44">
        <v>146</v>
      </c>
      <c r="D28" s="44">
        <v>39</v>
      </c>
      <c r="E28" s="44">
        <v>2</v>
      </c>
      <c r="F28" s="44">
        <v>11</v>
      </c>
      <c r="G28" s="44">
        <v>4</v>
      </c>
      <c r="H28" s="44">
        <v>9</v>
      </c>
      <c r="I28" s="44">
        <v>78</v>
      </c>
      <c r="J28" s="44">
        <v>78</v>
      </c>
      <c r="K28" s="44">
        <v>0</v>
      </c>
      <c r="L28" s="44">
        <v>1</v>
      </c>
      <c r="M28" s="44">
        <v>1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s="2" customFormat="1" ht="12" customHeight="1">
      <c r="A29" s="64" t="s">
        <v>126</v>
      </c>
      <c r="B29" s="44">
        <v>69</v>
      </c>
      <c r="C29" s="44">
        <v>52</v>
      </c>
      <c r="D29" s="44">
        <v>19</v>
      </c>
      <c r="E29" s="44">
        <v>0</v>
      </c>
      <c r="F29" s="44">
        <v>1</v>
      </c>
      <c r="G29" s="44">
        <v>0</v>
      </c>
      <c r="H29" s="44">
        <v>1</v>
      </c>
      <c r="I29" s="44">
        <v>26</v>
      </c>
      <c r="J29" s="44">
        <v>26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s="2" customFormat="1" ht="12" customHeight="1">
      <c r="A30" s="64" t="s">
        <v>127</v>
      </c>
      <c r="B30" s="44">
        <v>83</v>
      </c>
      <c r="C30" s="44">
        <v>59</v>
      </c>
      <c r="D30" s="44">
        <v>23</v>
      </c>
      <c r="E30" s="44">
        <v>1</v>
      </c>
      <c r="F30" s="44">
        <v>1</v>
      </c>
      <c r="G30" s="44">
        <v>2</v>
      </c>
      <c r="H30" s="44">
        <v>7</v>
      </c>
      <c r="I30" s="44">
        <v>30</v>
      </c>
      <c r="J30" s="44">
        <v>30</v>
      </c>
      <c r="K30" s="44">
        <v>0</v>
      </c>
      <c r="L30" s="44">
        <v>2</v>
      </c>
      <c r="M30" s="44">
        <v>2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s="2" customFormat="1" ht="12" customHeight="1">
      <c r="A31" s="64" t="s">
        <v>128</v>
      </c>
      <c r="B31" s="44">
        <v>135</v>
      </c>
      <c r="C31" s="44">
        <v>92</v>
      </c>
      <c r="D31" s="44">
        <v>40</v>
      </c>
      <c r="E31" s="44">
        <v>0</v>
      </c>
      <c r="F31" s="44">
        <v>5</v>
      </c>
      <c r="G31" s="44">
        <v>0</v>
      </c>
      <c r="H31" s="44">
        <v>8</v>
      </c>
      <c r="I31" s="44">
        <v>61</v>
      </c>
      <c r="J31" s="44">
        <v>61</v>
      </c>
      <c r="K31" s="44">
        <v>0</v>
      </c>
      <c r="L31" s="44">
        <v>3</v>
      </c>
      <c r="M31" s="44">
        <v>3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2</v>
      </c>
      <c r="U31" s="44">
        <v>2</v>
      </c>
      <c r="V31" s="44">
        <v>0</v>
      </c>
    </row>
    <row r="32" spans="1:22" s="2" customFormat="1" ht="12" customHeight="1">
      <c r="A32" s="64" t="s">
        <v>129</v>
      </c>
      <c r="B32" s="44">
        <v>52</v>
      </c>
      <c r="C32" s="44">
        <v>33</v>
      </c>
      <c r="D32" s="44">
        <v>20</v>
      </c>
      <c r="E32" s="44">
        <v>0</v>
      </c>
      <c r="F32" s="44">
        <v>3</v>
      </c>
      <c r="G32" s="44">
        <v>0</v>
      </c>
      <c r="H32" s="44">
        <v>1</v>
      </c>
      <c r="I32" s="44">
        <v>23</v>
      </c>
      <c r="J32" s="44">
        <v>23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s="2" customFormat="1" ht="12" customHeight="1">
      <c r="A33" s="64" t="s">
        <v>130</v>
      </c>
      <c r="B33" s="44">
        <v>63</v>
      </c>
      <c r="C33" s="44">
        <v>48</v>
      </c>
      <c r="D33" s="44">
        <v>15</v>
      </c>
      <c r="E33" s="44">
        <v>0</v>
      </c>
      <c r="F33" s="44">
        <v>1</v>
      </c>
      <c r="G33" s="44">
        <v>0</v>
      </c>
      <c r="H33" s="44">
        <v>3</v>
      </c>
      <c r="I33" s="44">
        <v>24</v>
      </c>
      <c r="J33" s="44">
        <v>24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s="2" customFormat="1" ht="12" customHeight="1">
      <c r="A34" s="64" t="s">
        <v>131</v>
      </c>
      <c r="B34" s="44">
        <v>22</v>
      </c>
      <c r="C34" s="44">
        <v>18</v>
      </c>
      <c r="D34" s="44">
        <v>7</v>
      </c>
      <c r="E34" s="44">
        <v>0</v>
      </c>
      <c r="F34" s="44">
        <v>0</v>
      </c>
      <c r="G34" s="44">
        <v>1</v>
      </c>
      <c r="H34" s="44">
        <v>1</v>
      </c>
      <c r="I34" s="44">
        <v>9</v>
      </c>
      <c r="J34" s="44">
        <v>9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s="2" customFormat="1" ht="12" customHeight="1">
      <c r="A35" s="64" t="s">
        <v>132</v>
      </c>
      <c r="B35" s="44">
        <v>62</v>
      </c>
      <c r="C35" s="44">
        <v>46</v>
      </c>
      <c r="D35" s="44">
        <v>15</v>
      </c>
      <c r="E35" s="44">
        <v>0</v>
      </c>
      <c r="F35" s="44">
        <v>2</v>
      </c>
      <c r="G35" s="44">
        <v>1</v>
      </c>
      <c r="H35" s="44">
        <v>6</v>
      </c>
      <c r="I35" s="44">
        <v>23</v>
      </c>
      <c r="J35" s="44">
        <v>23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s="2" customFormat="1" ht="12" customHeight="1">
      <c r="A36" s="64" t="s">
        <v>133</v>
      </c>
      <c r="B36" s="44">
        <v>13</v>
      </c>
      <c r="C36" s="44">
        <v>9</v>
      </c>
      <c r="D36" s="44">
        <v>3</v>
      </c>
      <c r="E36" s="44">
        <v>0</v>
      </c>
      <c r="F36" s="44">
        <v>1</v>
      </c>
      <c r="G36" s="44">
        <v>0</v>
      </c>
      <c r="H36" s="44">
        <v>0</v>
      </c>
      <c r="I36" s="44">
        <v>7</v>
      </c>
      <c r="J36" s="44">
        <v>7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s="2" customFormat="1" ht="13.5" customHeight="1">
      <c r="A37" s="54" t="s">
        <v>134</v>
      </c>
      <c r="B37" s="44">
        <v>22</v>
      </c>
      <c r="C37" s="44">
        <v>14</v>
      </c>
      <c r="D37" s="44">
        <v>7</v>
      </c>
      <c r="E37" s="44">
        <v>0</v>
      </c>
      <c r="F37" s="44">
        <v>2</v>
      </c>
      <c r="G37" s="44">
        <v>0</v>
      </c>
      <c r="H37" s="44">
        <v>4</v>
      </c>
      <c r="I37" s="44">
        <v>11</v>
      </c>
      <c r="J37" s="44">
        <v>11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s="2" customFormat="1" ht="13.5" customHeight="1">
      <c r="A38" s="54" t="s">
        <v>135</v>
      </c>
      <c r="B38" s="44">
        <v>42</v>
      </c>
      <c r="C38" s="44">
        <v>28</v>
      </c>
      <c r="D38" s="44">
        <v>12</v>
      </c>
      <c r="E38" s="44">
        <v>0</v>
      </c>
      <c r="F38" s="44">
        <v>2</v>
      </c>
      <c r="G38" s="44">
        <v>1</v>
      </c>
      <c r="H38" s="44">
        <v>2</v>
      </c>
      <c r="I38" s="44">
        <v>20</v>
      </c>
      <c r="J38" s="44">
        <v>20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s="2" customFormat="1" ht="13.5" customHeight="1">
      <c r="A39" s="54" t="s">
        <v>136</v>
      </c>
      <c r="B39" s="44">
        <v>515</v>
      </c>
      <c r="C39" s="44">
        <v>236</v>
      </c>
      <c r="D39" s="44">
        <v>228</v>
      </c>
      <c r="E39" s="44">
        <v>1</v>
      </c>
      <c r="F39" s="44">
        <v>53</v>
      </c>
      <c r="G39" s="44">
        <v>22</v>
      </c>
      <c r="H39" s="44">
        <v>37</v>
      </c>
      <c r="I39" s="44">
        <v>182</v>
      </c>
      <c r="J39" s="44">
        <v>182</v>
      </c>
      <c r="K39" s="44">
        <v>0</v>
      </c>
      <c r="L39" s="44">
        <v>4</v>
      </c>
      <c r="M39" s="44">
        <v>4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s="2" customFormat="1" ht="13.5" customHeight="1">
      <c r="A40" s="54" t="s">
        <v>5</v>
      </c>
      <c r="B40" s="44">
        <v>1222</v>
      </c>
      <c r="C40" s="44">
        <v>1050</v>
      </c>
      <c r="D40" s="44">
        <v>175</v>
      </c>
      <c r="E40" s="44">
        <v>2</v>
      </c>
      <c r="F40" s="44">
        <v>26</v>
      </c>
      <c r="G40" s="44">
        <v>60</v>
      </c>
      <c r="H40" s="44">
        <v>58</v>
      </c>
      <c r="I40" s="44">
        <v>746</v>
      </c>
      <c r="J40" s="44">
        <v>746</v>
      </c>
      <c r="K40" s="44">
        <v>0</v>
      </c>
      <c r="L40" s="44">
        <v>1</v>
      </c>
      <c r="M40" s="44">
        <v>1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1</v>
      </c>
      <c r="U40" s="44">
        <v>1</v>
      </c>
      <c r="V40" s="44">
        <v>0</v>
      </c>
    </row>
    <row r="41" spans="1:22" s="2" customFormat="1" ht="13.5" customHeight="1">
      <c r="A41" s="54" t="s">
        <v>137</v>
      </c>
      <c r="B41" s="44">
        <v>331</v>
      </c>
      <c r="C41" s="44">
        <v>270</v>
      </c>
      <c r="D41" s="44">
        <v>49</v>
      </c>
      <c r="E41" s="44">
        <v>0</v>
      </c>
      <c r="F41" s="44">
        <v>18</v>
      </c>
      <c r="G41" s="44">
        <v>11</v>
      </c>
      <c r="H41" s="44">
        <v>11</v>
      </c>
      <c r="I41" s="44">
        <v>156</v>
      </c>
      <c r="J41" s="44">
        <v>156</v>
      </c>
      <c r="K41" s="44">
        <v>0</v>
      </c>
      <c r="L41" s="44">
        <v>2</v>
      </c>
      <c r="M41" s="44">
        <v>2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s="2" customFormat="1" ht="13.5" customHeight="1">
      <c r="A42" s="54" t="s">
        <v>6</v>
      </c>
      <c r="B42" s="44">
        <v>846</v>
      </c>
      <c r="C42" s="44">
        <v>759</v>
      </c>
      <c r="D42" s="44">
        <v>70</v>
      </c>
      <c r="E42" s="44">
        <v>1</v>
      </c>
      <c r="F42" s="44">
        <v>27</v>
      </c>
      <c r="G42" s="44">
        <v>55</v>
      </c>
      <c r="H42" s="44">
        <v>40</v>
      </c>
      <c r="I42" s="44">
        <v>614</v>
      </c>
      <c r="J42" s="44">
        <v>613</v>
      </c>
      <c r="K42" s="44">
        <v>1</v>
      </c>
      <c r="L42" s="44">
        <v>2</v>
      </c>
      <c r="M42" s="44">
        <v>2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s="2" customFormat="1" ht="13.5" customHeight="1">
      <c r="A43" s="54" t="s">
        <v>138</v>
      </c>
      <c r="B43" s="44">
        <v>160</v>
      </c>
      <c r="C43" s="44">
        <v>143</v>
      </c>
      <c r="D43" s="44">
        <v>15</v>
      </c>
      <c r="E43" s="44">
        <v>0</v>
      </c>
      <c r="F43" s="44">
        <v>4</v>
      </c>
      <c r="G43" s="44">
        <v>6</v>
      </c>
      <c r="H43" s="44">
        <v>11</v>
      </c>
      <c r="I43" s="44">
        <v>96</v>
      </c>
      <c r="J43" s="44">
        <v>96</v>
      </c>
      <c r="K43" s="44">
        <v>0</v>
      </c>
      <c r="L43" s="44">
        <v>1</v>
      </c>
      <c r="M43" s="44">
        <v>1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s="2" customFormat="1" ht="13.5" customHeight="1">
      <c r="A44" s="54" t="s">
        <v>7</v>
      </c>
      <c r="B44" s="44">
        <v>211</v>
      </c>
      <c r="C44" s="44">
        <v>177</v>
      </c>
      <c r="D44" s="44">
        <v>24</v>
      </c>
      <c r="E44" s="44">
        <v>0</v>
      </c>
      <c r="F44" s="44">
        <v>4</v>
      </c>
      <c r="G44" s="44">
        <v>1</v>
      </c>
      <c r="H44" s="44">
        <v>21</v>
      </c>
      <c r="I44" s="44">
        <v>49</v>
      </c>
      <c r="J44" s="44">
        <v>49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s="2" customFormat="1" ht="13.5" customHeight="1">
      <c r="A45" s="54" t="s">
        <v>139</v>
      </c>
      <c r="B45" s="44">
        <v>110</v>
      </c>
      <c r="C45" s="44">
        <v>97</v>
      </c>
      <c r="D45" s="44">
        <v>12</v>
      </c>
      <c r="E45" s="44">
        <v>1</v>
      </c>
      <c r="F45" s="44">
        <v>3</v>
      </c>
      <c r="G45" s="44">
        <v>8</v>
      </c>
      <c r="H45" s="44">
        <v>3</v>
      </c>
      <c r="I45" s="44">
        <v>45</v>
      </c>
      <c r="J45" s="44">
        <v>45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s="2" customFormat="1" ht="13.5" customHeight="1">
      <c r="A46" s="54" t="s">
        <v>8</v>
      </c>
      <c r="B46" s="44">
        <v>233</v>
      </c>
      <c r="C46" s="44">
        <v>198</v>
      </c>
      <c r="D46" s="44">
        <v>33</v>
      </c>
      <c r="E46" s="44">
        <v>0</v>
      </c>
      <c r="F46" s="44">
        <v>5</v>
      </c>
      <c r="G46" s="44">
        <v>9</v>
      </c>
      <c r="H46" s="44">
        <v>11</v>
      </c>
      <c r="I46" s="44">
        <v>150</v>
      </c>
      <c r="J46" s="44">
        <v>150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</v>
      </c>
      <c r="U46" s="44">
        <v>1</v>
      </c>
      <c r="V46" s="44">
        <v>0</v>
      </c>
    </row>
    <row r="47" spans="1:22" s="2" customFormat="1" ht="13.5" customHeight="1">
      <c r="A47" s="54" t="s">
        <v>140</v>
      </c>
      <c r="B47" s="44">
        <v>517</v>
      </c>
      <c r="C47" s="44">
        <v>451</v>
      </c>
      <c r="D47" s="44">
        <v>53</v>
      </c>
      <c r="E47" s="44">
        <v>2</v>
      </c>
      <c r="F47" s="44">
        <v>27</v>
      </c>
      <c r="G47" s="44">
        <v>24</v>
      </c>
      <c r="H47" s="44">
        <v>21</v>
      </c>
      <c r="I47" s="44">
        <v>287</v>
      </c>
      <c r="J47" s="44">
        <v>287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s="2" customFormat="1" ht="13.5" customHeight="1">
      <c r="A48" s="54" t="s">
        <v>141</v>
      </c>
      <c r="B48" s="44">
        <v>20</v>
      </c>
      <c r="C48" s="44">
        <v>7</v>
      </c>
      <c r="D48" s="44">
        <v>9</v>
      </c>
      <c r="E48" s="44">
        <v>0</v>
      </c>
      <c r="F48" s="44">
        <v>3</v>
      </c>
      <c r="G48" s="44">
        <v>0</v>
      </c>
      <c r="H48" s="44">
        <v>2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s="2" customFormat="1" ht="13.5" customHeight="1">
      <c r="A49" s="54" t="s">
        <v>142</v>
      </c>
      <c r="B49" s="44">
        <v>206</v>
      </c>
      <c r="C49" s="44">
        <v>173</v>
      </c>
      <c r="D49" s="44">
        <v>31</v>
      </c>
      <c r="E49" s="44">
        <v>2</v>
      </c>
      <c r="F49" s="44">
        <v>7</v>
      </c>
      <c r="G49" s="44">
        <v>11</v>
      </c>
      <c r="H49" s="44">
        <v>16</v>
      </c>
      <c r="I49" s="44">
        <v>70</v>
      </c>
      <c r="J49" s="44">
        <v>70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s="2" customFormat="1" ht="13.5" customHeight="1">
      <c r="A50" s="54" t="s">
        <v>143</v>
      </c>
      <c r="B50" s="44">
        <v>397</v>
      </c>
      <c r="C50" s="44">
        <v>346</v>
      </c>
      <c r="D50" s="44">
        <v>48</v>
      </c>
      <c r="E50" s="44">
        <v>3</v>
      </c>
      <c r="F50" s="44">
        <v>8</v>
      </c>
      <c r="G50" s="44">
        <v>17</v>
      </c>
      <c r="H50" s="44">
        <v>17</v>
      </c>
      <c r="I50" s="44">
        <v>196</v>
      </c>
      <c r="J50" s="44">
        <v>196</v>
      </c>
      <c r="K50" s="44">
        <v>0</v>
      </c>
      <c r="L50" s="44">
        <v>1</v>
      </c>
      <c r="M50" s="44">
        <v>1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s="2" customFormat="1" ht="13.5" customHeight="1">
      <c r="A51" s="54" t="s">
        <v>144</v>
      </c>
      <c r="B51" s="44">
        <v>94</v>
      </c>
      <c r="C51" s="44">
        <v>83</v>
      </c>
      <c r="D51" s="44">
        <v>4</v>
      </c>
      <c r="E51" s="44">
        <v>0</v>
      </c>
      <c r="F51" s="44">
        <v>2</v>
      </c>
      <c r="G51" s="44">
        <v>7</v>
      </c>
      <c r="H51" s="44">
        <v>8</v>
      </c>
      <c r="I51" s="44">
        <v>57</v>
      </c>
      <c r="J51" s="44">
        <v>57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s="2" customFormat="1" ht="13.5" customHeight="1" thickBot="1">
      <c r="A52" s="54" t="s">
        <v>145</v>
      </c>
      <c r="B52" s="44">
        <v>316</v>
      </c>
      <c r="C52" s="44">
        <v>285</v>
      </c>
      <c r="D52" s="44">
        <v>31</v>
      </c>
      <c r="E52" s="44">
        <v>2</v>
      </c>
      <c r="F52" s="44">
        <v>3</v>
      </c>
      <c r="G52" s="44">
        <v>20</v>
      </c>
      <c r="H52" s="44">
        <v>9</v>
      </c>
      <c r="I52" s="44">
        <v>204</v>
      </c>
      <c r="J52" s="44">
        <v>204</v>
      </c>
      <c r="K52" s="44">
        <v>0</v>
      </c>
      <c r="L52" s="44">
        <v>1</v>
      </c>
      <c r="M52" s="44">
        <v>0</v>
      </c>
      <c r="N52" s="44">
        <v>1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s="2" customFormat="1" ht="33.75" customHeight="1">
      <c r="A53" s="197" t="s">
        <v>349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5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="2" customFormat="1" ht="2.25" customHeight="1">
      <c r="A54" s="2" t="s">
        <v>14</v>
      </c>
    </row>
    <row r="55" spans="1:22" s="2" customFormat="1" ht="12" customHeight="1">
      <c r="A55" s="198" t="s">
        <v>68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300" t="s">
        <v>69</v>
      </c>
      <c r="M55" s="300"/>
      <c r="N55" s="300"/>
      <c r="O55" s="300"/>
      <c r="P55" s="300"/>
      <c r="Q55" s="300"/>
      <c r="R55" s="300"/>
      <c r="S55" s="300"/>
      <c r="T55" s="300"/>
      <c r="U55" s="300"/>
      <c r="V55" s="300"/>
    </row>
  </sheetData>
  <sheetProtection/>
  <mergeCells count="23">
    <mergeCell ref="L3:V3"/>
    <mergeCell ref="I3:K3"/>
    <mergeCell ref="E4:E5"/>
    <mergeCell ref="F4:F5"/>
    <mergeCell ref="C4:C5"/>
    <mergeCell ref="H4:H5"/>
    <mergeCell ref="I4:K4"/>
    <mergeCell ref="A55:K55"/>
    <mergeCell ref="L55:V55"/>
    <mergeCell ref="A1:K1"/>
    <mergeCell ref="A3:A5"/>
    <mergeCell ref="B3:B5"/>
    <mergeCell ref="C3:H3"/>
    <mergeCell ref="D4:D5"/>
    <mergeCell ref="G4:G5"/>
    <mergeCell ref="L4:P4"/>
    <mergeCell ref="Q4:S4"/>
    <mergeCell ref="T4:V4"/>
    <mergeCell ref="L2:S2"/>
    <mergeCell ref="T2:V2"/>
    <mergeCell ref="A53:K53"/>
    <mergeCell ref="L1:V1"/>
    <mergeCell ref="A2:K2"/>
  </mergeCells>
  <dataValidations count="1">
    <dataValidation type="whole" allowBlank="1" showInputMessage="1" showErrorMessage="1" errorTitle="嘿嘿！你粉混喔" error="數字必須素整數而且不得小於 0 也應該不會大於 50000000 吧" sqref="M7:P52 R7:S52 B7:H52 J7:K52 U7:V52">
      <formula1>0</formula1>
      <formula2>50000000</formula2>
    </dataValidation>
  </dataValidations>
  <printOptions horizontalCentered="1" verticalCentered="1"/>
  <pageMargins left="0.18" right="0.15748031496062992" top="0.15748031496062992" bottom="0.15748031496062992" header="0.15748031496062992" footer="0.15748031496062992"/>
  <pageSetup horizontalDpi="600" verticalDpi="600" orientation="portrait" paperSize="9" scale="107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27"/>
  <sheetViews>
    <sheetView view="pageBreakPreview" zoomScaleNormal="110" zoomScaleSheetLayoutView="100" zoomScalePageLayoutView="0" workbookViewId="0" topLeftCell="C10">
      <selection activeCell="AM5" sqref="AM5:AM6"/>
    </sheetView>
  </sheetViews>
  <sheetFormatPr defaultColWidth="9.00390625" defaultRowHeight="16.5"/>
  <cols>
    <col min="1" max="1" width="32.875" style="29" customWidth="1"/>
    <col min="2" max="2" width="11.50390625" style="29" customWidth="1"/>
    <col min="3" max="3" width="9.125" style="29" customWidth="1"/>
    <col min="4" max="6" width="8.625" style="29" customWidth="1"/>
    <col min="7" max="7" width="9.625" style="29" customWidth="1"/>
    <col min="8" max="8" width="8.625" style="29" customWidth="1"/>
    <col min="9" max="9" width="9.75390625" style="29" customWidth="1"/>
    <col min="10" max="10" width="16.125" style="29" customWidth="1"/>
    <col min="11" max="11" width="10.00390625" style="29" customWidth="1"/>
    <col min="12" max="12" width="9.75390625" style="29" customWidth="1"/>
    <col min="13" max="13" width="11.375" style="29" customWidth="1"/>
    <col min="14" max="14" width="9.875" style="29" customWidth="1"/>
    <col min="15" max="15" width="12.875" style="29" customWidth="1"/>
    <col min="16" max="16" width="11.75390625" style="29" customWidth="1"/>
    <col min="17" max="17" width="11.875" style="29" customWidth="1"/>
    <col min="18" max="18" width="13.25390625" style="29" customWidth="1"/>
    <col min="19" max="19" width="32.125" style="29" customWidth="1"/>
    <col min="20" max="20" width="11.125" style="29" customWidth="1"/>
    <col min="21" max="21" width="11.00390625" style="29" customWidth="1"/>
    <col min="22" max="22" width="13.25390625" style="29" customWidth="1"/>
    <col min="23" max="23" width="10.625" style="29" customWidth="1"/>
    <col min="24" max="24" width="7.625" style="29" customWidth="1"/>
    <col min="25" max="25" width="6.50390625" style="29" customWidth="1"/>
    <col min="26" max="26" width="7.125" style="29" customWidth="1"/>
    <col min="27" max="27" width="7.625" style="29" customWidth="1"/>
    <col min="28" max="28" width="9.125" style="29" customWidth="1"/>
    <col min="29" max="29" width="11.375" style="29" customWidth="1"/>
    <col min="30" max="30" width="11.625" style="29" customWidth="1"/>
    <col min="31" max="31" width="14.00390625" style="29" customWidth="1"/>
    <col min="32" max="33" width="9.375" style="29" customWidth="1"/>
    <col min="34" max="34" width="9.75390625" style="29" customWidth="1"/>
    <col min="35" max="35" width="11.00390625" style="29" customWidth="1"/>
    <col min="36" max="36" width="13.00390625" style="29" customWidth="1"/>
    <col min="37" max="37" width="8.75390625" style="29" customWidth="1"/>
    <col min="38" max="38" width="31.875" style="29" customWidth="1"/>
    <col min="39" max="39" width="8.75390625" style="29" customWidth="1"/>
    <col min="40" max="40" width="7.625" style="29" customWidth="1"/>
    <col min="41" max="41" width="11.875" style="29" customWidth="1"/>
    <col min="42" max="42" width="9.375" style="29" customWidth="1"/>
    <col min="43" max="43" width="7.375" style="29" customWidth="1"/>
    <col min="44" max="44" width="12.125" style="29" customWidth="1"/>
    <col min="45" max="45" width="10.00390625" style="29" customWidth="1"/>
    <col min="46" max="46" width="8.00390625" style="29" customWidth="1"/>
    <col min="47" max="47" width="7.625" style="29" customWidth="1"/>
    <col min="48" max="49" width="9.875" style="29" customWidth="1"/>
    <col min="50" max="50" width="10.75390625" style="29" customWidth="1"/>
    <col min="51" max="51" width="9.125" style="29" customWidth="1"/>
    <col min="52" max="52" width="11.375" style="29" customWidth="1"/>
    <col min="53" max="53" width="11.00390625" style="29" customWidth="1"/>
    <col min="54" max="54" width="7.625" style="29" customWidth="1"/>
    <col min="55" max="55" width="19.75390625" style="29" customWidth="1"/>
    <col min="56" max="56" width="9.875" style="29" customWidth="1"/>
    <col min="57" max="16384" width="9.00390625" style="29" customWidth="1"/>
  </cols>
  <sheetData>
    <row r="1" spans="1:56" s="116" customFormat="1" ht="61.5" customHeight="1">
      <c r="A1" s="341" t="s">
        <v>635</v>
      </c>
      <c r="B1" s="341"/>
      <c r="C1" s="341"/>
      <c r="D1" s="341"/>
      <c r="E1" s="341"/>
      <c r="F1" s="341"/>
      <c r="G1" s="341"/>
      <c r="H1" s="341"/>
      <c r="I1" s="341"/>
      <c r="J1" s="342" t="s">
        <v>368</v>
      </c>
      <c r="K1" s="342"/>
      <c r="L1" s="342"/>
      <c r="M1" s="342"/>
      <c r="N1" s="342"/>
      <c r="O1" s="342"/>
      <c r="P1" s="342"/>
      <c r="Q1" s="342"/>
      <c r="R1" s="342"/>
      <c r="S1" s="341" t="s">
        <v>636</v>
      </c>
      <c r="T1" s="341"/>
      <c r="U1" s="341"/>
      <c r="V1" s="341"/>
      <c r="W1" s="341"/>
      <c r="X1" s="341"/>
      <c r="Y1" s="341"/>
      <c r="Z1" s="341"/>
      <c r="AA1" s="341"/>
      <c r="AB1" s="333" t="s">
        <v>413</v>
      </c>
      <c r="AC1" s="333"/>
      <c r="AD1" s="333"/>
      <c r="AE1" s="333"/>
      <c r="AF1" s="333"/>
      <c r="AG1" s="333"/>
      <c r="AH1" s="333"/>
      <c r="AI1" s="333"/>
      <c r="AJ1" s="333"/>
      <c r="AK1" s="333"/>
      <c r="AL1" s="341" t="s">
        <v>635</v>
      </c>
      <c r="AM1" s="341"/>
      <c r="AN1" s="341"/>
      <c r="AO1" s="341"/>
      <c r="AP1" s="341"/>
      <c r="AQ1" s="341"/>
      <c r="AR1" s="341"/>
      <c r="AS1" s="341"/>
      <c r="AT1" s="341"/>
      <c r="AU1" s="333" t="s">
        <v>634</v>
      </c>
      <c r="AV1" s="333"/>
      <c r="AW1" s="333"/>
      <c r="AX1" s="333"/>
      <c r="AY1" s="333"/>
      <c r="AZ1" s="333"/>
      <c r="BA1" s="333"/>
      <c r="BB1" s="333"/>
      <c r="BC1" s="333"/>
      <c r="BD1" s="333"/>
    </row>
    <row r="2" spans="1:56" s="89" customFormat="1" ht="17.25" customHeight="1" thickBot="1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8" t="s">
        <v>193</v>
      </c>
      <c r="K2" s="338"/>
      <c r="L2" s="338"/>
      <c r="M2" s="338"/>
      <c r="N2" s="338"/>
      <c r="O2" s="338"/>
      <c r="P2" s="338"/>
      <c r="Q2" s="338"/>
      <c r="R2" s="338"/>
      <c r="S2" s="337" t="s">
        <v>1</v>
      </c>
      <c r="T2" s="337"/>
      <c r="U2" s="337"/>
      <c r="V2" s="337"/>
      <c r="W2" s="337"/>
      <c r="X2" s="337"/>
      <c r="Y2" s="337"/>
      <c r="Z2" s="337"/>
      <c r="AA2" s="337"/>
      <c r="AB2" s="338" t="s">
        <v>633</v>
      </c>
      <c r="AC2" s="338"/>
      <c r="AD2" s="338"/>
      <c r="AE2" s="338"/>
      <c r="AF2" s="338"/>
      <c r="AG2" s="338"/>
      <c r="AH2" s="338"/>
      <c r="AI2" s="338"/>
      <c r="AJ2" s="338"/>
      <c r="AK2" s="338"/>
      <c r="AL2" s="337" t="s">
        <v>1</v>
      </c>
      <c r="AM2" s="337"/>
      <c r="AN2" s="337"/>
      <c r="AO2" s="337"/>
      <c r="AP2" s="337"/>
      <c r="AQ2" s="337"/>
      <c r="AR2" s="337"/>
      <c r="AS2" s="337"/>
      <c r="AT2" s="337"/>
      <c r="AU2" s="338" t="s">
        <v>633</v>
      </c>
      <c r="AV2" s="338"/>
      <c r="AW2" s="338"/>
      <c r="AX2" s="338"/>
      <c r="AY2" s="338"/>
      <c r="AZ2" s="338"/>
      <c r="BA2" s="338"/>
      <c r="BB2" s="338"/>
      <c r="BC2" s="338"/>
      <c r="BD2" s="338"/>
    </row>
    <row r="3" spans="1:57" s="161" customFormat="1" ht="31.5" customHeight="1">
      <c r="A3" s="320" t="s">
        <v>486</v>
      </c>
      <c r="B3" s="339" t="s">
        <v>632</v>
      </c>
      <c r="C3" s="335"/>
      <c r="D3" s="335"/>
      <c r="E3" s="335"/>
      <c r="F3" s="340"/>
      <c r="G3" s="334" t="s">
        <v>371</v>
      </c>
      <c r="H3" s="335"/>
      <c r="I3" s="335"/>
      <c r="J3" s="336" t="s">
        <v>672</v>
      </c>
      <c r="K3" s="336"/>
      <c r="L3" s="336"/>
      <c r="M3" s="336"/>
      <c r="N3" s="336"/>
      <c r="O3" s="336"/>
      <c r="P3" s="336"/>
      <c r="Q3" s="336"/>
      <c r="R3" s="336"/>
      <c r="S3" s="320" t="s">
        <v>486</v>
      </c>
      <c r="T3" s="343" t="s">
        <v>405</v>
      </c>
      <c r="U3" s="336"/>
      <c r="V3" s="336"/>
      <c r="W3" s="336"/>
      <c r="X3" s="336"/>
      <c r="Y3" s="336"/>
      <c r="Z3" s="336"/>
      <c r="AA3" s="336"/>
      <c r="AB3" s="330" t="s">
        <v>404</v>
      </c>
      <c r="AC3" s="330"/>
      <c r="AD3" s="330"/>
      <c r="AE3" s="330"/>
      <c r="AF3" s="330"/>
      <c r="AG3" s="330"/>
      <c r="AH3" s="330"/>
      <c r="AI3" s="330"/>
      <c r="AJ3" s="330"/>
      <c r="AK3" s="330"/>
      <c r="AL3" s="320" t="s">
        <v>486</v>
      </c>
      <c r="AM3" s="323" t="s">
        <v>673</v>
      </c>
      <c r="AN3" s="323"/>
      <c r="AO3" s="323"/>
      <c r="AP3" s="323"/>
      <c r="AQ3" s="323"/>
      <c r="AR3" s="323"/>
      <c r="AS3" s="323"/>
      <c r="AT3" s="323"/>
      <c r="AU3" s="323" t="s">
        <v>404</v>
      </c>
      <c r="AV3" s="323"/>
      <c r="AW3" s="323"/>
      <c r="AX3" s="323"/>
      <c r="AY3" s="323"/>
      <c r="AZ3" s="323"/>
      <c r="BA3" s="323"/>
      <c r="BB3" s="323"/>
      <c r="BC3" s="323"/>
      <c r="BD3" s="324"/>
      <c r="BE3" s="160"/>
    </row>
    <row r="4" spans="1:56" s="161" customFormat="1" ht="36.75" customHeight="1">
      <c r="A4" s="321"/>
      <c r="B4" s="352" t="s">
        <v>469</v>
      </c>
      <c r="C4" s="355" t="s">
        <v>406</v>
      </c>
      <c r="D4" s="356"/>
      <c r="E4" s="356"/>
      <c r="F4" s="357"/>
      <c r="G4" s="350" t="s">
        <v>464</v>
      </c>
      <c r="H4" s="359" t="s">
        <v>402</v>
      </c>
      <c r="I4" s="345"/>
      <c r="J4" s="346" t="s">
        <v>637</v>
      </c>
      <c r="K4" s="346"/>
      <c r="L4" s="346"/>
      <c r="M4" s="346"/>
      <c r="N4" s="346"/>
      <c r="O4" s="346"/>
      <c r="P4" s="346"/>
      <c r="Q4" s="346"/>
      <c r="R4" s="346"/>
      <c r="S4" s="321"/>
      <c r="T4" s="344" t="s">
        <v>412</v>
      </c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21"/>
      <c r="AM4" s="318" t="s">
        <v>425</v>
      </c>
      <c r="AN4" s="318"/>
      <c r="AO4" s="318"/>
      <c r="AP4" s="319"/>
      <c r="AQ4" s="317" t="s">
        <v>423</v>
      </c>
      <c r="AR4" s="318"/>
      <c r="AS4" s="318"/>
      <c r="AT4" s="319"/>
      <c r="AU4" s="317" t="s">
        <v>401</v>
      </c>
      <c r="AV4" s="318"/>
      <c r="AW4" s="318"/>
      <c r="AX4" s="319"/>
      <c r="AY4" s="325" t="s">
        <v>427</v>
      </c>
      <c r="AZ4" s="326"/>
      <c r="BA4" s="332"/>
      <c r="BB4" s="325" t="s">
        <v>428</v>
      </c>
      <c r="BC4" s="326"/>
      <c r="BD4" s="327"/>
    </row>
    <row r="5" spans="1:56" s="92" customFormat="1" ht="37.5" customHeight="1">
      <c r="A5" s="321"/>
      <c r="B5" s="353"/>
      <c r="C5" s="350" t="s">
        <v>379</v>
      </c>
      <c r="D5" s="348" t="s">
        <v>380</v>
      </c>
      <c r="E5" s="348" t="s">
        <v>381</v>
      </c>
      <c r="F5" s="348" t="s">
        <v>382</v>
      </c>
      <c r="G5" s="358"/>
      <c r="H5" s="350" t="s">
        <v>379</v>
      </c>
      <c r="I5" s="94" t="s">
        <v>378</v>
      </c>
      <c r="J5" s="95" t="s">
        <v>383</v>
      </c>
      <c r="K5" s="95" t="s">
        <v>446</v>
      </c>
      <c r="L5" s="95" t="s">
        <v>449</v>
      </c>
      <c r="M5" s="95" t="s">
        <v>447</v>
      </c>
      <c r="N5" s="95" t="s">
        <v>384</v>
      </c>
      <c r="O5" s="94" t="s">
        <v>385</v>
      </c>
      <c r="P5" s="95" t="s">
        <v>476</v>
      </c>
      <c r="Q5" s="95" t="s">
        <v>475</v>
      </c>
      <c r="R5" s="95" t="s">
        <v>444</v>
      </c>
      <c r="S5" s="321"/>
      <c r="T5" s="95" t="s">
        <v>443</v>
      </c>
      <c r="U5" s="95" t="s">
        <v>442</v>
      </c>
      <c r="V5" s="95" t="s">
        <v>441</v>
      </c>
      <c r="W5" s="94" t="s">
        <v>440</v>
      </c>
      <c r="X5" s="94" t="s">
        <v>436</v>
      </c>
      <c r="Y5" s="94" t="s">
        <v>439</v>
      </c>
      <c r="Z5" s="94" t="s">
        <v>437</v>
      </c>
      <c r="AA5" s="94" t="s">
        <v>438</v>
      </c>
      <c r="AB5" s="168" t="s">
        <v>433</v>
      </c>
      <c r="AC5" s="94" t="s">
        <v>390</v>
      </c>
      <c r="AD5" s="94" t="s">
        <v>391</v>
      </c>
      <c r="AE5" s="94" t="s">
        <v>392</v>
      </c>
      <c r="AF5" s="94" t="s">
        <v>434</v>
      </c>
      <c r="AG5" s="94" t="s">
        <v>435</v>
      </c>
      <c r="AH5" s="95" t="s">
        <v>432</v>
      </c>
      <c r="AI5" s="94" t="s">
        <v>393</v>
      </c>
      <c r="AJ5" s="94" t="s">
        <v>394</v>
      </c>
      <c r="AK5" s="94" t="s">
        <v>395</v>
      </c>
      <c r="AL5" s="321"/>
      <c r="AM5" s="167" t="s">
        <v>386</v>
      </c>
      <c r="AN5" s="97" t="s">
        <v>477</v>
      </c>
      <c r="AO5" s="94" t="s">
        <v>478</v>
      </c>
      <c r="AP5" s="94" t="s">
        <v>388</v>
      </c>
      <c r="AQ5" s="328" t="s">
        <v>379</v>
      </c>
      <c r="AR5" s="94" t="s">
        <v>430</v>
      </c>
      <c r="AS5" s="94" t="s">
        <v>431</v>
      </c>
      <c r="AT5" s="95" t="s">
        <v>429</v>
      </c>
      <c r="AU5" s="328" t="s">
        <v>379</v>
      </c>
      <c r="AV5" s="94" t="s">
        <v>396</v>
      </c>
      <c r="AW5" s="94" t="s">
        <v>397</v>
      </c>
      <c r="AX5" s="94" t="s">
        <v>389</v>
      </c>
      <c r="AY5" s="328" t="s">
        <v>379</v>
      </c>
      <c r="AZ5" s="98" t="s">
        <v>398</v>
      </c>
      <c r="BA5" s="94" t="s">
        <v>399</v>
      </c>
      <c r="BB5" s="328" t="s">
        <v>379</v>
      </c>
      <c r="BC5" s="99" t="s">
        <v>424</v>
      </c>
      <c r="BD5" s="100" t="s">
        <v>400</v>
      </c>
    </row>
    <row r="6" spans="1:57" s="81" customFormat="1" ht="84" customHeight="1" thickBot="1">
      <c r="A6" s="322"/>
      <c r="B6" s="354"/>
      <c r="C6" s="351"/>
      <c r="D6" s="349"/>
      <c r="E6" s="349"/>
      <c r="F6" s="349"/>
      <c r="G6" s="351"/>
      <c r="H6" s="351"/>
      <c r="I6" s="125" t="s">
        <v>487</v>
      </c>
      <c r="J6" s="125" t="s">
        <v>462</v>
      </c>
      <c r="K6" s="125" t="s">
        <v>461</v>
      </c>
      <c r="L6" s="126" t="s">
        <v>460</v>
      </c>
      <c r="M6" s="125" t="s">
        <v>459</v>
      </c>
      <c r="N6" s="125" t="s">
        <v>495</v>
      </c>
      <c r="O6" s="125" t="s">
        <v>458</v>
      </c>
      <c r="P6" s="125" t="s">
        <v>457</v>
      </c>
      <c r="Q6" s="125" t="s">
        <v>456</v>
      </c>
      <c r="R6" s="125" t="s">
        <v>455</v>
      </c>
      <c r="S6" s="322"/>
      <c r="T6" s="125" t="s">
        <v>453</v>
      </c>
      <c r="U6" s="125" t="s">
        <v>454</v>
      </c>
      <c r="V6" s="125" t="s">
        <v>488</v>
      </c>
      <c r="W6" s="125" t="s">
        <v>489</v>
      </c>
      <c r="X6" s="125" t="s">
        <v>514</v>
      </c>
      <c r="Y6" s="125" t="s">
        <v>496</v>
      </c>
      <c r="Z6" s="125" t="s">
        <v>497</v>
      </c>
      <c r="AA6" s="125" t="s">
        <v>499</v>
      </c>
      <c r="AB6" s="125" t="s">
        <v>472</v>
      </c>
      <c r="AC6" s="126" t="s">
        <v>451</v>
      </c>
      <c r="AD6" s="126" t="s">
        <v>450</v>
      </c>
      <c r="AE6" s="126" t="s">
        <v>452</v>
      </c>
      <c r="AF6" s="125" t="s">
        <v>500</v>
      </c>
      <c r="AG6" s="125" t="s">
        <v>501</v>
      </c>
      <c r="AH6" s="125" t="s">
        <v>502</v>
      </c>
      <c r="AI6" s="125" t="s">
        <v>491</v>
      </c>
      <c r="AJ6" s="125" t="s">
        <v>490</v>
      </c>
      <c r="AK6" s="125" t="s">
        <v>498</v>
      </c>
      <c r="AL6" s="322"/>
      <c r="AM6" s="126" t="s">
        <v>493</v>
      </c>
      <c r="AN6" s="126" t="s">
        <v>494</v>
      </c>
      <c r="AO6" s="125" t="s">
        <v>492</v>
      </c>
      <c r="AP6" s="125" t="s">
        <v>473</v>
      </c>
      <c r="AQ6" s="329"/>
      <c r="AR6" s="125" t="s">
        <v>504</v>
      </c>
      <c r="AS6" s="125" t="s">
        <v>503</v>
      </c>
      <c r="AT6" s="125" t="s">
        <v>474</v>
      </c>
      <c r="AU6" s="329"/>
      <c r="AV6" s="125" t="s">
        <v>505</v>
      </c>
      <c r="AW6" s="125" t="s">
        <v>506</v>
      </c>
      <c r="AX6" s="125" t="s">
        <v>507</v>
      </c>
      <c r="AY6" s="329"/>
      <c r="AZ6" s="125" t="s">
        <v>509</v>
      </c>
      <c r="BA6" s="125" t="s">
        <v>508</v>
      </c>
      <c r="BB6" s="329"/>
      <c r="BC6" s="125" t="s">
        <v>463</v>
      </c>
      <c r="BD6" s="127" t="s">
        <v>510</v>
      </c>
      <c r="BE6" s="101"/>
    </row>
    <row r="7" spans="1:56" ht="28.5" customHeight="1">
      <c r="A7" s="181" t="s">
        <v>671</v>
      </c>
      <c r="B7" s="102">
        <f>SUM(B8:B24)</f>
        <v>5027</v>
      </c>
      <c r="C7" s="102">
        <f>SUM(C8:C24)</f>
        <v>1099</v>
      </c>
      <c r="D7" s="179">
        <f aca="true" t="shared" si="0" ref="D7:D24">C7*100/B7</f>
        <v>21.861945494330616</v>
      </c>
      <c r="E7" s="102">
        <f aca="true" t="shared" si="1" ref="E7:R7">SUM(E8:E24)</f>
        <v>1007</v>
      </c>
      <c r="F7" s="102">
        <f t="shared" si="1"/>
        <v>92</v>
      </c>
      <c r="G7" s="102">
        <f t="shared" si="1"/>
        <v>1498</v>
      </c>
      <c r="H7" s="102">
        <f t="shared" si="1"/>
        <v>1492</v>
      </c>
      <c r="I7" s="102">
        <f t="shared" si="1"/>
        <v>1</v>
      </c>
      <c r="J7" s="102">
        <f t="shared" si="1"/>
        <v>0</v>
      </c>
      <c r="K7" s="102">
        <f t="shared" si="1"/>
        <v>0</v>
      </c>
      <c r="L7" s="102">
        <f t="shared" si="1"/>
        <v>31</v>
      </c>
      <c r="M7" s="102">
        <f t="shared" si="1"/>
        <v>69</v>
      </c>
      <c r="N7" s="102">
        <f t="shared" si="1"/>
        <v>22</v>
      </c>
      <c r="O7" s="102">
        <f t="shared" si="1"/>
        <v>451</v>
      </c>
      <c r="P7" s="102">
        <f t="shared" si="1"/>
        <v>0</v>
      </c>
      <c r="Q7" s="102">
        <f t="shared" si="1"/>
        <v>10</v>
      </c>
      <c r="R7" s="102">
        <f t="shared" si="1"/>
        <v>101</v>
      </c>
      <c r="S7" s="181" t="s">
        <v>671</v>
      </c>
      <c r="T7" s="102">
        <f aca="true" t="shared" si="2" ref="T7:AK7">SUM(T8:T24)</f>
        <v>17</v>
      </c>
      <c r="U7" s="102">
        <f t="shared" si="2"/>
        <v>217</v>
      </c>
      <c r="V7" s="102">
        <f t="shared" si="2"/>
        <v>1</v>
      </c>
      <c r="W7" s="102">
        <f t="shared" si="2"/>
        <v>48</v>
      </c>
      <c r="X7" s="102">
        <f t="shared" si="2"/>
        <v>13</v>
      </c>
      <c r="Y7" s="102">
        <f t="shared" si="2"/>
        <v>183</v>
      </c>
      <c r="Z7" s="102">
        <f t="shared" si="2"/>
        <v>4</v>
      </c>
      <c r="AA7" s="102">
        <f t="shared" si="2"/>
        <v>17</v>
      </c>
      <c r="AB7" s="102">
        <f t="shared" si="2"/>
        <v>112</v>
      </c>
      <c r="AC7" s="102">
        <f t="shared" si="2"/>
        <v>2</v>
      </c>
      <c r="AD7" s="102">
        <f t="shared" si="2"/>
        <v>3</v>
      </c>
      <c r="AE7" s="102">
        <f t="shared" si="2"/>
        <v>1</v>
      </c>
      <c r="AF7" s="102">
        <f t="shared" si="2"/>
        <v>0</v>
      </c>
      <c r="AG7" s="102">
        <f t="shared" si="2"/>
        <v>0</v>
      </c>
      <c r="AH7" s="102">
        <f t="shared" si="2"/>
        <v>0</v>
      </c>
      <c r="AI7" s="102">
        <f t="shared" si="2"/>
        <v>0</v>
      </c>
      <c r="AJ7" s="102">
        <f t="shared" si="2"/>
        <v>1</v>
      </c>
      <c r="AK7" s="102">
        <f t="shared" si="2"/>
        <v>0</v>
      </c>
      <c r="AL7" s="181" t="s">
        <v>671</v>
      </c>
      <c r="AM7" s="102">
        <f aca="true" t="shared" si="3" ref="AM7:BD7">SUM(AM8:AM24)</f>
        <v>0</v>
      </c>
      <c r="AN7" s="102">
        <f t="shared" si="3"/>
        <v>54</v>
      </c>
      <c r="AO7" s="102">
        <f t="shared" si="3"/>
        <v>8</v>
      </c>
      <c r="AP7" s="102">
        <f t="shared" si="3"/>
        <v>126</v>
      </c>
      <c r="AQ7" s="102">
        <f t="shared" si="3"/>
        <v>0</v>
      </c>
      <c r="AR7" s="102">
        <f t="shared" si="3"/>
        <v>0</v>
      </c>
      <c r="AS7" s="102">
        <f t="shared" si="3"/>
        <v>0</v>
      </c>
      <c r="AT7" s="102">
        <f t="shared" si="3"/>
        <v>0</v>
      </c>
      <c r="AU7" s="102">
        <f t="shared" si="3"/>
        <v>0</v>
      </c>
      <c r="AV7" s="102">
        <f t="shared" si="3"/>
        <v>0</v>
      </c>
      <c r="AW7" s="102">
        <f t="shared" si="3"/>
        <v>0</v>
      </c>
      <c r="AX7" s="102">
        <f t="shared" si="3"/>
        <v>0</v>
      </c>
      <c r="AY7" s="102">
        <f t="shared" si="3"/>
        <v>2</v>
      </c>
      <c r="AZ7" s="102">
        <f t="shared" si="3"/>
        <v>1</v>
      </c>
      <c r="BA7" s="102">
        <f t="shared" si="3"/>
        <v>1</v>
      </c>
      <c r="BB7" s="102">
        <f t="shared" si="3"/>
        <v>4</v>
      </c>
      <c r="BC7" s="102">
        <f t="shared" si="3"/>
        <v>4</v>
      </c>
      <c r="BD7" s="102">
        <f t="shared" si="3"/>
        <v>0</v>
      </c>
    </row>
    <row r="8" spans="1:56" ht="30" customHeight="1">
      <c r="A8" s="86" t="s">
        <v>186</v>
      </c>
      <c r="B8" s="111">
        <v>30</v>
      </c>
      <c r="C8" s="102">
        <f aca="true" t="shared" si="4" ref="C8:C24">E8+F8</f>
        <v>4</v>
      </c>
      <c r="D8" s="179">
        <f t="shared" si="0"/>
        <v>13.333333333333334</v>
      </c>
      <c r="E8" s="102">
        <v>4</v>
      </c>
      <c r="F8" s="102">
        <v>0</v>
      </c>
      <c r="G8" s="102">
        <f aca="true" t="shared" si="5" ref="G8:G24">H8+AQ8+AU8+AY8+BB8</f>
        <v>4</v>
      </c>
      <c r="H8" s="103">
        <f aca="true" t="shared" si="6" ref="H8:H24">SUM(I8:AP8)</f>
        <v>4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1</v>
      </c>
      <c r="P8" s="102">
        <v>0</v>
      </c>
      <c r="Q8" s="102">
        <v>0</v>
      </c>
      <c r="R8" s="102">
        <v>1</v>
      </c>
      <c r="S8" s="83" t="s">
        <v>186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4">
        <v>2</v>
      </c>
      <c r="Z8" s="104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83" t="s">
        <v>186</v>
      </c>
      <c r="AM8" s="102">
        <v>0</v>
      </c>
      <c r="AN8" s="102">
        <v>0</v>
      </c>
      <c r="AO8" s="102">
        <v>0</v>
      </c>
      <c r="AP8" s="102">
        <v>0</v>
      </c>
      <c r="AQ8" s="102">
        <f aca="true" t="shared" si="7" ref="AQ8:AQ24">SUM(AR8:AT8)</f>
        <v>0</v>
      </c>
      <c r="AR8" s="102">
        <v>0</v>
      </c>
      <c r="AS8" s="102">
        <v>0</v>
      </c>
      <c r="AT8" s="102">
        <v>0</v>
      </c>
      <c r="AU8" s="102">
        <f aca="true" t="shared" si="8" ref="AU8:AU24">AV8+AW8+AX8</f>
        <v>0</v>
      </c>
      <c r="AV8" s="102">
        <v>0</v>
      </c>
      <c r="AW8" s="102">
        <v>0</v>
      </c>
      <c r="AX8" s="102">
        <v>0</v>
      </c>
      <c r="AY8" s="102">
        <f aca="true" t="shared" si="9" ref="AY8:AY24">AZ8+BA8</f>
        <v>0</v>
      </c>
      <c r="AZ8" s="102">
        <v>0</v>
      </c>
      <c r="BA8" s="102">
        <v>0</v>
      </c>
      <c r="BB8" s="102">
        <f aca="true" t="shared" si="10" ref="BB8:BB19">SUM(BC8:BD8)</f>
        <v>0</v>
      </c>
      <c r="BC8" s="110">
        <v>0</v>
      </c>
      <c r="BD8" s="110">
        <v>0</v>
      </c>
    </row>
    <row r="9" spans="1:56" ht="30" customHeight="1">
      <c r="A9" s="87" t="s">
        <v>377</v>
      </c>
      <c r="B9" s="111">
        <v>140</v>
      </c>
      <c r="C9" s="102">
        <f t="shared" si="4"/>
        <v>37</v>
      </c>
      <c r="D9" s="179">
        <f t="shared" si="0"/>
        <v>26.428571428571427</v>
      </c>
      <c r="E9" s="102">
        <v>37</v>
      </c>
      <c r="F9" s="102">
        <v>0</v>
      </c>
      <c r="G9" s="102">
        <f t="shared" si="5"/>
        <v>53</v>
      </c>
      <c r="H9" s="103">
        <f t="shared" si="6"/>
        <v>53</v>
      </c>
      <c r="I9" s="102">
        <v>0</v>
      </c>
      <c r="J9" s="102">
        <v>0</v>
      </c>
      <c r="K9" s="102">
        <v>0</v>
      </c>
      <c r="L9" s="102">
        <v>0</v>
      </c>
      <c r="M9" s="102">
        <v>3</v>
      </c>
      <c r="N9" s="102">
        <v>1</v>
      </c>
      <c r="O9" s="102">
        <v>4</v>
      </c>
      <c r="P9" s="102">
        <v>0</v>
      </c>
      <c r="Q9" s="102">
        <v>0</v>
      </c>
      <c r="R9" s="102">
        <v>2</v>
      </c>
      <c r="S9" s="83" t="s">
        <v>377</v>
      </c>
      <c r="T9" s="102">
        <v>0</v>
      </c>
      <c r="U9" s="102">
        <v>11</v>
      </c>
      <c r="V9" s="102">
        <v>0</v>
      </c>
      <c r="W9" s="102">
        <v>15</v>
      </c>
      <c r="X9" s="102">
        <v>5</v>
      </c>
      <c r="Y9" s="104">
        <v>5</v>
      </c>
      <c r="Z9" s="102">
        <v>0</v>
      </c>
      <c r="AA9" s="102">
        <v>7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83" t="s">
        <v>377</v>
      </c>
      <c r="AM9" s="102">
        <v>0</v>
      </c>
      <c r="AN9" s="102">
        <v>0</v>
      </c>
      <c r="AO9" s="102">
        <v>0</v>
      </c>
      <c r="AP9" s="102">
        <v>0</v>
      </c>
      <c r="AQ9" s="102">
        <f t="shared" si="7"/>
        <v>0</v>
      </c>
      <c r="AR9" s="102">
        <v>0</v>
      </c>
      <c r="AS9" s="102">
        <v>0</v>
      </c>
      <c r="AT9" s="102">
        <v>0</v>
      </c>
      <c r="AU9" s="102">
        <f t="shared" si="8"/>
        <v>0</v>
      </c>
      <c r="AV9" s="102">
        <v>0</v>
      </c>
      <c r="AW9" s="102">
        <v>0</v>
      </c>
      <c r="AX9" s="102">
        <v>0</v>
      </c>
      <c r="AY9" s="102">
        <f t="shared" si="9"/>
        <v>0</v>
      </c>
      <c r="AZ9" s="102">
        <v>0</v>
      </c>
      <c r="BA9" s="102">
        <v>0</v>
      </c>
      <c r="BB9" s="102">
        <f t="shared" si="10"/>
        <v>0</v>
      </c>
      <c r="BC9" s="110">
        <v>0</v>
      </c>
      <c r="BD9" s="110">
        <v>0</v>
      </c>
    </row>
    <row r="10" spans="1:56" ht="30" customHeight="1">
      <c r="A10" s="87" t="s">
        <v>467</v>
      </c>
      <c r="B10" s="111">
        <v>204</v>
      </c>
      <c r="C10" s="102">
        <f t="shared" si="4"/>
        <v>26</v>
      </c>
      <c r="D10" s="179">
        <f t="shared" si="0"/>
        <v>12.745098039215685</v>
      </c>
      <c r="E10" s="102">
        <v>22</v>
      </c>
      <c r="F10" s="102">
        <v>4</v>
      </c>
      <c r="G10" s="102">
        <f t="shared" si="5"/>
        <v>33</v>
      </c>
      <c r="H10" s="103">
        <f t="shared" si="6"/>
        <v>32</v>
      </c>
      <c r="I10" s="102">
        <v>0</v>
      </c>
      <c r="J10" s="102">
        <v>0</v>
      </c>
      <c r="K10" s="102">
        <v>0</v>
      </c>
      <c r="L10" s="102">
        <v>1</v>
      </c>
      <c r="M10" s="102">
        <v>0</v>
      </c>
      <c r="N10" s="102">
        <v>0</v>
      </c>
      <c r="O10" s="102">
        <v>12</v>
      </c>
      <c r="P10" s="102">
        <v>0</v>
      </c>
      <c r="Q10" s="102">
        <v>1</v>
      </c>
      <c r="R10" s="102">
        <v>0</v>
      </c>
      <c r="S10" s="83" t="s">
        <v>467</v>
      </c>
      <c r="T10" s="102">
        <v>1</v>
      </c>
      <c r="U10" s="102">
        <v>1</v>
      </c>
      <c r="V10" s="102">
        <v>0</v>
      </c>
      <c r="W10" s="102">
        <v>1</v>
      </c>
      <c r="X10" s="102">
        <v>0</v>
      </c>
      <c r="Y10" s="104">
        <v>6</v>
      </c>
      <c r="Z10" s="102">
        <v>0</v>
      </c>
      <c r="AA10" s="102">
        <v>0</v>
      </c>
      <c r="AB10" s="102">
        <v>2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83" t="s">
        <v>467</v>
      </c>
      <c r="AM10" s="102">
        <v>0</v>
      </c>
      <c r="AN10" s="102">
        <v>1</v>
      </c>
      <c r="AO10" s="102">
        <v>0</v>
      </c>
      <c r="AP10" s="102">
        <v>6</v>
      </c>
      <c r="AQ10" s="102">
        <f t="shared" si="7"/>
        <v>0</v>
      </c>
      <c r="AR10" s="102">
        <v>0</v>
      </c>
      <c r="AS10" s="102">
        <v>0</v>
      </c>
      <c r="AT10" s="102">
        <v>0</v>
      </c>
      <c r="AU10" s="102">
        <f t="shared" si="8"/>
        <v>0</v>
      </c>
      <c r="AV10" s="102">
        <v>0</v>
      </c>
      <c r="AW10" s="102">
        <v>0</v>
      </c>
      <c r="AX10" s="102">
        <v>0</v>
      </c>
      <c r="AY10" s="102">
        <f t="shared" si="9"/>
        <v>0</v>
      </c>
      <c r="AZ10" s="102">
        <v>0</v>
      </c>
      <c r="BA10" s="102">
        <v>0</v>
      </c>
      <c r="BB10" s="102">
        <f t="shared" si="10"/>
        <v>1</v>
      </c>
      <c r="BC10" s="110">
        <v>1</v>
      </c>
      <c r="BD10" s="110">
        <v>0</v>
      </c>
    </row>
    <row r="11" spans="1:56" ht="39.75" customHeight="1">
      <c r="A11" s="87" t="s">
        <v>373</v>
      </c>
      <c r="B11" s="111">
        <v>100</v>
      </c>
      <c r="C11" s="102">
        <f t="shared" si="4"/>
        <v>23</v>
      </c>
      <c r="D11" s="179">
        <f t="shared" si="0"/>
        <v>23</v>
      </c>
      <c r="E11" s="102">
        <v>23</v>
      </c>
      <c r="F11" s="102">
        <v>0</v>
      </c>
      <c r="G11" s="102">
        <f t="shared" si="5"/>
        <v>29</v>
      </c>
      <c r="H11" s="103">
        <f t="shared" si="6"/>
        <v>29</v>
      </c>
      <c r="I11" s="102">
        <v>0</v>
      </c>
      <c r="J11" s="102">
        <v>0</v>
      </c>
      <c r="K11" s="102">
        <v>0</v>
      </c>
      <c r="L11" s="102">
        <v>0</v>
      </c>
      <c r="M11" s="102">
        <v>2</v>
      </c>
      <c r="N11" s="102">
        <v>0</v>
      </c>
      <c r="O11" s="102">
        <v>10</v>
      </c>
      <c r="P11" s="102">
        <v>0</v>
      </c>
      <c r="Q11" s="102">
        <v>1</v>
      </c>
      <c r="R11" s="102">
        <v>3</v>
      </c>
      <c r="S11" s="83" t="s">
        <v>373</v>
      </c>
      <c r="T11" s="102">
        <v>0</v>
      </c>
      <c r="U11" s="102">
        <v>6</v>
      </c>
      <c r="V11" s="102">
        <v>0</v>
      </c>
      <c r="W11" s="102">
        <v>0</v>
      </c>
      <c r="X11" s="102">
        <v>0</v>
      </c>
      <c r="Y11" s="104">
        <v>2</v>
      </c>
      <c r="Z11" s="102">
        <v>0</v>
      </c>
      <c r="AA11" s="102">
        <v>1</v>
      </c>
      <c r="AB11" s="102">
        <v>2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1</v>
      </c>
      <c r="AK11" s="102">
        <v>0</v>
      </c>
      <c r="AL11" s="83" t="s">
        <v>373</v>
      </c>
      <c r="AM11" s="102">
        <v>0</v>
      </c>
      <c r="AN11" s="102">
        <v>1</v>
      </c>
      <c r="AO11" s="102">
        <v>0</v>
      </c>
      <c r="AP11" s="102">
        <v>0</v>
      </c>
      <c r="AQ11" s="102">
        <f t="shared" si="7"/>
        <v>0</v>
      </c>
      <c r="AR11" s="102">
        <v>0</v>
      </c>
      <c r="AS11" s="102">
        <v>0</v>
      </c>
      <c r="AT11" s="102">
        <v>0</v>
      </c>
      <c r="AU11" s="102">
        <f t="shared" si="8"/>
        <v>0</v>
      </c>
      <c r="AV11" s="102">
        <v>0</v>
      </c>
      <c r="AW11" s="102">
        <v>0</v>
      </c>
      <c r="AX11" s="102">
        <v>0</v>
      </c>
      <c r="AY11" s="102">
        <f t="shared" si="9"/>
        <v>0</v>
      </c>
      <c r="AZ11" s="102">
        <v>0</v>
      </c>
      <c r="BA11" s="102">
        <v>0</v>
      </c>
      <c r="BB11" s="102">
        <f t="shared" si="10"/>
        <v>0</v>
      </c>
      <c r="BC11" s="110">
        <v>0</v>
      </c>
      <c r="BD11" s="110">
        <v>0</v>
      </c>
    </row>
    <row r="12" spans="1:56" ht="39.75" customHeight="1">
      <c r="A12" s="87" t="s">
        <v>369</v>
      </c>
      <c r="B12" s="111">
        <v>60</v>
      </c>
      <c r="C12" s="102">
        <f t="shared" si="4"/>
        <v>10</v>
      </c>
      <c r="D12" s="179">
        <f t="shared" si="0"/>
        <v>16.666666666666668</v>
      </c>
      <c r="E12" s="102">
        <v>10</v>
      </c>
      <c r="F12" s="102">
        <v>0</v>
      </c>
      <c r="G12" s="102">
        <f t="shared" si="5"/>
        <v>14</v>
      </c>
      <c r="H12" s="103">
        <f t="shared" si="6"/>
        <v>14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3</v>
      </c>
      <c r="P12" s="102">
        <v>0</v>
      </c>
      <c r="Q12" s="102">
        <v>0</v>
      </c>
      <c r="R12" s="102">
        <v>4</v>
      </c>
      <c r="S12" s="83" t="s">
        <v>369</v>
      </c>
      <c r="T12" s="102">
        <v>0</v>
      </c>
      <c r="U12" s="102">
        <v>4</v>
      </c>
      <c r="V12" s="102">
        <v>0</v>
      </c>
      <c r="W12" s="102">
        <v>0</v>
      </c>
      <c r="X12" s="102">
        <v>0</v>
      </c>
      <c r="Y12" s="104">
        <v>1</v>
      </c>
      <c r="Z12" s="104">
        <v>0</v>
      </c>
      <c r="AA12" s="102">
        <v>0</v>
      </c>
      <c r="AB12" s="102">
        <v>0</v>
      </c>
      <c r="AC12" s="102">
        <v>2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84" t="s">
        <v>369</v>
      </c>
      <c r="AM12" s="111">
        <v>0</v>
      </c>
      <c r="AN12" s="102">
        <v>0</v>
      </c>
      <c r="AO12" s="102">
        <v>0</v>
      </c>
      <c r="AP12" s="102">
        <v>0</v>
      </c>
      <c r="AQ12" s="102">
        <f t="shared" si="7"/>
        <v>0</v>
      </c>
      <c r="AR12" s="102">
        <v>0</v>
      </c>
      <c r="AS12" s="102">
        <v>0</v>
      </c>
      <c r="AT12" s="102">
        <v>0</v>
      </c>
      <c r="AU12" s="102">
        <f t="shared" si="8"/>
        <v>0</v>
      </c>
      <c r="AV12" s="102">
        <v>0</v>
      </c>
      <c r="AW12" s="102">
        <v>0</v>
      </c>
      <c r="AX12" s="102">
        <v>0</v>
      </c>
      <c r="AY12" s="102">
        <f t="shared" si="9"/>
        <v>0</v>
      </c>
      <c r="AZ12" s="102">
        <v>0</v>
      </c>
      <c r="BA12" s="102">
        <v>0</v>
      </c>
      <c r="BB12" s="102">
        <f t="shared" si="10"/>
        <v>0</v>
      </c>
      <c r="BC12" s="110">
        <v>0</v>
      </c>
      <c r="BD12" s="110">
        <v>0</v>
      </c>
    </row>
    <row r="13" spans="1:56" ht="30" customHeight="1">
      <c r="A13" s="86" t="s">
        <v>187</v>
      </c>
      <c r="B13" s="102">
        <v>100</v>
      </c>
      <c r="C13" s="102">
        <f t="shared" si="4"/>
        <v>26</v>
      </c>
      <c r="D13" s="179">
        <f t="shared" si="0"/>
        <v>26</v>
      </c>
      <c r="E13" s="102">
        <v>25</v>
      </c>
      <c r="F13" s="102">
        <v>1</v>
      </c>
      <c r="G13" s="102">
        <f t="shared" si="5"/>
        <v>33</v>
      </c>
      <c r="H13" s="103">
        <f t="shared" si="6"/>
        <v>32</v>
      </c>
      <c r="I13" s="102">
        <v>0</v>
      </c>
      <c r="J13" s="102">
        <v>0</v>
      </c>
      <c r="K13" s="102">
        <v>0</v>
      </c>
      <c r="L13" s="102">
        <v>9</v>
      </c>
      <c r="M13" s="102">
        <v>3</v>
      </c>
      <c r="N13" s="102">
        <v>1</v>
      </c>
      <c r="O13" s="102">
        <v>5</v>
      </c>
      <c r="P13" s="102">
        <v>0</v>
      </c>
      <c r="Q13" s="102">
        <v>1</v>
      </c>
      <c r="R13" s="102">
        <v>1</v>
      </c>
      <c r="S13" s="83" t="s">
        <v>187</v>
      </c>
      <c r="T13" s="102">
        <v>0</v>
      </c>
      <c r="U13" s="102">
        <v>2</v>
      </c>
      <c r="V13" s="102">
        <v>0</v>
      </c>
      <c r="W13" s="102">
        <v>0</v>
      </c>
      <c r="X13" s="102">
        <v>1</v>
      </c>
      <c r="Y13" s="104">
        <v>0</v>
      </c>
      <c r="Z13" s="102">
        <v>0</v>
      </c>
      <c r="AA13" s="102">
        <v>0</v>
      </c>
      <c r="AB13" s="102">
        <v>4</v>
      </c>
      <c r="AC13" s="104">
        <v>0</v>
      </c>
      <c r="AD13" s="104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83" t="s">
        <v>187</v>
      </c>
      <c r="AM13" s="102">
        <v>0</v>
      </c>
      <c r="AN13" s="102">
        <v>4</v>
      </c>
      <c r="AO13" s="102">
        <v>0</v>
      </c>
      <c r="AP13" s="102">
        <v>1</v>
      </c>
      <c r="AQ13" s="102">
        <f t="shared" si="7"/>
        <v>0</v>
      </c>
      <c r="AR13" s="102">
        <v>0</v>
      </c>
      <c r="AS13" s="102">
        <v>0</v>
      </c>
      <c r="AT13" s="102">
        <v>0</v>
      </c>
      <c r="AU13" s="102">
        <f t="shared" si="8"/>
        <v>0</v>
      </c>
      <c r="AV13" s="102">
        <v>0</v>
      </c>
      <c r="AW13" s="102">
        <v>0</v>
      </c>
      <c r="AX13" s="102">
        <v>0</v>
      </c>
      <c r="AY13" s="102">
        <f t="shared" si="9"/>
        <v>1</v>
      </c>
      <c r="AZ13" s="102">
        <v>0</v>
      </c>
      <c r="BA13" s="102">
        <v>1</v>
      </c>
      <c r="BB13" s="102">
        <f t="shared" si="10"/>
        <v>0</v>
      </c>
      <c r="BC13" s="110">
        <v>0</v>
      </c>
      <c r="BD13" s="110">
        <v>0</v>
      </c>
    </row>
    <row r="14" spans="1:56" ht="30" customHeight="1">
      <c r="A14" s="86" t="s">
        <v>374</v>
      </c>
      <c r="B14" s="102">
        <v>1138</v>
      </c>
      <c r="C14" s="102">
        <f t="shared" si="4"/>
        <v>377</v>
      </c>
      <c r="D14" s="179">
        <f t="shared" si="0"/>
        <v>33.12829525483304</v>
      </c>
      <c r="E14" s="102">
        <v>370</v>
      </c>
      <c r="F14" s="102">
        <v>7</v>
      </c>
      <c r="G14" s="102">
        <f t="shared" si="5"/>
        <v>582</v>
      </c>
      <c r="H14" s="103">
        <f t="shared" si="6"/>
        <v>582</v>
      </c>
      <c r="I14" s="102">
        <v>0</v>
      </c>
      <c r="J14" s="102">
        <v>0</v>
      </c>
      <c r="K14" s="102">
        <v>0</v>
      </c>
      <c r="L14" s="102">
        <v>16</v>
      </c>
      <c r="M14" s="102">
        <v>25</v>
      </c>
      <c r="N14" s="102">
        <v>7</v>
      </c>
      <c r="O14" s="102">
        <v>212</v>
      </c>
      <c r="P14" s="102">
        <v>0</v>
      </c>
      <c r="Q14" s="102">
        <v>1</v>
      </c>
      <c r="R14" s="102">
        <v>34</v>
      </c>
      <c r="S14" s="83" t="s">
        <v>374</v>
      </c>
      <c r="T14" s="102">
        <v>5</v>
      </c>
      <c r="U14" s="102">
        <v>141</v>
      </c>
      <c r="V14" s="102">
        <v>0</v>
      </c>
      <c r="W14" s="102">
        <v>10</v>
      </c>
      <c r="X14" s="102">
        <v>2</v>
      </c>
      <c r="Y14" s="104">
        <v>58</v>
      </c>
      <c r="Z14" s="102">
        <v>1</v>
      </c>
      <c r="AA14" s="102">
        <v>5</v>
      </c>
      <c r="AB14" s="102">
        <v>23</v>
      </c>
      <c r="AC14" s="102">
        <v>0</v>
      </c>
      <c r="AD14" s="102">
        <v>3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83" t="s">
        <v>374</v>
      </c>
      <c r="AM14" s="102">
        <v>0</v>
      </c>
      <c r="AN14" s="102">
        <v>20</v>
      </c>
      <c r="AO14" s="102">
        <v>6</v>
      </c>
      <c r="AP14" s="102">
        <v>13</v>
      </c>
      <c r="AQ14" s="102">
        <f t="shared" si="7"/>
        <v>0</v>
      </c>
      <c r="AR14" s="102">
        <v>0</v>
      </c>
      <c r="AS14" s="102">
        <v>0</v>
      </c>
      <c r="AT14" s="102">
        <v>0</v>
      </c>
      <c r="AU14" s="102">
        <f t="shared" si="8"/>
        <v>0</v>
      </c>
      <c r="AV14" s="102">
        <v>0</v>
      </c>
      <c r="AW14" s="102">
        <v>0</v>
      </c>
      <c r="AX14" s="102">
        <v>0</v>
      </c>
      <c r="AY14" s="102">
        <f t="shared" si="9"/>
        <v>0</v>
      </c>
      <c r="AZ14" s="104">
        <v>0</v>
      </c>
      <c r="BA14" s="104">
        <v>0</v>
      </c>
      <c r="BB14" s="102">
        <f t="shared" si="10"/>
        <v>0</v>
      </c>
      <c r="BC14" s="110">
        <v>0</v>
      </c>
      <c r="BD14" s="110">
        <v>0</v>
      </c>
    </row>
    <row r="15" spans="1:56" ht="30" customHeight="1">
      <c r="A15" s="86" t="s">
        <v>192</v>
      </c>
      <c r="B15" s="102">
        <v>60</v>
      </c>
      <c r="C15" s="102">
        <f t="shared" si="4"/>
        <v>9</v>
      </c>
      <c r="D15" s="179">
        <f t="shared" si="0"/>
        <v>15</v>
      </c>
      <c r="E15" s="102">
        <v>9</v>
      </c>
      <c r="F15" s="102">
        <v>0</v>
      </c>
      <c r="G15" s="102">
        <f t="shared" si="5"/>
        <v>12</v>
      </c>
      <c r="H15" s="103">
        <f t="shared" si="6"/>
        <v>12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2</v>
      </c>
      <c r="P15" s="102">
        <v>0</v>
      </c>
      <c r="Q15" s="102">
        <v>1</v>
      </c>
      <c r="R15" s="102">
        <v>7</v>
      </c>
      <c r="S15" s="83" t="s">
        <v>192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4">
        <v>1</v>
      </c>
      <c r="Z15" s="102">
        <v>0</v>
      </c>
      <c r="AA15" s="102">
        <v>0</v>
      </c>
      <c r="AB15" s="102">
        <v>1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83" t="s">
        <v>192</v>
      </c>
      <c r="AM15" s="102">
        <v>0</v>
      </c>
      <c r="AN15" s="102">
        <v>0</v>
      </c>
      <c r="AO15" s="102">
        <v>0</v>
      </c>
      <c r="AP15" s="102">
        <v>0</v>
      </c>
      <c r="AQ15" s="102">
        <f t="shared" si="7"/>
        <v>0</v>
      </c>
      <c r="AR15" s="102">
        <v>0</v>
      </c>
      <c r="AS15" s="102">
        <v>0</v>
      </c>
      <c r="AT15" s="102">
        <v>0</v>
      </c>
      <c r="AU15" s="102">
        <f t="shared" si="8"/>
        <v>0</v>
      </c>
      <c r="AV15" s="102">
        <v>0</v>
      </c>
      <c r="AW15" s="102">
        <v>0</v>
      </c>
      <c r="AX15" s="102">
        <v>0</v>
      </c>
      <c r="AY15" s="102">
        <f t="shared" si="9"/>
        <v>0</v>
      </c>
      <c r="AZ15" s="104">
        <v>0</v>
      </c>
      <c r="BA15" s="104">
        <v>0</v>
      </c>
      <c r="BB15" s="102">
        <f t="shared" si="10"/>
        <v>0</v>
      </c>
      <c r="BC15" s="110">
        <v>0</v>
      </c>
      <c r="BD15" s="110">
        <v>0</v>
      </c>
    </row>
    <row r="16" spans="1:56" ht="30" customHeight="1">
      <c r="A16" s="86" t="s">
        <v>190</v>
      </c>
      <c r="B16" s="102">
        <v>120</v>
      </c>
      <c r="C16" s="102">
        <f t="shared" si="4"/>
        <v>27</v>
      </c>
      <c r="D16" s="179">
        <f t="shared" si="0"/>
        <v>22.5</v>
      </c>
      <c r="E16" s="102">
        <v>15</v>
      </c>
      <c r="F16" s="102">
        <v>12</v>
      </c>
      <c r="G16" s="102">
        <f t="shared" si="5"/>
        <v>29</v>
      </c>
      <c r="H16" s="103">
        <f t="shared" si="6"/>
        <v>29</v>
      </c>
      <c r="I16" s="102">
        <v>0</v>
      </c>
      <c r="J16" s="102">
        <v>0</v>
      </c>
      <c r="K16" s="102">
        <v>0</v>
      </c>
      <c r="L16" s="102">
        <v>1</v>
      </c>
      <c r="M16" s="102">
        <v>2</v>
      </c>
      <c r="N16" s="102">
        <v>0</v>
      </c>
      <c r="O16" s="102">
        <v>6</v>
      </c>
      <c r="P16" s="102">
        <v>0</v>
      </c>
      <c r="Q16" s="102">
        <v>0</v>
      </c>
      <c r="R16" s="102">
        <v>3</v>
      </c>
      <c r="S16" s="83" t="s">
        <v>190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4">
        <v>1</v>
      </c>
      <c r="Z16" s="102">
        <v>0</v>
      </c>
      <c r="AA16" s="102">
        <v>1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83" t="s">
        <v>190</v>
      </c>
      <c r="AM16" s="102">
        <v>0</v>
      </c>
      <c r="AN16" s="102">
        <v>1</v>
      </c>
      <c r="AO16" s="102">
        <v>0</v>
      </c>
      <c r="AP16" s="102">
        <v>14</v>
      </c>
      <c r="AQ16" s="102">
        <f t="shared" si="7"/>
        <v>0</v>
      </c>
      <c r="AR16" s="102">
        <v>0</v>
      </c>
      <c r="AS16" s="102">
        <v>0</v>
      </c>
      <c r="AT16" s="102">
        <v>0</v>
      </c>
      <c r="AU16" s="102">
        <f t="shared" si="8"/>
        <v>0</v>
      </c>
      <c r="AV16" s="102">
        <v>0</v>
      </c>
      <c r="AW16" s="102">
        <v>0</v>
      </c>
      <c r="AX16" s="102">
        <v>0</v>
      </c>
      <c r="AY16" s="102">
        <f t="shared" si="9"/>
        <v>0</v>
      </c>
      <c r="AZ16" s="104">
        <v>0</v>
      </c>
      <c r="BA16" s="104">
        <v>0</v>
      </c>
      <c r="BB16" s="102">
        <f t="shared" si="10"/>
        <v>0</v>
      </c>
      <c r="BC16" s="110">
        <v>0</v>
      </c>
      <c r="BD16" s="110">
        <v>0</v>
      </c>
    </row>
    <row r="17" spans="1:56" ht="30" customHeight="1">
      <c r="A17" s="86" t="s">
        <v>191</v>
      </c>
      <c r="B17" s="102">
        <v>105</v>
      </c>
      <c r="C17" s="102">
        <f t="shared" si="4"/>
        <v>24</v>
      </c>
      <c r="D17" s="179">
        <f t="shared" si="0"/>
        <v>22.857142857142858</v>
      </c>
      <c r="E17" s="102">
        <v>24</v>
      </c>
      <c r="F17" s="102">
        <v>0</v>
      </c>
      <c r="G17" s="102">
        <f t="shared" si="5"/>
        <v>36</v>
      </c>
      <c r="H17" s="103">
        <f t="shared" si="6"/>
        <v>36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15</v>
      </c>
      <c r="P17" s="102">
        <v>0</v>
      </c>
      <c r="Q17" s="102">
        <v>0</v>
      </c>
      <c r="R17" s="102">
        <v>1</v>
      </c>
      <c r="S17" s="83" t="s">
        <v>191</v>
      </c>
      <c r="T17" s="102">
        <v>1</v>
      </c>
      <c r="U17" s="102">
        <v>3</v>
      </c>
      <c r="V17" s="102">
        <v>0</v>
      </c>
      <c r="W17" s="102">
        <v>1</v>
      </c>
      <c r="X17" s="102">
        <v>0</v>
      </c>
      <c r="Y17" s="104">
        <v>4</v>
      </c>
      <c r="Z17" s="102">
        <v>1</v>
      </c>
      <c r="AA17" s="102">
        <v>0</v>
      </c>
      <c r="AB17" s="102">
        <v>3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83" t="s">
        <v>191</v>
      </c>
      <c r="AM17" s="102">
        <v>0</v>
      </c>
      <c r="AN17" s="102">
        <v>6</v>
      </c>
      <c r="AO17" s="102">
        <v>0</v>
      </c>
      <c r="AP17" s="102">
        <v>1</v>
      </c>
      <c r="AQ17" s="102">
        <f t="shared" si="7"/>
        <v>0</v>
      </c>
      <c r="AR17" s="102">
        <v>0</v>
      </c>
      <c r="AS17" s="102">
        <v>0</v>
      </c>
      <c r="AT17" s="102">
        <v>0</v>
      </c>
      <c r="AU17" s="102">
        <f t="shared" si="8"/>
        <v>0</v>
      </c>
      <c r="AV17" s="102">
        <v>0</v>
      </c>
      <c r="AW17" s="102">
        <v>0</v>
      </c>
      <c r="AX17" s="102">
        <v>0</v>
      </c>
      <c r="AY17" s="102">
        <f t="shared" si="9"/>
        <v>0</v>
      </c>
      <c r="AZ17" s="104">
        <v>0</v>
      </c>
      <c r="BA17" s="104">
        <v>0</v>
      </c>
      <c r="BB17" s="102">
        <f t="shared" si="10"/>
        <v>0</v>
      </c>
      <c r="BC17" s="110">
        <v>0</v>
      </c>
      <c r="BD17" s="110">
        <v>0</v>
      </c>
    </row>
    <row r="18" spans="1:56" ht="30" customHeight="1">
      <c r="A18" s="86" t="s">
        <v>375</v>
      </c>
      <c r="B18" s="102">
        <v>1537</v>
      </c>
      <c r="C18" s="102">
        <f t="shared" si="4"/>
        <v>351</v>
      </c>
      <c r="D18" s="179">
        <f t="shared" si="0"/>
        <v>22.83669486011711</v>
      </c>
      <c r="E18" s="102">
        <v>307</v>
      </c>
      <c r="F18" s="102">
        <v>44</v>
      </c>
      <c r="G18" s="102">
        <f t="shared" si="5"/>
        <v>440</v>
      </c>
      <c r="H18" s="103">
        <f t="shared" si="6"/>
        <v>438</v>
      </c>
      <c r="I18" s="102">
        <v>1</v>
      </c>
      <c r="J18" s="102">
        <v>0</v>
      </c>
      <c r="K18" s="102">
        <v>0</v>
      </c>
      <c r="L18" s="102">
        <v>3</v>
      </c>
      <c r="M18" s="102">
        <v>28</v>
      </c>
      <c r="N18" s="102">
        <v>12</v>
      </c>
      <c r="O18" s="102">
        <v>101</v>
      </c>
      <c r="P18" s="102">
        <v>0</v>
      </c>
      <c r="Q18" s="102">
        <v>2</v>
      </c>
      <c r="R18" s="102">
        <v>26</v>
      </c>
      <c r="S18" s="83" t="s">
        <v>375</v>
      </c>
      <c r="T18" s="102">
        <v>5</v>
      </c>
      <c r="U18" s="102">
        <v>14</v>
      </c>
      <c r="V18" s="102">
        <v>0</v>
      </c>
      <c r="W18" s="102">
        <v>13</v>
      </c>
      <c r="X18" s="102">
        <v>5</v>
      </c>
      <c r="Y18" s="104">
        <v>81</v>
      </c>
      <c r="Z18" s="104">
        <v>2</v>
      </c>
      <c r="AA18" s="102">
        <v>2</v>
      </c>
      <c r="AB18" s="102">
        <v>71</v>
      </c>
      <c r="AC18" s="102">
        <v>0</v>
      </c>
      <c r="AD18" s="102">
        <v>0</v>
      </c>
      <c r="AE18" s="102">
        <v>1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83" t="s">
        <v>375</v>
      </c>
      <c r="AM18" s="102">
        <v>0</v>
      </c>
      <c r="AN18" s="102">
        <v>8</v>
      </c>
      <c r="AO18" s="102">
        <v>2</v>
      </c>
      <c r="AP18" s="102">
        <v>61</v>
      </c>
      <c r="AQ18" s="102">
        <f t="shared" si="7"/>
        <v>0</v>
      </c>
      <c r="AR18" s="102">
        <v>0</v>
      </c>
      <c r="AS18" s="102">
        <v>0</v>
      </c>
      <c r="AT18" s="102">
        <v>0</v>
      </c>
      <c r="AU18" s="102">
        <f t="shared" si="8"/>
        <v>0</v>
      </c>
      <c r="AV18" s="102">
        <v>0</v>
      </c>
      <c r="AW18" s="102">
        <v>0</v>
      </c>
      <c r="AX18" s="102">
        <v>0</v>
      </c>
      <c r="AY18" s="102">
        <f t="shared" si="9"/>
        <v>1</v>
      </c>
      <c r="AZ18" s="102">
        <v>1</v>
      </c>
      <c r="BA18" s="102">
        <v>0</v>
      </c>
      <c r="BB18" s="102">
        <f t="shared" si="10"/>
        <v>1</v>
      </c>
      <c r="BC18" s="110">
        <v>1</v>
      </c>
      <c r="BD18" s="110">
        <v>0</v>
      </c>
    </row>
    <row r="19" spans="1:56" ht="30" customHeight="1">
      <c r="A19" s="86" t="s">
        <v>376</v>
      </c>
      <c r="B19" s="102">
        <v>110</v>
      </c>
      <c r="C19" s="102">
        <f t="shared" si="4"/>
        <v>33</v>
      </c>
      <c r="D19" s="179">
        <f t="shared" si="0"/>
        <v>30</v>
      </c>
      <c r="E19" s="102">
        <v>28</v>
      </c>
      <c r="F19" s="102">
        <v>5</v>
      </c>
      <c r="G19" s="102">
        <f t="shared" si="5"/>
        <v>41</v>
      </c>
      <c r="H19" s="103">
        <f t="shared" si="6"/>
        <v>41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11</v>
      </c>
      <c r="P19" s="102">
        <v>0</v>
      </c>
      <c r="Q19" s="102">
        <v>1</v>
      </c>
      <c r="R19" s="102">
        <v>2</v>
      </c>
      <c r="S19" s="83" t="s">
        <v>376</v>
      </c>
      <c r="T19" s="102">
        <v>1</v>
      </c>
      <c r="U19" s="102">
        <v>3</v>
      </c>
      <c r="V19" s="102">
        <v>0</v>
      </c>
      <c r="W19" s="102">
        <v>2</v>
      </c>
      <c r="X19" s="102">
        <v>0</v>
      </c>
      <c r="Y19" s="104">
        <v>6</v>
      </c>
      <c r="Z19" s="104">
        <v>0</v>
      </c>
      <c r="AA19" s="102">
        <v>0</v>
      </c>
      <c r="AB19" s="102">
        <v>3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83" t="s">
        <v>376</v>
      </c>
      <c r="AM19" s="102">
        <v>0</v>
      </c>
      <c r="AN19" s="102">
        <v>5</v>
      </c>
      <c r="AO19" s="102">
        <v>0</v>
      </c>
      <c r="AP19" s="102">
        <v>7</v>
      </c>
      <c r="AQ19" s="102">
        <f t="shared" si="7"/>
        <v>0</v>
      </c>
      <c r="AR19" s="102">
        <v>0</v>
      </c>
      <c r="AS19" s="102">
        <v>0</v>
      </c>
      <c r="AT19" s="102">
        <v>0</v>
      </c>
      <c r="AU19" s="102">
        <f t="shared" si="8"/>
        <v>0</v>
      </c>
      <c r="AV19" s="102">
        <v>0</v>
      </c>
      <c r="AW19" s="102">
        <v>0</v>
      </c>
      <c r="AX19" s="102">
        <v>0</v>
      </c>
      <c r="AY19" s="102">
        <f t="shared" si="9"/>
        <v>0</v>
      </c>
      <c r="AZ19" s="102">
        <v>0</v>
      </c>
      <c r="BA19" s="102">
        <v>0</v>
      </c>
      <c r="BB19" s="102">
        <f t="shared" si="10"/>
        <v>0</v>
      </c>
      <c r="BC19" s="110">
        <v>0</v>
      </c>
      <c r="BD19" s="110">
        <v>0</v>
      </c>
    </row>
    <row r="20" spans="1:56" ht="30" customHeight="1">
      <c r="A20" s="86" t="s">
        <v>185</v>
      </c>
      <c r="B20" s="102">
        <v>803</v>
      </c>
      <c r="C20" s="102">
        <f t="shared" si="4"/>
        <v>85</v>
      </c>
      <c r="D20" s="179">
        <f t="shared" si="0"/>
        <v>10.58530510585305</v>
      </c>
      <c r="E20" s="102">
        <v>74</v>
      </c>
      <c r="F20" s="102">
        <v>11</v>
      </c>
      <c r="G20" s="102">
        <f t="shared" si="5"/>
        <v>103</v>
      </c>
      <c r="H20" s="103">
        <f t="shared" si="6"/>
        <v>101</v>
      </c>
      <c r="I20" s="102">
        <v>0</v>
      </c>
      <c r="J20" s="102">
        <v>0</v>
      </c>
      <c r="K20" s="102">
        <v>0</v>
      </c>
      <c r="L20" s="102">
        <v>0</v>
      </c>
      <c r="M20" s="102">
        <v>2</v>
      </c>
      <c r="N20" s="102">
        <v>1</v>
      </c>
      <c r="O20" s="102">
        <v>29</v>
      </c>
      <c r="P20" s="102">
        <v>0</v>
      </c>
      <c r="Q20" s="102">
        <v>1</v>
      </c>
      <c r="R20" s="102">
        <v>16</v>
      </c>
      <c r="S20" s="83" t="s">
        <v>185</v>
      </c>
      <c r="T20" s="102">
        <v>2</v>
      </c>
      <c r="U20" s="102">
        <v>16</v>
      </c>
      <c r="V20" s="102">
        <v>0</v>
      </c>
      <c r="W20" s="102">
        <v>6</v>
      </c>
      <c r="X20" s="102">
        <v>0</v>
      </c>
      <c r="Y20" s="104">
        <v>9</v>
      </c>
      <c r="Z20" s="102">
        <v>0</v>
      </c>
      <c r="AA20" s="102">
        <v>0</v>
      </c>
      <c r="AB20" s="102">
        <v>3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83" t="s">
        <v>185</v>
      </c>
      <c r="AM20" s="102">
        <v>0</v>
      </c>
      <c r="AN20" s="102">
        <v>2</v>
      </c>
      <c r="AO20" s="102">
        <v>0</v>
      </c>
      <c r="AP20" s="102">
        <v>14</v>
      </c>
      <c r="AQ20" s="102">
        <f t="shared" si="7"/>
        <v>0</v>
      </c>
      <c r="AR20" s="102">
        <v>0</v>
      </c>
      <c r="AS20" s="102">
        <v>0</v>
      </c>
      <c r="AT20" s="102">
        <v>0</v>
      </c>
      <c r="AU20" s="102">
        <f t="shared" si="8"/>
        <v>0</v>
      </c>
      <c r="AV20" s="102">
        <v>0</v>
      </c>
      <c r="AW20" s="102">
        <v>0</v>
      </c>
      <c r="AX20" s="102">
        <v>0</v>
      </c>
      <c r="AY20" s="102">
        <f t="shared" si="9"/>
        <v>0</v>
      </c>
      <c r="AZ20" s="102">
        <v>0</v>
      </c>
      <c r="BA20" s="102">
        <v>0</v>
      </c>
      <c r="BB20" s="102">
        <f>BC20+BD20</f>
        <v>2</v>
      </c>
      <c r="BC20" s="110">
        <v>2</v>
      </c>
      <c r="BD20" s="110">
        <v>0</v>
      </c>
    </row>
    <row r="21" spans="1:56" ht="39.75" customHeight="1">
      <c r="A21" s="86" t="s">
        <v>370</v>
      </c>
      <c r="B21" s="102">
        <v>20</v>
      </c>
      <c r="C21" s="102">
        <f t="shared" si="4"/>
        <v>0</v>
      </c>
      <c r="D21" s="179">
        <f t="shared" si="0"/>
        <v>0</v>
      </c>
      <c r="E21" s="102">
        <v>0</v>
      </c>
      <c r="F21" s="102">
        <v>0</v>
      </c>
      <c r="G21" s="102">
        <f t="shared" si="5"/>
        <v>0</v>
      </c>
      <c r="H21" s="103">
        <f t="shared" si="6"/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83" t="s">
        <v>370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83" t="s">
        <v>370</v>
      </c>
      <c r="AM21" s="102">
        <v>0</v>
      </c>
      <c r="AN21" s="102">
        <v>0</v>
      </c>
      <c r="AO21" s="102">
        <v>0</v>
      </c>
      <c r="AP21" s="102">
        <v>0</v>
      </c>
      <c r="AQ21" s="102">
        <f t="shared" si="7"/>
        <v>0</v>
      </c>
      <c r="AR21" s="102">
        <v>0</v>
      </c>
      <c r="AS21" s="102">
        <v>0</v>
      </c>
      <c r="AT21" s="102">
        <v>0</v>
      </c>
      <c r="AU21" s="102">
        <f t="shared" si="8"/>
        <v>0</v>
      </c>
      <c r="AV21" s="102">
        <v>0</v>
      </c>
      <c r="AW21" s="102">
        <v>0</v>
      </c>
      <c r="AX21" s="102">
        <v>0</v>
      </c>
      <c r="AY21" s="102">
        <f t="shared" si="9"/>
        <v>0</v>
      </c>
      <c r="AZ21" s="102">
        <v>0</v>
      </c>
      <c r="BA21" s="102">
        <v>0</v>
      </c>
      <c r="BB21" s="102">
        <f>BC21+BD21</f>
        <v>0</v>
      </c>
      <c r="BC21" s="110">
        <v>0</v>
      </c>
      <c r="BD21" s="110">
        <v>0</v>
      </c>
    </row>
    <row r="22" spans="1:56" ht="30" customHeight="1">
      <c r="A22" s="86" t="s">
        <v>188</v>
      </c>
      <c r="B22" s="104">
        <v>300</v>
      </c>
      <c r="C22" s="104">
        <f t="shared" si="4"/>
        <v>20</v>
      </c>
      <c r="D22" s="179">
        <f t="shared" si="0"/>
        <v>6.666666666666667</v>
      </c>
      <c r="E22" s="104">
        <v>16</v>
      </c>
      <c r="F22" s="104">
        <v>4</v>
      </c>
      <c r="G22" s="104">
        <f t="shared" si="5"/>
        <v>22</v>
      </c>
      <c r="H22" s="105">
        <f t="shared" si="6"/>
        <v>22</v>
      </c>
      <c r="I22" s="104">
        <v>0</v>
      </c>
      <c r="J22" s="104">
        <v>0</v>
      </c>
      <c r="K22" s="104">
        <v>0</v>
      </c>
      <c r="L22" s="104">
        <v>0</v>
      </c>
      <c r="M22" s="104">
        <v>3</v>
      </c>
      <c r="N22" s="104">
        <v>0</v>
      </c>
      <c r="O22" s="104">
        <v>5</v>
      </c>
      <c r="P22" s="104">
        <v>0</v>
      </c>
      <c r="Q22" s="104">
        <v>1</v>
      </c>
      <c r="R22" s="104">
        <v>1</v>
      </c>
      <c r="S22" s="83" t="s">
        <v>188</v>
      </c>
      <c r="T22" s="104">
        <v>1</v>
      </c>
      <c r="U22" s="104">
        <v>3</v>
      </c>
      <c r="V22" s="104">
        <v>1</v>
      </c>
      <c r="W22" s="104">
        <v>0</v>
      </c>
      <c r="X22" s="104">
        <v>0</v>
      </c>
      <c r="Y22" s="104">
        <v>2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83" t="s">
        <v>188</v>
      </c>
      <c r="AM22" s="104">
        <v>0</v>
      </c>
      <c r="AN22" s="104">
        <v>0</v>
      </c>
      <c r="AO22" s="104">
        <v>0</v>
      </c>
      <c r="AP22" s="104">
        <v>5</v>
      </c>
      <c r="AQ22" s="104">
        <f t="shared" si="7"/>
        <v>0</v>
      </c>
      <c r="AR22" s="104">
        <v>0</v>
      </c>
      <c r="AS22" s="104">
        <v>0</v>
      </c>
      <c r="AT22" s="104">
        <v>0</v>
      </c>
      <c r="AU22" s="104">
        <f t="shared" si="8"/>
        <v>0</v>
      </c>
      <c r="AV22" s="104">
        <v>0</v>
      </c>
      <c r="AW22" s="104">
        <v>0</v>
      </c>
      <c r="AX22" s="104">
        <v>0</v>
      </c>
      <c r="AY22" s="104">
        <f t="shared" si="9"/>
        <v>0</v>
      </c>
      <c r="AZ22" s="104">
        <v>0</v>
      </c>
      <c r="BA22" s="104">
        <v>0</v>
      </c>
      <c r="BB22" s="104">
        <f>BC22+BD22</f>
        <v>0</v>
      </c>
      <c r="BC22" s="110">
        <v>0</v>
      </c>
      <c r="BD22" s="110">
        <v>0</v>
      </c>
    </row>
    <row r="23" spans="1:56" ht="30" customHeight="1">
      <c r="A23" s="86" t="s">
        <v>367</v>
      </c>
      <c r="B23" s="106">
        <v>150</v>
      </c>
      <c r="C23" s="104">
        <f t="shared" si="4"/>
        <v>39</v>
      </c>
      <c r="D23" s="106">
        <f t="shared" si="0"/>
        <v>26</v>
      </c>
      <c r="E23" s="106">
        <v>35</v>
      </c>
      <c r="F23" s="104">
        <v>4</v>
      </c>
      <c r="G23" s="104">
        <f t="shared" si="5"/>
        <v>59</v>
      </c>
      <c r="H23" s="105">
        <f t="shared" si="6"/>
        <v>59</v>
      </c>
      <c r="I23" s="104">
        <v>0</v>
      </c>
      <c r="J23" s="104">
        <v>0</v>
      </c>
      <c r="K23" s="104">
        <v>0</v>
      </c>
      <c r="L23" s="104">
        <v>1</v>
      </c>
      <c r="M23" s="104">
        <v>1</v>
      </c>
      <c r="N23" s="104">
        <v>0</v>
      </c>
      <c r="O23" s="104">
        <v>29</v>
      </c>
      <c r="P23" s="104">
        <v>0</v>
      </c>
      <c r="Q23" s="104">
        <v>0</v>
      </c>
      <c r="R23" s="104">
        <v>0</v>
      </c>
      <c r="S23" s="83" t="s">
        <v>367</v>
      </c>
      <c r="T23" s="109">
        <v>1</v>
      </c>
      <c r="U23" s="109">
        <v>13</v>
      </c>
      <c r="V23" s="102">
        <v>0</v>
      </c>
      <c r="W23" s="102">
        <v>0</v>
      </c>
      <c r="X23" s="102">
        <v>0</v>
      </c>
      <c r="Y23" s="109">
        <v>3</v>
      </c>
      <c r="Z23" s="104">
        <v>0</v>
      </c>
      <c r="AA23" s="106">
        <v>1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83" t="s">
        <v>367</v>
      </c>
      <c r="AM23" s="104">
        <v>0</v>
      </c>
      <c r="AN23" s="106">
        <v>6</v>
      </c>
      <c r="AO23" s="104">
        <v>0</v>
      </c>
      <c r="AP23" s="104">
        <v>4</v>
      </c>
      <c r="AQ23" s="104">
        <f t="shared" si="7"/>
        <v>0</v>
      </c>
      <c r="AR23" s="104">
        <v>0</v>
      </c>
      <c r="AS23" s="104">
        <v>0</v>
      </c>
      <c r="AT23" s="104">
        <v>0</v>
      </c>
      <c r="AU23" s="104">
        <f t="shared" si="8"/>
        <v>0</v>
      </c>
      <c r="AV23" s="104">
        <v>0</v>
      </c>
      <c r="AW23" s="104">
        <v>0</v>
      </c>
      <c r="AX23" s="104">
        <v>0</v>
      </c>
      <c r="AY23" s="104">
        <v>0</v>
      </c>
      <c r="AZ23" s="104">
        <v>0</v>
      </c>
      <c r="BA23" s="104">
        <v>0</v>
      </c>
      <c r="BB23" s="104">
        <f>BC23+BD23</f>
        <v>0</v>
      </c>
      <c r="BC23" s="110">
        <v>0</v>
      </c>
      <c r="BD23" s="110">
        <v>0</v>
      </c>
    </row>
    <row r="24" spans="1:56" ht="39.75" customHeight="1" thickBot="1">
      <c r="A24" s="88" t="s">
        <v>189</v>
      </c>
      <c r="B24" s="113">
        <v>50</v>
      </c>
      <c r="C24" s="107">
        <f t="shared" si="4"/>
        <v>8</v>
      </c>
      <c r="D24" s="180">
        <f t="shared" si="0"/>
        <v>16</v>
      </c>
      <c r="E24" s="107">
        <v>8</v>
      </c>
      <c r="F24" s="107">
        <v>0</v>
      </c>
      <c r="G24" s="107">
        <f t="shared" si="5"/>
        <v>8</v>
      </c>
      <c r="H24" s="108">
        <f t="shared" si="6"/>
        <v>8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6</v>
      </c>
      <c r="P24" s="107">
        <v>0</v>
      </c>
      <c r="Q24" s="107">
        <v>0</v>
      </c>
      <c r="R24" s="107">
        <v>0</v>
      </c>
      <c r="S24" s="85" t="s">
        <v>189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2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85" t="s">
        <v>189</v>
      </c>
      <c r="AM24" s="107">
        <v>0</v>
      </c>
      <c r="AN24" s="107">
        <v>0</v>
      </c>
      <c r="AO24" s="107">
        <v>0</v>
      </c>
      <c r="AP24" s="107">
        <v>0</v>
      </c>
      <c r="AQ24" s="107">
        <f t="shared" si="7"/>
        <v>0</v>
      </c>
      <c r="AR24" s="107">
        <v>0</v>
      </c>
      <c r="AS24" s="107">
        <v>0</v>
      </c>
      <c r="AT24" s="107">
        <v>0</v>
      </c>
      <c r="AU24" s="107">
        <f t="shared" si="8"/>
        <v>0</v>
      </c>
      <c r="AV24" s="107">
        <v>0</v>
      </c>
      <c r="AW24" s="107">
        <v>0</v>
      </c>
      <c r="AX24" s="107">
        <v>0</v>
      </c>
      <c r="AY24" s="107">
        <f t="shared" si="9"/>
        <v>0</v>
      </c>
      <c r="AZ24" s="107">
        <v>0</v>
      </c>
      <c r="BA24" s="107">
        <v>0</v>
      </c>
      <c r="BB24" s="107">
        <f>BC24+BD24</f>
        <v>0</v>
      </c>
      <c r="BC24" s="107">
        <v>0</v>
      </c>
      <c r="BD24" s="107">
        <v>0</v>
      </c>
    </row>
    <row r="25" spans="1:56" ht="24.75" customHeight="1">
      <c r="A25" s="84"/>
      <c r="B25" s="82"/>
      <c r="C25" s="82"/>
      <c r="D25" s="80"/>
      <c r="E25" s="82"/>
      <c r="F25" s="82"/>
      <c r="G25" s="82"/>
      <c r="H25" s="91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4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4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</row>
    <row r="26" spans="1:56" ht="28.5" customHeight="1">
      <c r="A26" s="81" t="s">
        <v>32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 t="s">
        <v>32</v>
      </c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 t="s">
        <v>32</v>
      </c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</row>
    <row r="27" spans="1:56" ht="16.5">
      <c r="A27" s="347" t="s">
        <v>105</v>
      </c>
      <c r="B27" s="347"/>
      <c r="C27" s="347"/>
      <c r="D27" s="347"/>
      <c r="E27" s="347"/>
      <c r="F27" s="347"/>
      <c r="G27" s="347"/>
      <c r="H27" s="347"/>
      <c r="I27" s="347"/>
      <c r="J27" s="331" t="s">
        <v>407</v>
      </c>
      <c r="K27" s="331"/>
      <c r="L27" s="331"/>
      <c r="M27" s="331"/>
      <c r="N27" s="331"/>
      <c r="O27" s="331"/>
      <c r="P27" s="331"/>
      <c r="Q27" s="331"/>
      <c r="R27" s="331"/>
      <c r="S27" s="331" t="s">
        <v>408</v>
      </c>
      <c r="T27" s="331"/>
      <c r="U27" s="331"/>
      <c r="V27" s="331"/>
      <c r="W27" s="331"/>
      <c r="X27" s="331"/>
      <c r="Y27" s="331"/>
      <c r="Z27" s="331"/>
      <c r="AA27" s="331"/>
      <c r="AB27" s="331" t="s">
        <v>409</v>
      </c>
      <c r="AC27" s="331"/>
      <c r="AD27" s="331"/>
      <c r="AE27" s="331"/>
      <c r="AF27" s="331"/>
      <c r="AG27" s="331"/>
      <c r="AH27" s="331"/>
      <c r="AI27" s="331"/>
      <c r="AJ27" s="331"/>
      <c r="AK27" s="331"/>
      <c r="AL27" s="331" t="s">
        <v>410</v>
      </c>
      <c r="AM27" s="331"/>
      <c r="AN27" s="331"/>
      <c r="AO27" s="331"/>
      <c r="AP27" s="331"/>
      <c r="AQ27" s="331"/>
      <c r="AR27" s="331"/>
      <c r="AS27" s="331"/>
      <c r="AT27" s="331"/>
      <c r="AU27" s="331" t="s">
        <v>411</v>
      </c>
      <c r="AV27" s="331"/>
      <c r="AW27" s="331"/>
      <c r="AX27" s="331"/>
      <c r="AY27" s="331"/>
      <c r="AZ27" s="331"/>
      <c r="BA27" s="331"/>
      <c r="BB27" s="331"/>
      <c r="BC27" s="331"/>
      <c r="BD27" s="331"/>
    </row>
  </sheetData>
  <sheetProtection/>
  <mergeCells count="48">
    <mergeCell ref="AL27:AT27"/>
    <mergeCell ref="J4:R4"/>
    <mergeCell ref="A27:I27"/>
    <mergeCell ref="J27:R27"/>
    <mergeCell ref="S27:AA27"/>
    <mergeCell ref="AB27:AK27"/>
    <mergeCell ref="AQ5:AQ6"/>
    <mergeCell ref="D5:D6"/>
    <mergeCell ref="E5:E6"/>
    <mergeCell ref="F5:F6"/>
    <mergeCell ref="H5:H6"/>
    <mergeCell ref="B4:B6"/>
    <mergeCell ref="C4:F4"/>
    <mergeCell ref="G4:G6"/>
    <mergeCell ref="C5:C6"/>
    <mergeCell ref="H4:I4"/>
    <mergeCell ref="AL1:AT1"/>
    <mergeCell ref="AB1:AK1"/>
    <mergeCell ref="AM4:AP4"/>
    <mergeCell ref="T3:AA3"/>
    <mergeCell ref="T4:AK4"/>
    <mergeCell ref="AQ4:AT4"/>
    <mergeCell ref="AU27:BD27"/>
    <mergeCell ref="AY4:BA4"/>
    <mergeCell ref="AU1:BD1"/>
    <mergeCell ref="G3:I3"/>
    <mergeCell ref="J3:R3"/>
    <mergeCell ref="AL2:AT2"/>
    <mergeCell ref="AU2:BD2"/>
    <mergeCell ref="S2:AA2"/>
    <mergeCell ref="A2:I2"/>
    <mergeCell ref="J2:R2"/>
    <mergeCell ref="AB2:AK2"/>
    <mergeCell ref="A3:A6"/>
    <mergeCell ref="B3:F3"/>
    <mergeCell ref="A1:I1"/>
    <mergeCell ref="J1:R1"/>
    <mergeCell ref="S1:AA1"/>
    <mergeCell ref="AU4:AX4"/>
    <mergeCell ref="S3:S6"/>
    <mergeCell ref="AL3:AL6"/>
    <mergeCell ref="AM3:AT3"/>
    <mergeCell ref="AU3:BD3"/>
    <mergeCell ref="BB4:BD4"/>
    <mergeCell ref="AU5:AU6"/>
    <mergeCell ref="AY5:AY6"/>
    <mergeCell ref="BB5:BB6"/>
    <mergeCell ref="AB3:AK3"/>
  </mergeCells>
  <printOptions/>
  <pageMargins left="0.16" right="0.15748031496062992" top="0.15748031496062992" bottom="0.15748031496062992" header="0.15748031496062992" footer="0.15748031496062992"/>
  <pageSetup horizontalDpi="600" verticalDpi="600" orientation="portrait" paperSize="9" scale="94" r:id="rId1"/>
  <colBreaks count="3" manualBreakCount="3">
    <brk id="18" max="25" man="1"/>
    <brk id="37" max="27" man="1"/>
    <brk id="46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SheetLayoutView="100" zoomScalePageLayoutView="0" workbookViewId="0" topLeftCell="A7">
      <selection activeCell="R1" sqref="R1:Z1"/>
    </sheetView>
  </sheetViews>
  <sheetFormatPr defaultColWidth="9.00390625" defaultRowHeight="16.5"/>
  <cols>
    <col min="1" max="1" width="33.25390625" style="29" customWidth="1"/>
    <col min="2" max="2" width="10.50390625" style="29" customWidth="1"/>
    <col min="3" max="3" width="10.875" style="29" customWidth="1"/>
    <col min="4" max="5" width="10.75390625" style="29" customWidth="1"/>
    <col min="6" max="6" width="9.625" style="29" customWidth="1"/>
    <col min="7" max="7" width="8.625" style="29" customWidth="1"/>
    <col min="8" max="8" width="11.25390625" style="29" customWidth="1"/>
    <col min="9" max="9" width="13.125" style="29" customWidth="1"/>
    <col min="10" max="11" width="9.75390625" style="29" customWidth="1"/>
    <col min="12" max="12" width="12.00390625" style="29" customWidth="1"/>
    <col min="13" max="13" width="9.75390625" style="29" customWidth="1"/>
    <col min="14" max="14" width="12.625" style="29" customWidth="1"/>
    <col min="15" max="15" width="11.875" style="29" customWidth="1"/>
    <col min="16" max="16" width="13.00390625" style="29" customWidth="1"/>
    <col min="17" max="17" width="13.875" style="29" customWidth="1"/>
    <col min="18" max="18" width="32.25390625" style="29" customWidth="1"/>
    <col min="19" max="19" width="11.125" style="29" customWidth="1"/>
    <col min="20" max="20" width="11.00390625" style="29" customWidth="1"/>
    <col min="21" max="21" width="13.25390625" style="29" customWidth="1"/>
    <col min="22" max="22" width="11.00390625" style="29" customWidth="1"/>
    <col min="23" max="23" width="7.625" style="29" customWidth="1"/>
    <col min="24" max="25" width="6.125" style="29" customWidth="1"/>
    <col min="26" max="27" width="7.625" style="29" customWidth="1"/>
    <col min="28" max="29" width="11.125" style="29" customWidth="1"/>
    <col min="30" max="30" width="13.50390625" style="29" customWidth="1"/>
    <col min="31" max="33" width="9.75390625" style="29" customWidth="1"/>
    <col min="34" max="34" width="11.00390625" style="29" customWidth="1"/>
    <col min="35" max="35" width="13.125" style="29" customWidth="1"/>
    <col min="36" max="36" width="8.75390625" style="29" customWidth="1"/>
    <col min="37" max="37" width="31.25390625" style="29" customWidth="1"/>
    <col min="38" max="38" width="8.75390625" style="29" customWidth="1"/>
    <col min="39" max="39" width="7.625" style="29" customWidth="1"/>
    <col min="40" max="40" width="11.875" style="29" customWidth="1"/>
    <col min="41" max="41" width="9.375" style="29" customWidth="1"/>
    <col min="42" max="42" width="7.75390625" style="29" customWidth="1"/>
    <col min="43" max="43" width="12.125" style="29" customWidth="1"/>
    <col min="44" max="44" width="10.00390625" style="29" customWidth="1"/>
    <col min="45" max="45" width="8.00390625" style="29" customWidth="1"/>
    <col min="46" max="46" width="9.125" style="29" customWidth="1"/>
    <col min="47" max="49" width="9.875" style="29" customWidth="1"/>
    <col min="50" max="50" width="9.125" style="29" customWidth="1"/>
    <col min="51" max="52" width="10.125" style="29" customWidth="1"/>
    <col min="53" max="53" width="8.125" style="29" customWidth="1"/>
    <col min="54" max="54" width="19.875" style="29" customWidth="1"/>
    <col min="55" max="55" width="9.875" style="29" customWidth="1"/>
    <col min="56" max="16384" width="9.00390625" style="29" customWidth="1"/>
  </cols>
  <sheetData>
    <row r="1" spans="1:55" s="116" customFormat="1" ht="60" customHeight="1">
      <c r="A1" s="384" t="s">
        <v>638</v>
      </c>
      <c r="B1" s="384"/>
      <c r="C1" s="384"/>
      <c r="D1" s="384"/>
      <c r="E1" s="384"/>
      <c r="F1" s="384"/>
      <c r="G1" s="384"/>
      <c r="H1" s="384"/>
      <c r="I1" s="342" t="s">
        <v>414</v>
      </c>
      <c r="J1" s="342"/>
      <c r="K1" s="342"/>
      <c r="L1" s="342"/>
      <c r="M1" s="342"/>
      <c r="N1" s="342"/>
      <c r="O1" s="342"/>
      <c r="P1" s="342"/>
      <c r="Q1" s="342"/>
      <c r="R1" s="384" t="s">
        <v>638</v>
      </c>
      <c r="S1" s="384"/>
      <c r="T1" s="384"/>
      <c r="U1" s="384"/>
      <c r="V1" s="384"/>
      <c r="W1" s="384"/>
      <c r="X1" s="384"/>
      <c r="Y1" s="384"/>
      <c r="Z1" s="384"/>
      <c r="AA1" s="333" t="s">
        <v>640</v>
      </c>
      <c r="AB1" s="333"/>
      <c r="AC1" s="333"/>
      <c r="AD1" s="333"/>
      <c r="AE1" s="333"/>
      <c r="AF1" s="333"/>
      <c r="AG1" s="333"/>
      <c r="AH1" s="333"/>
      <c r="AI1" s="333"/>
      <c r="AJ1" s="333"/>
      <c r="AK1" s="384" t="s">
        <v>638</v>
      </c>
      <c r="AL1" s="384"/>
      <c r="AM1" s="384"/>
      <c r="AN1" s="384"/>
      <c r="AO1" s="384"/>
      <c r="AP1" s="384"/>
      <c r="AQ1" s="384"/>
      <c r="AR1" s="384"/>
      <c r="AS1" s="384"/>
      <c r="AT1" s="333" t="s">
        <v>415</v>
      </c>
      <c r="AU1" s="333"/>
      <c r="AV1" s="333"/>
      <c r="AW1" s="333"/>
      <c r="AX1" s="333"/>
      <c r="AY1" s="333"/>
      <c r="AZ1" s="333"/>
      <c r="BA1" s="333"/>
      <c r="BB1" s="333"/>
      <c r="BC1" s="333"/>
    </row>
    <row r="2" spans="1:55" s="89" customFormat="1" ht="15.75" customHeight="1" thickBot="1">
      <c r="A2" s="337" t="s">
        <v>1</v>
      </c>
      <c r="B2" s="337"/>
      <c r="C2" s="337"/>
      <c r="D2" s="337"/>
      <c r="E2" s="337"/>
      <c r="F2" s="337"/>
      <c r="G2" s="337"/>
      <c r="H2" s="337"/>
      <c r="I2" s="338" t="s">
        <v>633</v>
      </c>
      <c r="J2" s="338"/>
      <c r="K2" s="338"/>
      <c r="L2" s="338"/>
      <c r="M2" s="338"/>
      <c r="N2" s="338"/>
      <c r="O2" s="338"/>
      <c r="P2" s="338"/>
      <c r="Q2" s="338"/>
      <c r="R2" s="337" t="s">
        <v>1</v>
      </c>
      <c r="S2" s="337"/>
      <c r="T2" s="337"/>
      <c r="U2" s="337"/>
      <c r="V2" s="337"/>
      <c r="W2" s="337"/>
      <c r="X2" s="337"/>
      <c r="Y2" s="337"/>
      <c r="Z2" s="337"/>
      <c r="AA2" s="338" t="s">
        <v>633</v>
      </c>
      <c r="AB2" s="338"/>
      <c r="AC2" s="338"/>
      <c r="AD2" s="338"/>
      <c r="AE2" s="338"/>
      <c r="AF2" s="338"/>
      <c r="AG2" s="338"/>
      <c r="AH2" s="338"/>
      <c r="AI2" s="338"/>
      <c r="AJ2" s="338"/>
      <c r="AK2" s="337" t="s">
        <v>1</v>
      </c>
      <c r="AL2" s="337"/>
      <c r="AM2" s="337"/>
      <c r="AN2" s="337"/>
      <c r="AO2" s="337"/>
      <c r="AP2" s="337"/>
      <c r="AQ2" s="337"/>
      <c r="AR2" s="337"/>
      <c r="AS2" s="337"/>
      <c r="AT2" s="338" t="s">
        <v>639</v>
      </c>
      <c r="AU2" s="338"/>
      <c r="AV2" s="338"/>
      <c r="AW2" s="338"/>
      <c r="AX2" s="338"/>
      <c r="AY2" s="338"/>
      <c r="AZ2" s="338"/>
      <c r="BA2" s="338"/>
      <c r="BB2" s="338"/>
      <c r="BC2" s="338"/>
    </row>
    <row r="3" spans="1:56" s="115" customFormat="1" ht="31.5" customHeight="1">
      <c r="A3" s="320" t="s">
        <v>486</v>
      </c>
      <c r="B3" s="378" t="s">
        <v>422</v>
      </c>
      <c r="C3" s="378"/>
      <c r="D3" s="378"/>
      <c r="E3" s="379"/>
      <c r="F3" s="380" t="s">
        <v>371</v>
      </c>
      <c r="G3" s="373"/>
      <c r="H3" s="373"/>
      <c r="I3" s="373" t="s">
        <v>372</v>
      </c>
      <c r="J3" s="373"/>
      <c r="K3" s="373"/>
      <c r="L3" s="373"/>
      <c r="M3" s="373"/>
      <c r="N3" s="373"/>
      <c r="O3" s="373"/>
      <c r="P3" s="373"/>
      <c r="Q3" s="373"/>
      <c r="R3" s="320" t="s">
        <v>486</v>
      </c>
      <c r="S3" s="373" t="s">
        <v>405</v>
      </c>
      <c r="T3" s="373"/>
      <c r="U3" s="373"/>
      <c r="V3" s="373"/>
      <c r="W3" s="373"/>
      <c r="X3" s="373"/>
      <c r="Y3" s="373"/>
      <c r="Z3" s="373"/>
      <c r="AA3" s="373" t="s">
        <v>404</v>
      </c>
      <c r="AB3" s="373"/>
      <c r="AC3" s="373"/>
      <c r="AD3" s="373"/>
      <c r="AE3" s="373"/>
      <c r="AF3" s="373"/>
      <c r="AG3" s="373"/>
      <c r="AH3" s="373"/>
      <c r="AI3" s="373"/>
      <c r="AJ3" s="93"/>
      <c r="AK3" s="320" t="s">
        <v>486</v>
      </c>
      <c r="AL3" s="373" t="s">
        <v>405</v>
      </c>
      <c r="AM3" s="373"/>
      <c r="AN3" s="373"/>
      <c r="AO3" s="373"/>
      <c r="AP3" s="373"/>
      <c r="AQ3" s="373"/>
      <c r="AR3" s="373"/>
      <c r="AS3" s="373"/>
      <c r="AT3" s="373" t="s">
        <v>404</v>
      </c>
      <c r="AU3" s="373"/>
      <c r="AV3" s="373"/>
      <c r="AW3" s="373"/>
      <c r="AX3" s="373"/>
      <c r="AY3" s="373"/>
      <c r="AZ3" s="373"/>
      <c r="BA3" s="373"/>
      <c r="BB3" s="373"/>
      <c r="BC3" s="374"/>
      <c r="BD3" s="114"/>
    </row>
    <row r="4" spans="1:56" s="163" customFormat="1" ht="31.5" customHeight="1">
      <c r="A4" s="321"/>
      <c r="B4" s="328" t="s">
        <v>470</v>
      </c>
      <c r="C4" s="368" t="s">
        <v>421</v>
      </c>
      <c r="D4" s="382"/>
      <c r="E4" s="382"/>
      <c r="F4" s="328" t="s">
        <v>471</v>
      </c>
      <c r="G4" s="366" t="s">
        <v>402</v>
      </c>
      <c r="H4" s="367"/>
      <c r="I4" s="383" t="s">
        <v>403</v>
      </c>
      <c r="J4" s="383"/>
      <c r="K4" s="383"/>
      <c r="L4" s="383"/>
      <c r="M4" s="383"/>
      <c r="N4" s="383"/>
      <c r="O4" s="383"/>
      <c r="P4" s="383"/>
      <c r="Q4" s="383"/>
      <c r="R4" s="321"/>
      <c r="S4" s="375" t="s">
        <v>412</v>
      </c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21"/>
      <c r="AL4" s="377" t="s">
        <v>426</v>
      </c>
      <c r="AM4" s="367"/>
      <c r="AN4" s="367"/>
      <c r="AO4" s="368"/>
      <c r="AP4" s="366" t="s">
        <v>423</v>
      </c>
      <c r="AQ4" s="367"/>
      <c r="AR4" s="367"/>
      <c r="AS4" s="368"/>
      <c r="AT4" s="366" t="s">
        <v>401</v>
      </c>
      <c r="AU4" s="367"/>
      <c r="AV4" s="367"/>
      <c r="AW4" s="368"/>
      <c r="AX4" s="369" t="s">
        <v>427</v>
      </c>
      <c r="AY4" s="370"/>
      <c r="AZ4" s="371"/>
      <c r="BA4" s="369" t="s">
        <v>466</v>
      </c>
      <c r="BB4" s="370"/>
      <c r="BC4" s="372"/>
      <c r="BD4" s="162"/>
    </row>
    <row r="5" spans="1:55" s="92" customFormat="1" ht="37.5" customHeight="1">
      <c r="A5" s="321"/>
      <c r="B5" s="381"/>
      <c r="C5" s="360" t="s">
        <v>465</v>
      </c>
      <c r="D5" s="362" t="s">
        <v>515</v>
      </c>
      <c r="E5" s="348" t="s">
        <v>516</v>
      </c>
      <c r="F5" s="381"/>
      <c r="G5" s="364" t="s">
        <v>379</v>
      </c>
      <c r="H5" s="94" t="s">
        <v>378</v>
      </c>
      <c r="I5" s="95" t="s">
        <v>383</v>
      </c>
      <c r="J5" s="96" t="s">
        <v>446</v>
      </c>
      <c r="K5" s="95" t="s">
        <v>449</v>
      </c>
      <c r="L5" s="95" t="s">
        <v>447</v>
      </c>
      <c r="M5" s="95" t="s">
        <v>384</v>
      </c>
      <c r="N5" s="94" t="s">
        <v>385</v>
      </c>
      <c r="O5" s="95" t="s">
        <v>448</v>
      </c>
      <c r="P5" s="95" t="s">
        <v>445</v>
      </c>
      <c r="Q5" s="95" t="s">
        <v>444</v>
      </c>
      <c r="R5" s="321"/>
      <c r="S5" s="95" t="s">
        <v>443</v>
      </c>
      <c r="T5" s="95" t="s">
        <v>442</v>
      </c>
      <c r="U5" s="95" t="s">
        <v>441</v>
      </c>
      <c r="V5" s="94" t="s">
        <v>440</v>
      </c>
      <c r="W5" s="94" t="s">
        <v>436</v>
      </c>
      <c r="X5" s="94" t="s">
        <v>439</v>
      </c>
      <c r="Y5" s="94" t="s">
        <v>437</v>
      </c>
      <c r="Z5" s="94" t="s">
        <v>438</v>
      </c>
      <c r="AA5" s="94" t="s">
        <v>433</v>
      </c>
      <c r="AB5" s="94" t="s">
        <v>390</v>
      </c>
      <c r="AC5" s="94" t="s">
        <v>391</v>
      </c>
      <c r="AD5" s="94" t="s">
        <v>392</v>
      </c>
      <c r="AE5" s="94" t="s">
        <v>434</v>
      </c>
      <c r="AF5" s="94" t="s">
        <v>435</v>
      </c>
      <c r="AG5" s="95" t="s">
        <v>432</v>
      </c>
      <c r="AH5" s="94" t="s">
        <v>393</v>
      </c>
      <c r="AI5" s="94" t="s">
        <v>394</v>
      </c>
      <c r="AJ5" s="94" t="s">
        <v>395</v>
      </c>
      <c r="AK5" s="321"/>
      <c r="AL5" s="94" t="s">
        <v>513</v>
      </c>
      <c r="AM5" s="97" t="s">
        <v>477</v>
      </c>
      <c r="AN5" s="94" t="s">
        <v>387</v>
      </c>
      <c r="AO5" s="94" t="s">
        <v>388</v>
      </c>
      <c r="AP5" s="364" t="s">
        <v>379</v>
      </c>
      <c r="AQ5" s="94" t="s">
        <v>430</v>
      </c>
      <c r="AR5" s="94" t="s">
        <v>431</v>
      </c>
      <c r="AS5" s="95" t="s">
        <v>429</v>
      </c>
      <c r="AT5" s="364" t="s">
        <v>379</v>
      </c>
      <c r="AU5" s="94" t="s">
        <v>396</v>
      </c>
      <c r="AV5" s="94" t="s">
        <v>397</v>
      </c>
      <c r="AW5" s="94" t="s">
        <v>389</v>
      </c>
      <c r="AX5" s="364" t="s">
        <v>379</v>
      </c>
      <c r="AY5" s="98" t="s">
        <v>398</v>
      </c>
      <c r="AZ5" s="94" t="s">
        <v>399</v>
      </c>
      <c r="BA5" s="364" t="s">
        <v>379</v>
      </c>
      <c r="BB5" s="99" t="s">
        <v>424</v>
      </c>
      <c r="BC5" s="100" t="s">
        <v>400</v>
      </c>
    </row>
    <row r="6" spans="1:56" ht="84" customHeight="1" thickBot="1">
      <c r="A6" s="322"/>
      <c r="B6" s="329"/>
      <c r="C6" s="361"/>
      <c r="D6" s="363"/>
      <c r="E6" s="349"/>
      <c r="F6" s="329"/>
      <c r="G6" s="365"/>
      <c r="H6" s="125" t="s">
        <v>517</v>
      </c>
      <c r="I6" s="125" t="s">
        <v>462</v>
      </c>
      <c r="J6" s="125" t="s">
        <v>461</v>
      </c>
      <c r="K6" s="126" t="s">
        <v>460</v>
      </c>
      <c r="L6" s="125" t="s">
        <v>459</v>
      </c>
      <c r="M6" s="125" t="s">
        <v>495</v>
      </c>
      <c r="N6" s="125" t="s">
        <v>458</v>
      </c>
      <c r="O6" s="125" t="s">
        <v>457</v>
      </c>
      <c r="P6" s="125" t="s">
        <v>456</v>
      </c>
      <c r="Q6" s="125" t="s">
        <v>455</v>
      </c>
      <c r="R6" s="322"/>
      <c r="S6" s="125" t="s">
        <v>453</v>
      </c>
      <c r="T6" s="125" t="s">
        <v>454</v>
      </c>
      <c r="U6" s="125" t="s">
        <v>488</v>
      </c>
      <c r="V6" s="125" t="s">
        <v>489</v>
      </c>
      <c r="W6" s="125" t="s">
        <v>514</v>
      </c>
      <c r="X6" s="125" t="s">
        <v>496</v>
      </c>
      <c r="Y6" s="125" t="s">
        <v>497</v>
      </c>
      <c r="Z6" s="125" t="s">
        <v>499</v>
      </c>
      <c r="AA6" s="125" t="s">
        <v>472</v>
      </c>
      <c r="AB6" s="126" t="s">
        <v>451</v>
      </c>
      <c r="AC6" s="126" t="s">
        <v>450</v>
      </c>
      <c r="AD6" s="126" t="s">
        <v>452</v>
      </c>
      <c r="AE6" s="125" t="s">
        <v>500</v>
      </c>
      <c r="AF6" s="125" t="s">
        <v>501</v>
      </c>
      <c r="AG6" s="125" t="s">
        <v>502</v>
      </c>
      <c r="AH6" s="125" t="s">
        <v>491</v>
      </c>
      <c r="AI6" s="125" t="s">
        <v>490</v>
      </c>
      <c r="AJ6" s="125" t="s">
        <v>498</v>
      </c>
      <c r="AK6" s="322"/>
      <c r="AL6" s="125" t="s">
        <v>493</v>
      </c>
      <c r="AM6" s="126" t="s">
        <v>494</v>
      </c>
      <c r="AN6" s="125" t="s">
        <v>492</v>
      </c>
      <c r="AO6" s="125" t="s">
        <v>473</v>
      </c>
      <c r="AP6" s="365"/>
      <c r="AQ6" s="125" t="s">
        <v>504</v>
      </c>
      <c r="AR6" s="125" t="s">
        <v>503</v>
      </c>
      <c r="AS6" s="125" t="s">
        <v>474</v>
      </c>
      <c r="AT6" s="365"/>
      <c r="AU6" s="125" t="s">
        <v>505</v>
      </c>
      <c r="AV6" s="125" t="s">
        <v>506</v>
      </c>
      <c r="AW6" s="125" t="s">
        <v>507</v>
      </c>
      <c r="AX6" s="365"/>
      <c r="AY6" s="125" t="s">
        <v>509</v>
      </c>
      <c r="AZ6" s="125" t="s">
        <v>508</v>
      </c>
      <c r="BA6" s="365"/>
      <c r="BB6" s="125" t="s">
        <v>511</v>
      </c>
      <c r="BC6" s="127" t="s">
        <v>512</v>
      </c>
      <c r="BD6" s="90"/>
    </row>
    <row r="7" spans="1:55" ht="33.75" customHeight="1">
      <c r="A7" s="124" t="s">
        <v>485</v>
      </c>
      <c r="B7" s="102">
        <f>SUM(B8:B24)</f>
        <v>1762</v>
      </c>
      <c r="C7" s="102">
        <f>SUM(C8:C24)</f>
        <v>0</v>
      </c>
      <c r="D7" s="102">
        <f aca="true" t="shared" si="0" ref="D7:Q7">SUM(D8:D24)</f>
        <v>16</v>
      </c>
      <c r="E7" s="102">
        <f t="shared" si="0"/>
        <v>1746</v>
      </c>
      <c r="F7" s="102">
        <f t="shared" si="0"/>
        <v>17</v>
      </c>
      <c r="G7" s="102">
        <f t="shared" si="0"/>
        <v>17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3</v>
      </c>
      <c r="O7" s="102">
        <f t="shared" si="0"/>
        <v>0</v>
      </c>
      <c r="P7" s="102">
        <f t="shared" si="0"/>
        <v>0</v>
      </c>
      <c r="Q7" s="102">
        <f t="shared" si="0"/>
        <v>1</v>
      </c>
      <c r="R7" s="124" t="s">
        <v>485</v>
      </c>
      <c r="S7" s="102">
        <f aca="true" t="shared" si="1" ref="S7:AJ7">SUM(S8:S24)</f>
        <v>0</v>
      </c>
      <c r="T7" s="102">
        <f t="shared" si="1"/>
        <v>0</v>
      </c>
      <c r="U7" s="102">
        <f t="shared" si="1"/>
        <v>0</v>
      </c>
      <c r="V7" s="102">
        <f t="shared" si="1"/>
        <v>2</v>
      </c>
      <c r="W7" s="102">
        <f t="shared" si="1"/>
        <v>0</v>
      </c>
      <c r="X7" s="102">
        <f t="shared" si="1"/>
        <v>3</v>
      </c>
      <c r="Y7" s="102">
        <f t="shared" si="1"/>
        <v>0</v>
      </c>
      <c r="Z7" s="102">
        <f t="shared" si="1"/>
        <v>0</v>
      </c>
      <c r="AA7" s="102">
        <f t="shared" si="1"/>
        <v>2</v>
      </c>
      <c r="AB7" s="102">
        <f t="shared" si="1"/>
        <v>0</v>
      </c>
      <c r="AC7" s="102">
        <f t="shared" si="1"/>
        <v>0</v>
      </c>
      <c r="AD7" s="102">
        <f t="shared" si="1"/>
        <v>1</v>
      </c>
      <c r="AE7" s="102">
        <f t="shared" si="1"/>
        <v>0</v>
      </c>
      <c r="AF7" s="102">
        <f t="shared" si="1"/>
        <v>0</v>
      </c>
      <c r="AG7" s="102">
        <f t="shared" si="1"/>
        <v>0</v>
      </c>
      <c r="AH7" s="102">
        <f t="shared" si="1"/>
        <v>0</v>
      </c>
      <c r="AI7" s="102">
        <f t="shared" si="1"/>
        <v>0</v>
      </c>
      <c r="AJ7" s="102">
        <f t="shared" si="1"/>
        <v>0</v>
      </c>
      <c r="AK7" s="124" t="s">
        <v>485</v>
      </c>
      <c r="AL7" s="102">
        <f aca="true" t="shared" si="2" ref="AL7:BC7">SUM(AL8:AL24)</f>
        <v>0</v>
      </c>
      <c r="AM7" s="102">
        <f t="shared" si="2"/>
        <v>2</v>
      </c>
      <c r="AN7" s="102">
        <f t="shared" si="2"/>
        <v>0</v>
      </c>
      <c r="AO7" s="102">
        <f t="shared" si="2"/>
        <v>3</v>
      </c>
      <c r="AP7" s="102">
        <f t="shared" si="2"/>
        <v>0</v>
      </c>
      <c r="AQ7" s="102">
        <f t="shared" si="2"/>
        <v>0</v>
      </c>
      <c r="AR7" s="102">
        <f t="shared" si="2"/>
        <v>0</v>
      </c>
      <c r="AS7" s="102">
        <f t="shared" si="2"/>
        <v>0</v>
      </c>
      <c r="AT7" s="102">
        <f t="shared" si="2"/>
        <v>0</v>
      </c>
      <c r="AU7" s="102">
        <f t="shared" si="2"/>
        <v>0</v>
      </c>
      <c r="AV7" s="102">
        <f t="shared" si="2"/>
        <v>0</v>
      </c>
      <c r="AW7" s="102">
        <f t="shared" si="2"/>
        <v>0</v>
      </c>
      <c r="AX7" s="102">
        <f t="shared" si="2"/>
        <v>0</v>
      </c>
      <c r="AY7" s="102">
        <f t="shared" si="2"/>
        <v>0</v>
      </c>
      <c r="AZ7" s="102">
        <f t="shared" si="2"/>
        <v>0</v>
      </c>
      <c r="BA7" s="102">
        <f t="shared" si="2"/>
        <v>0</v>
      </c>
      <c r="BB7" s="102">
        <f t="shared" si="2"/>
        <v>0</v>
      </c>
      <c r="BC7" s="102">
        <f t="shared" si="2"/>
        <v>0</v>
      </c>
    </row>
    <row r="8" spans="1:55" ht="30" customHeight="1">
      <c r="A8" s="83" t="s">
        <v>186</v>
      </c>
      <c r="B8" s="111">
        <f aca="true" t="shared" si="3" ref="B8:B24">C8+D8+E8</f>
        <v>0</v>
      </c>
      <c r="C8" s="102">
        <v>0</v>
      </c>
      <c r="D8" s="102">
        <v>0</v>
      </c>
      <c r="E8" s="102">
        <v>0</v>
      </c>
      <c r="F8" s="102">
        <f aca="true" t="shared" si="4" ref="F8:F24">G8+AP8+AT8+AX8+BA8</f>
        <v>0</v>
      </c>
      <c r="G8" s="103">
        <f aca="true" t="shared" si="5" ref="G8:G24">SUM(H8:AO8)</f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83" t="s">
        <v>186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4">
        <v>0</v>
      </c>
      <c r="Y8" s="104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83" t="s">
        <v>186</v>
      </c>
      <c r="AL8" s="102">
        <v>0</v>
      </c>
      <c r="AM8" s="102">
        <v>0</v>
      </c>
      <c r="AN8" s="102">
        <v>0</v>
      </c>
      <c r="AO8" s="102">
        <v>0</v>
      </c>
      <c r="AP8" s="102">
        <f aca="true" t="shared" si="6" ref="AP8:AP24">SUM(AQ8:AS8)</f>
        <v>0</v>
      </c>
      <c r="AQ8" s="102">
        <v>0</v>
      </c>
      <c r="AR8" s="102">
        <v>0</v>
      </c>
      <c r="AS8" s="102">
        <v>0</v>
      </c>
      <c r="AT8" s="102">
        <f aca="true" t="shared" si="7" ref="AT8:AT24">AU8+AV8+AW8</f>
        <v>0</v>
      </c>
      <c r="AU8" s="102">
        <v>0</v>
      </c>
      <c r="AV8" s="102">
        <v>0</v>
      </c>
      <c r="AW8" s="102">
        <v>0</v>
      </c>
      <c r="AX8" s="102">
        <f aca="true" t="shared" si="8" ref="AX8:AX24">AY8+AZ8</f>
        <v>0</v>
      </c>
      <c r="AY8" s="102">
        <v>0</v>
      </c>
      <c r="AZ8" s="102">
        <v>0</v>
      </c>
      <c r="BA8" s="102">
        <f aca="true" t="shared" si="9" ref="BA8:BA19">SUM(BB8:BC8)</f>
        <v>0</v>
      </c>
      <c r="BB8" s="110">
        <v>0</v>
      </c>
      <c r="BC8" s="110">
        <v>0</v>
      </c>
    </row>
    <row r="9" spans="1:55" ht="30" customHeight="1">
      <c r="A9" s="84" t="s">
        <v>377</v>
      </c>
      <c r="B9" s="111">
        <f t="shared" si="3"/>
        <v>0</v>
      </c>
      <c r="C9" s="102">
        <v>0</v>
      </c>
      <c r="D9" s="102">
        <v>0</v>
      </c>
      <c r="E9" s="102">
        <v>0</v>
      </c>
      <c r="F9" s="102">
        <f t="shared" si="4"/>
        <v>0</v>
      </c>
      <c r="G9" s="103">
        <f t="shared" si="5"/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83" t="s">
        <v>377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4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4">
        <v>0</v>
      </c>
      <c r="AI9" s="102">
        <v>0</v>
      </c>
      <c r="AJ9" s="102">
        <v>0</v>
      </c>
      <c r="AK9" s="83" t="s">
        <v>377</v>
      </c>
      <c r="AL9" s="102">
        <v>0</v>
      </c>
      <c r="AM9" s="102">
        <v>0</v>
      </c>
      <c r="AN9" s="102">
        <v>0</v>
      </c>
      <c r="AO9" s="102">
        <v>0</v>
      </c>
      <c r="AP9" s="102">
        <f t="shared" si="6"/>
        <v>0</v>
      </c>
      <c r="AQ9" s="102">
        <v>0</v>
      </c>
      <c r="AR9" s="102">
        <v>0</v>
      </c>
      <c r="AS9" s="102">
        <v>0</v>
      </c>
      <c r="AT9" s="102">
        <f t="shared" si="7"/>
        <v>0</v>
      </c>
      <c r="AU9" s="102">
        <v>0</v>
      </c>
      <c r="AV9" s="102">
        <v>0</v>
      </c>
      <c r="AW9" s="102">
        <v>0</v>
      </c>
      <c r="AX9" s="102">
        <f t="shared" si="8"/>
        <v>0</v>
      </c>
      <c r="AY9" s="102">
        <v>0</v>
      </c>
      <c r="AZ9" s="102">
        <v>0</v>
      </c>
      <c r="BA9" s="102">
        <f t="shared" si="9"/>
        <v>0</v>
      </c>
      <c r="BB9" s="110">
        <v>0</v>
      </c>
      <c r="BC9" s="110">
        <v>0</v>
      </c>
    </row>
    <row r="10" spans="1:55" ht="30" customHeight="1">
      <c r="A10" s="84" t="s">
        <v>468</v>
      </c>
      <c r="B10" s="111">
        <f t="shared" si="3"/>
        <v>0</v>
      </c>
      <c r="C10" s="102">
        <v>0</v>
      </c>
      <c r="D10" s="102">
        <v>0</v>
      </c>
      <c r="E10" s="102">
        <v>0</v>
      </c>
      <c r="F10" s="102">
        <f t="shared" si="4"/>
        <v>0</v>
      </c>
      <c r="G10" s="103">
        <f t="shared" si="5"/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83" t="s">
        <v>467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4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4">
        <v>0</v>
      </c>
      <c r="AI10" s="102">
        <v>0</v>
      </c>
      <c r="AJ10" s="102">
        <v>0</v>
      </c>
      <c r="AK10" s="83" t="s">
        <v>467</v>
      </c>
      <c r="AL10" s="102">
        <v>0</v>
      </c>
      <c r="AM10" s="102">
        <v>0</v>
      </c>
      <c r="AN10" s="102">
        <v>0</v>
      </c>
      <c r="AO10" s="102">
        <v>0</v>
      </c>
      <c r="AP10" s="102">
        <f t="shared" si="6"/>
        <v>0</v>
      </c>
      <c r="AQ10" s="102">
        <v>0</v>
      </c>
      <c r="AR10" s="102">
        <v>0</v>
      </c>
      <c r="AS10" s="102">
        <v>0</v>
      </c>
      <c r="AT10" s="102">
        <f t="shared" si="7"/>
        <v>0</v>
      </c>
      <c r="AU10" s="102">
        <v>0</v>
      </c>
      <c r="AV10" s="102">
        <v>0</v>
      </c>
      <c r="AW10" s="102">
        <v>0</v>
      </c>
      <c r="AX10" s="102">
        <f t="shared" si="8"/>
        <v>0</v>
      </c>
      <c r="AY10" s="102">
        <v>0</v>
      </c>
      <c r="AZ10" s="102">
        <v>0</v>
      </c>
      <c r="BA10" s="102">
        <f t="shared" si="9"/>
        <v>0</v>
      </c>
      <c r="BB10" s="110">
        <v>0</v>
      </c>
      <c r="BC10" s="110">
        <v>0</v>
      </c>
    </row>
    <row r="11" spans="1:55" ht="39.75" customHeight="1">
      <c r="A11" s="84" t="s">
        <v>373</v>
      </c>
      <c r="B11" s="111">
        <f t="shared" si="3"/>
        <v>1</v>
      </c>
      <c r="C11" s="102">
        <v>0</v>
      </c>
      <c r="D11" s="102">
        <v>0</v>
      </c>
      <c r="E11" s="102">
        <v>1</v>
      </c>
      <c r="F11" s="102">
        <f t="shared" si="4"/>
        <v>1</v>
      </c>
      <c r="G11" s="103">
        <f t="shared" si="5"/>
        <v>1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1</v>
      </c>
      <c r="O11" s="102">
        <v>0</v>
      </c>
      <c r="P11" s="102">
        <v>0</v>
      </c>
      <c r="Q11" s="102">
        <v>0</v>
      </c>
      <c r="R11" s="83" t="s">
        <v>373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4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83" t="s">
        <v>373</v>
      </c>
      <c r="AL11" s="102">
        <v>0</v>
      </c>
      <c r="AM11" s="102">
        <v>0</v>
      </c>
      <c r="AN11" s="102">
        <v>0</v>
      </c>
      <c r="AO11" s="102">
        <v>0</v>
      </c>
      <c r="AP11" s="102">
        <f t="shared" si="6"/>
        <v>0</v>
      </c>
      <c r="AQ11" s="102">
        <v>0</v>
      </c>
      <c r="AR11" s="102">
        <v>0</v>
      </c>
      <c r="AS11" s="102">
        <v>0</v>
      </c>
      <c r="AT11" s="102">
        <f t="shared" si="7"/>
        <v>0</v>
      </c>
      <c r="AU11" s="102">
        <v>0</v>
      </c>
      <c r="AV11" s="102">
        <v>0</v>
      </c>
      <c r="AW11" s="102">
        <v>0</v>
      </c>
      <c r="AX11" s="102">
        <f t="shared" si="8"/>
        <v>0</v>
      </c>
      <c r="AY11" s="102">
        <v>0</v>
      </c>
      <c r="AZ11" s="102">
        <v>0</v>
      </c>
      <c r="BA11" s="102">
        <f t="shared" si="9"/>
        <v>0</v>
      </c>
      <c r="BB11" s="110">
        <v>0</v>
      </c>
      <c r="BC11" s="110">
        <v>0</v>
      </c>
    </row>
    <row r="12" spans="1:55" ht="39.75" customHeight="1">
      <c r="A12" s="84" t="s">
        <v>369</v>
      </c>
      <c r="B12" s="111">
        <f t="shared" si="3"/>
        <v>0</v>
      </c>
      <c r="C12" s="102">
        <v>0</v>
      </c>
      <c r="D12" s="102">
        <v>0</v>
      </c>
      <c r="E12" s="102">
        <v>0</v>
      </c>
      <c r="F12" s="102">
        <f t="shared" si="4"/>
        <v>0</v>
      </c>
      <c r="G12" s="103">
        <f t="shared" si="5"/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83" t="s">
        <v>369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4">
        <v>0</v>
      </c>
      <c r="Y12" s="104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84" t="s">
        <v>369</v>
      </c>
      <c r="AL12" s="111">
        <v>0</v>
      </c>
      <c r="AM12" s="102">
        <v>0</v>
      </c>
      <c r="AN12" s="102">
        <v>0</v>
      </c>
      <c r="AO12" s="102">
        <v>0</v>
      </c>
      <c r="AP12" s="102">
        <f t="shared" si="6"/>
        <v>0</v>
      </c>
      <c r="AQ12" s="102">
        <v>0</v>
      </c>
      <c r="AR12" s="102">
        <v>0</v>
      </c>
      <c r="AS12" s="102">
        <v>0</v>
      </c>
      <c r="AT12" s="102">
        <f t="shared" si="7"/>
        <v>0</v>
      </c>
      <c r="AU12" s="102">
        <v>0</v>
      </c>
      <c r="AV12" s="102">
        <v>0</v>
      </c>
      <c r="AW12" s="102">
        <v>0</v>
      </c>
      <c r="AX12" s="102">
        <f t="shared" si="8"/>
        <v>0</v>
      </c>
      <c r="AY12" s="102">
        <v>0</v>
      </c>
      <c r="AZ12" s="102">
        <v>0</v>
      </c>
      <c r="BA12" s="102">
        <f t="shared" si="9"/>
        <v>0</v>
      </c>
      <c r="BB12" s="110">
        <v>0</v>
      </c>
      <c r="BC12" s="110">
        <v>0</v>
      </c>
    </row>
    <row r="13" spans="1:55" ht="30" customHeight="1">
      <c r="A13" s="83" t="s">
        <v>187</v>
      </c>
      <c r="B13" s="102">
        <f t="shared" si="3"/>
        <v>0</v>
      </c>
      <c r="C13" s="102">
        <v>0</v>
      </c>
      <c r="D13" s="102">
        <v>0</v>
      </c>
      <c r="E13" s="102">
        <v>0</v>
      </c>
      <c r="F13" s="102">
        <f t="shared" si="4"/>
        <v>0</v>
      </c>
      <c r="G13" s="103">
        <f t="shared" si="5"/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83" t="s">
        <v>187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4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83" t="s">
        <v>187</v>
      </c>
      <c r="AL13" s="102">
        <v>0</v>
      </c>
      <c r="AM13" s="102">
        <v>0</v>
      </c>
      <c r="AN13" s="102">
        <v>0</v>
      </c>
      <c r="AO13" s="102">
        <v>0</v>
      </c>
      <c r="AP13" s="102">
        <f t="shared" si="6"/>
        <v>0</v>
      </c>
      <c r="AQ13" s="102">
        <v>0</v>
      </c>
      <c r="AR13" s="102">
        <v>0</v>
      </c>
      <c r="AS13" s="102">
        <v>0</v>
      </c>
      <c r="AT13" s="102">
        <f t="shared" si="7"/>
        <v>0</v>
      </c>
      <c r="AU13" s="102">
        <v>0</v>
      </c>
      <c r="AV13" s="102">
        <v>0</v>
      </c>
      <c r="AW13" s="102">
        <v>0</v>
      </c>
      <c r="AX13" s="102">
        <f t="shared" si="8"/>
        <v>0</v>
      </c>
      <c r="AY13" s="102">
        <v>0</v>
      </c>
      <c r="AZ13" s="102">
        <v>0</v>
      </c>
      <c r="BA13" s="102">
        <f t="shared" si="9"/>
        <v>0</v>
      </c>
      <c r="BB13" s="110">
        <v>0</v>
      </c>
      <c r="BC13" s="110">
        <v>0</v>
      </c>
    </row>
    <row r="14" spans="1:55" ht="30" customHeight="1">
      <c r="A14" s="83" t="s">
        <v>374</v>
      </c>
      <c r="B14" s="102">
        <f t="shared" si="3"/>
        <v>0</v>
      </c>
      <c r="C14" s="102">
        <v>0</v>
      </c>
      <c r="D14" s="102">
        <v>0</v>
      </c>
      <c r="E14" s="102">
        <v>0</v>
      </c>
      <c r="F14" s="102">
        <f t="shared" si="4"/>
        <v>0</v>
      </c>
      <c r="G14" s="103">
        <f t="shared" si="5"/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83" t="s">
        <v>374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4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83" t="s">
        <v>374</v>
      </c>
      <c r="AL14" s="102">
        <v>0</v>
      </c>
      <c r="AM14" s="102">
        <v>0</v>
      </c>
      <c r="AN14" s="102">
        <v>0</v>
      </c>
      <c r="AO14" s="102">
        <v>0</v>
      </c>
      <c r="AP14" s="102">
        <f t="shared" si="6"/>
        <v>0</v>
      </c>
      <c r="AQ14" s="102">
        <v>0</v>
      </c>
      <c r="AR14" s="102">
        <v>0</v>
      </c>
      <c r="AS14" s="102">
        <v>0</v>
      </c>
      <c r="AT14" s="102">
        <f t="shared" si="7"/>
        <v>0</v>
      </c>
      <c r="AU14" s="102">
        <v>0</v>
      </c>
      <c r="AV14" s="102">
        <v>0</v>
      </c>
      <c r="AW14" s="102">
        <v>0</v>
      </c>
      <c r="AX14" s="102">
        <f t="shared" si="8"/>
        <v>0</v>
      </c>
      <c r="AY14" s="104">
        <v>0</v>
      </c>
      <c r="AZ14" s="104">
        <v>0</v>
      </c>
      <c r="BA14" s="102">
        <f t="shared" si="9"/>
        <v>0</v>
      </c>
      <c r="BB14" s="110">
        <v>0</v>
      </c>
      <c r="BC14" s="110">
        <v>0</v>
      </c>
    </row>
    <row r="15" spans="1:55" ht="30" customHeight="1">
      <c r="A15" s="83" t="s">
        <v>192</v>
      </c>
      <c r="B15" s="102">
        <f t="shared" si="3"/>
        <v>0</v>
      </c>
      <c r="C15" s="102">
        <v>0</v>
      </c>
      <c r="D15" s="102">
        <v>0</v>
      </c>
      <c r="E15" s="102">
        <v>0</v>
      </c>
      <c r="F15" s="102">
        <f t="shared" si="4"/>
        <v>0</v>
      </c>
      <c r="G15" s="103">
        <f t="shared" si="5"/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83" t="s">
        <v>192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4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83" t="s">
        <v>192</v>
      </c>
      <c r="AL15" s="102">
        <v>0</v>
      </c>
      <c r="AM15" s="102">
        <v>0</v>
      </c>
      <c r="AN15" s="102">
        <v>0</v>
      </c>
      <c r="AO15" s="102">
        <v>0</v>
      </c>
      <c r="AP15" s="102">
        <f t="shared" si="6"/>
        <v>0</v>
      </c>
      <c r="AQ15" s="102">
        <v>0</v>
      </c>
      <c r="AR15" s="102">
        <v>0</v>
      </c>
      <c r="AS15" s="102">
        <v>0</v>
      </c>
      <c r="AT15" s="102">
        <f t="shared" si="7"/>
        <v>0</v>
      </c>
      <c r="AU15" s="102">
        <v>0</v>
      </c>
      <c r="AV15" s="102">
        <v>0</v>
      </c>
      <c r="AW15" s="102">
        <v>0</v>
      </c>
      <c r="AX15" s="102">
        <f t="shared" si="8"/>
        <v>0</v>
      </c>
      <c r="AY15" s="104">
        <v>0</v>
      </c>
      <c r="AZ15" s="104">
        <v>0</v>
      </c>
      <c r="BA15" s="102">
        <f t="shared" si="9"/>
        <v>0</v>
      </c>
      <c r="BB15" s="110">
        <v>0</v>
      </c>
      <c r="BC15" s="110">
        <v>0</v>
      </c>
    </row>
    <row r="16" spans="1:55" ht="30" customHeight="1">
      <c r="A16" s="83" t="s">
        <v>190</v>
      </c>
      <c r="B16" s="102">
        <f t="shared" si="3"/>
        <v>0</v>
      </c>
      <c r="C16" s="102">
        <v>0</v>
      </c>
      <c r="D16" s="102">
        <v>0</v>
      </c>
      <c r="E16" s="102">
        <v>0</v>
      </c>
      <c r="F16" s="102">
        <f t="shared" si="4"/>
        <v>0</v>
      </c>
      <c r="G16" s="103">
        <f t="shared" si="5"/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83" t="s">
        <v>190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4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83" t="s">
        <v>190</v>
      </c>
      <c r="AL16" s="102">
        <v>0</v>
      </c>
      <c r="AM16" s="102">
        <v>0</v>
      </c>
      <c r="AN16" s="102">
        <v>0</v>
      </c>
      <c r="AO16" s="102">
        <v>0</v>
      </c>
      <c r="AP16" s="102">
        <f t="shared" si="6"/>
        <v>0</v>
      </c>
      <c r="AQ16" s="102">
        <v>0</v>
      </c>
      <c r="AR16" s="102">
        <v>0</v>
      </c>
      <c r="AS16" s="102">
        <v>0</v>
      </c>
      <c r="AT16" s="102">
        <f t="shared" si="7"/>
        <v>0</v>
      </c>
      <c r="AU16" s="102">
        <v>0</v>
      </c>
      <c r="AV16" s="102">
        <v>0</v>
      </c>
      <c r="AW16" s="102">
        <v>0</v>
      </c>
      <c r="AX16" s="102">
        <f t="shared" si="8"/>
        <v>0</v>
      </c>
      <c r="AY16" s="104">
        <v>0</v>
      </c>
      <c r="AZ16" s="104">
        <v>0</v>
      </c>
      <c r="BA16" s="102">
        <f t="shared" si="9"/>
        <v>0</v>
      </c>
      <c r="BB16" s="110">
        <v>0</v>
      </c>
      <c r="BC16" s="110">
        <v>0</v>
      </c>
    </row>
    <row r="17" spans="1:55" ht="30" customHeight="1">
      <c r="A17" s="83" t="s">
        <v>191</v>
      </c>
      <c r="B17" s="102">
        <f t="shared" si="3"/>
        <v>0</v>
      </c>
      <c r="C17" s="102">
        <v>0</v>
      </c>
      <c r="D17" s="102">
        <v>0</v>
      </c>
      <c r="E17" s="102">
        <v>0</v>
      </c>
      <c r="F17" s="102">
        <f t="shared" si="4"/>
        <v>0</v>
      </c>
      <c r="G17" s="103">
        <f t="shared" si="5"/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83" t="s">
        <v>191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4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83" t="s">
        <v>191</v>
      </c>
      <c r="AL17" s="102">
        <v>0</v>
      </c>
      <c r="AM17" s="102">
        <v>0</v>
      </c>
      <c r="AN17" s="102">
        <v>0</v>
      </c>
      <c r="AO17" s="102">
        <v>0</v>
      </c>
      <c r="AP17" s="102">
        <f t="shared" si="6"/>
        <v>0</v>
      </c>
      <c r="AQ17" s="102">
        <v>0</v>
      </c>
      <c r="AR17" s="102">
        <v>0</v>
      </c>
      <c r="AS17" s="102">
        <v>0</v>
      </c>
      <c r="AT17" s="102">
        <f t="shared" si="7"/>
        <v>0</v>
      </c>
      <c r="AU17" s="102">
        <v>0</v>
      </c>
      <c r="AV17" s="102">
        <v>0</v>
      </c>
      <c r="AW17" s="102">
        <v>0</v>
      </c>
      <c r="AX17" s="102">
        <f t="shared" si="8"/>
        <v>0</v>
      </c>
      <c r="AY17" s="104">
        <v>0</v>
      </c>
      <c r="AZ17" s="104">
        <v>0</v>
      </c>
      <c r="BA17" s="102">
        <f t="shared" si="9"/>
        <v>0</v>
      </c>
      <c r="BB17" s="110">
        <v>0</v>
      </c>
      <c r="BC17" s="110">
        <v>0</v>
      </c>
    </row>
    <row r="18" spans="1:55" ht="30" customHeight="1">
      <c r="A18" s="83" t="s">
        <v>375</v>
      </c>
      <c r="B18" s="102">
        <f t="shared" si="3"/>
        <v>1761</v>
      </c>
      <c r="C18" s="102">
        <v>0</v>
      </c>
      <c r="D18" s="102">
        <v>16</v>
      </c>
      <c r="E18" s="102">
        <v>1745</v>
      </c>
      <c r="F18" s="102">
        <f t="shared" si="4"/>
        <v>16</v>
      </c>
      <c r="G18" s="103">
        <f t="shared" si="5"/>
        <v>16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2</v>
      </c>
      <c r="O18" s="102">
        <v>0</v>
      </c>
      <c r="P18" s="102">
        <v>0</v>
      </c>
      <c r="Q18" s="102">
        <v>1</v>
      </c>
      <c r="R18" s="83" t="s">
        <v>375</v>
      </c>
      <c r="S18" s="102">
        <v>0</v>
      </c>
      <c r="T18" s="102">
        <v>0</v>
      </c>
      <c r="U18" s="102">
        <v>0</v>
      </c>
      <c r="V18" s="102">
        <v>2</v>
      </c>
      <c r="W18" s="102">
        <v>0</v>
      </c>
      <c r="X18" s="104">
        <v>3</v>
      </c>
      <c r="Y18" s="104">
        <v>0</v>
      </c>
      <c r="Z18" s="102">
        <v>0</v>
      </c>
      <c r="AA18" s="102">
        <v>2</v>
      </c>
      <c r="AB18" s="102">
        <v>0</v>
      </c>
      <c r="AC18" s="102">
        <v>0</v>
      </c>
      <c r="AD18" s="102">
        <v>1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83" t="s">
        <v>375</v>
      </c>
      <c r="AL18" s="102">
        <v>0</v>
      </c>
      <c r="AM18" s="102">
        <v>2</v>
      </c>
      <c r="AN18" s="102">
        <v>0</v>
      </c>
      <c r="AO18" s="102">
        <v>3</v>
      </c>
      <c r="AP18" s="102">
        <f t="shared" si="6"/>
        <v>0</v>
      </c>
      <c r="AQ18" s="102">
        <v>0</v>
      </c>
      <c r="AR18" s="102">
        <v>0</v>
      </c>
      <c r="AS18" s="102">
        <v>0</v>
      </c>
      <c r="AT18" s="102">
        <f t="shared" si="7"/>
        <v>0</v>
      </c>
      <c r="AU18" s="102">
        <v>0</v>
      </c>
      <c r="AV18" s="102">
        <v>0</v>
      </c>
      <c r="AW18" s="102">
        <v>0</v>
      </c>
      <c r="AX18" s="102">
        <f t="shared" si="8"/>
        <v>0</v>
      </c>
      <c r="AY18" s="102">
        <v>0</v>
      </c>
      <c r="AZ18" s="102">
        <v>0</v>
      </c>
      <c r="BA18" s="102">
        <f t="shared" si="9"/>
        <v>0</v>
      </c>
      <c r="BB18" s="110">
        <v>0</v>
      </c>
      <c r="BC18" s="110">
        <v>0</v>
      </c>
    </row>
    <row r="19" spans="1:55" ht="30" customHeight="1">
      <c r="A19" s="83" t="s">
        <v>376</v>
      </c>
      <c r="B19" s="102">
        <f t="shared" si="3"/>
        <v>0</v>
      </c>
      <c r="C19" s="102">
        <v>0</v>
      </c>
      <c r="D19" s="102">
        <v>0</v>
      </c>
      <c r="E19" s="102">
        <v>0</v>
      </c>
      <c r="F19" s="102">
        <f t="shared" si="4"/>
        <v>0</v>
      </c>
      <c r="G19" s="103">
        <f t="shared" si="5"/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83" t="s">
        <v>376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4">
        <v>0</v>
      </c>
      <c r="Y19" s="104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83" t="s">
        <v>376</v>
      </c>
      <c r="AL19" s="102">
        <v>0</v>
      </c>
      <c r="AM19" s="102">
        <v>0</v>
      </c>
      <c r="AN19" s="102">
        <v>0</v>
      </c>
      <c r="AO19" s="102">
        <v>0</v>
      </c>
      <c r="AP19" s="102">
        <f t="shared" si="6"/>
        <v>0</v>
      </c>
      <c r="AQ19" s="102">
        <v>0</v>
      </c>
      <c r="AR19" s="102">
        <v>0</v>
      </c>
      <c r="AS19" s="102">
        <v>0</v>
      </c>
      <c r="AT19" s="102">
        <f t="shared" si="7"/>
        <v>0</v>
      </c>
      <c r="AU19" s="102">
        <v>0</v>
      </c>
      <c r="AV19" s="102">
        <v>0</v>
      </c>
      <c r="AW19" s="102">
        <v>0</v>
      </c>
      <c r="AX19" s="102">
        <f t="shared" si="8"/>
        <v>0</v>
      </c>
      <c r="AY19" s="102">
        <v>0</v>
      </c>
      <c r="AZ19" s="102">
        <v>0</v>
      </c>
      <c r="BA19" s="102">
        <f t="shared" si="9"/>
        <v>0</v>
      </c>
      <c r="BB19" s="110">
        <v>0</v>
      </c>
      <c r="BC19" s="110">
        <v>0</v>
      </c>
    </row>
    <row r="20" spans="1:55" ht="30" customHeight="1">
      <c r="A20" s="83" t="s">
        <v>185</v>
      </c>
      <c r="B20" s="102">
        <f t="shared" si="3"/>
        <v>0</v>
      </c>
      <c r="C20" s="102">
        <v>0</v>
      </c>
      <c r="D20" s="102">
        <v>0</v>
      </c>
      <c r="E20" s="102">
        <v>0</v>
      </c>
      <c r="F20" s="102">
        <f t="shared" si="4"/>
        <v>0</v>
      </c>
      <c r="G20" s="103">
        <f t="shared" si="5"/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83" t="s">
        <v>185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4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83" t="s">
        <v>185</v>
      </c>
      <c r="AL20" s="102">
        <v>0</v>
      </c>
      <c r="AM20" s="102">
        <v>0</v>
      </c>
      <c r="AN20" s="102">
        <v>0</v>
      </c>
      <c r="AO20" s="102">
        <v>0</v>
      </c>
      <c r="AP20" s="102">
        <f t="shared" si="6"/>
        <v>0</v>
      </c>
      <c r="AQ20" s="102">
        <v>0</v>
      </c>
      <c r="AR20" s="102">
        <v>0</v>
      </c>
      <c r="AS20" s="102">
        <v>0</v>
      </c>
      <c r="AT20" s="102">
        <f t="shared" si="7"/>
        <v>0</v>
      </c>
      <c r="AU20" s="102">
        <v>0</v>
      </c>
      <c r="AV20" s="102">
        <v>0</v>
      </c>
      <c r="AW20" s="102">
        <v>0</v>
      </c>
      <c r="AX20" s="102">
        <f t="shared" si="8"/>
        <v>0</v>
      </c>
      <c r="AY20" s="102">
        <v>0</v>
      </c>
      <c r="AZ20" s="102">
        <v>0</v>
      </c>
      <c r="BA20" s="102">
        <f>BB20+BC20</f>
        <v>0</v>
      </c>
      <c r="BB20" s="110">
        <v>0</v>
      </c>
      <c r="BC20" s="110">
        <v>0</v>
      </c>
    </row>
    <row r="21" spans="1:55" ht="39.75" customHeight="1">
      <c r="A21" s="83" t="s">
        <v>370</v>
      </c>
      <c r="B21" s="102">
        <f t="shared" si="3"/>
        <v>0</v>
      </c>
      <c r="C21" s="102">
        <v>0</v>
      </c>
      <c r="D21" s="102">
        <v>0</v>
      </c>
      <c r="E21" s="102">
        <v>0</v>
      </c>
      <c r="F21" s="102">
        <f t="shared" si="4"/>
        <v>0</v>
      </c>
      <c r="G21" s="103">
        <f t="shared" si="5"/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83" t="s">
        <v>370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83" t="s">
        <v>370</v>
      </c>
      <c r="AL21" s="102">
        <v>0</v>
      </c>
      <c r="AM21" s="102">
        <v>0</v>
      </c>
      <c r="AN21" s="102">
        <v>0</v>
      </c>
      <c r="AO21" s="102">
        <v>0</v>
      </c>
      <c r="AP21" s="102">
        <f t="shared" si="6"/>
        <v>0</v>
      </c>
      <c r="AQ21" s="102">
        <v>0</v>
      </c>
      <c r="AR21" s="102">
        <v>0</v>
      </c>
      <c r="AS21" s="102">
        <v>0</v>
      </c>
      <c r="AT21" s="102">
        <f t="shared" si="7"/>
        <v>0</v>
      </c>
      <c r="AU21" s="102">
        <v>0</v>
      </c>
      <c r="AV21" s="102">
        <v>0</v>
      </c>
      <c r="AW21" s="102">
        <v>0</v>
      </c>
      <c r="AX21" s="102">
        <f t="shared" si="8"/>
        <v>0</v>
      </c>
      <c r="AY21" s="102">
        <v>0</v>
      </c>
      <c r="AZ21" s="102">
        <v>0</v>
      </c>
      <c r="BA21" s="102">
        <f>BB21+BC21</f>
        <v>0</v>
      </c>
      <c r="BB21" s="110">
        <v>0</v>
      </c>
      <c r="BC21" s="110">
        <v>0</v>
      </c>
    </row>
    <row r="22" spans="1:55" ht="30" customHeight="1">
      <c r="A22" s="83" t="s">
        <v>188</v>
      </c>
      <c r="B22" s="104">
        <f t="shared" si="3"/>
        <v>0</v>
      </c>
      <c r="C22" s="104">
        <v>0</v>
      </c>
      <c r="D22" s="104">
        <v>0</v>
      </c>
      <c r="E22" s="104">
        <v>0</v>
      </c>
      <c r="F22" s="104">
        <f t="shared" si="4"/>
        <v>0</v>
      </c>
      <c r="G22" s="105">
        <f t="shared" si="5"/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83" t="s">
        <v>188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83" t="s">
        <v>188</v>
      </c>
      <c r="AL22" s="104">
        <v>0</v>
      </c>
      <c r="AM22" s="104">
        <v>0</v>
      </c>
      <c r="AN22" s="104">
        <v>0</v>
      </c>
      <c r="AO22" s="104">
        <v>0</v>
      </c>
      <c r="AP22" s="104">
        <f t="shared" si="6"/>
        <v>0</v>
      </c>
      <c r="AQ22" s="104">
        <v>0</v>
      </c>
      <c r="AR22" s="104">
        <v>0</v>
      </c>
      <c r="AS22" s="104">
        <v>0</v>
      </c>
      <c r="AT22" s="104">
        <f t="shared" si="7"/>
        <v>0</v>
      </c>
      <c r="AU22" s="104">
        <v>0</v>
      </c>
      <c r="AV22" s="104">
        <v>0</v>
      </c>
      <c r="AW22" s="104">
        <v>0</v>
      </c>
      <c r="AX22" s="104">
        <f t="shared" si="8"/>
        <v>0</v>
      </c>
      <c r="AY22" s="104">
        <v>0</v>
      </c>
      <c r="AZ22" s="104">
        <v>0</v>
      </c>
      <c r="BA22" s="104">
        <f>BB22+BC22</f>
        <v>0</v>
      </c>
      <c r="BB22" s="110">
        <v>0</v>
      </c>
      <c r="BC22" s="110">
        <v>0</v>
      </c>
    </row>
    <row r="23" spans="1:55" ht="30" customHeight="1">
      <c r="A23" s="83" t="s">
        <v>367</v>
      </c>
      <c r="B23" s="112">
        <f t="shared" si="3"/>
        <v>0</v>
      </c>
      <c r="C23" s="104">
        <v>0</v>
      </c>
      <c r="D23" s="104">
        <v>0</v>
      </c>
      <c r="E23" s="104">
        <v>0</v>
      </c>
      <c r="F23" s="104">
        <f t="shared" si="4"/>
        <v>0</v>
      </c>
      <c r="G23" s="105">
        <f t="shared" si="5"/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83" t="s">
        <v>367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83" t="s">
        <v>367</v>
      </c>
      <c r="AL23" s="104">
        <v>0</v>
      </c>
      <c r="AM23" s="104">
        <v>0</v>
      </c>
      <c r="AN23" s="104">
        <v>0</v>
      </c>
      <c r="AO23" s="104">
        <v>0</v>
      </c>
      <c r="AP23" s="104">
        <f t="shared" si="6"/>
        <v>0</v>
      </c>
      <c r="AQ23" s="104">
        <v>0</v>
      </c>
      <c r="AR23" s="104">
        <v>0</v>
      </c>
      <c r="AS23" s="104">
        <v>0</v>
      </c>
      <c r="AT23" s="104">
        <f t="shared" si="7"/>
        <v>0</v>
      </c>
      <c r="AU23" s="104">
        <v>0</v>
      </c>
      <c r="AV23" s="104">
        <v>0</v>
      </c>
      <c r="AW23" s="104">
        <v>0</v>
      </c>
      <c r="AX23" s="104">
        <f t="shared" si="8"/>
        <v>0</v>
      </c>
      <c r="AY23" s="104">
        <v>0</v>
      </c>
      <c r="AZ23" s="104">
        <v>0</v>
      </c>
      <c r="BA23" s="104">
        <f>BB23+BC23</f>
        <v>0</v>
      </c>
      <c r="BB23" s="110">
        <v>0</v>
      </c>
      <c r="BC23" s="110">
        <v>0</v>
      </c>
    </row>
    <row r="24" spans="1:55" ht="39.75" customHeight="1" thickBot="1">
      <c r="A24" s="85" t="s">
        <v>189</v>
      </c>
      <c r="B24" s="113">
        <f t="shared" si="3"/>
        <v>0</v>
      </c>
      <c r="C24" s="107">
        <v>0</v>
      </c>
      <c r="D24" s="107">
        <v>0</v>
      </c>
      <c r="E24" s="107">
        <v>0</v>
      </c>
      <c r="F24" s="107">
        <f t="shared" si="4"/>
        <v>0</v>
      </c>
      <c r="G24" s="108">
        <f t="shared" si="5"/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85" t="s">
        <v>189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85" t="s">
        <v>189</v>
      </c>
      <c r="AL24" s="107">
        <v>0</v>
      </c>
      <c r="AM24" s="107">
        <v>0</v>
      </c>
      <c r="AN24" s="107">
        <v>0</v>
      </c>
      <c r="AO24" s="107">
        <v>0</v>
      </c>
      <c r="AP24" s="107">
        <f t="shared" si="6"/>
        <v>0</v>
      </c>
      <c r="AQ24" s="107">
        <v>0</v>
      </c>
      <c r="AR24" s="107">
        <v>0</v>
      </c>
      <c r="AS24" s="107">
        <v>0</v>
      </c>
      <c r="AT24" s="107">
        <f t="shared" si="7"/>
        <v>0</v>
      </c>
      <c r="AU24" s="107">
        <v>0</v>
      </c>
      <c r="AV24" s="107">
        <v>0</v>
      </c>
      <c r="AW24" s="107">
        <v>0</v>
      </c>
      <c r="AX24" s="107">
        <f t="shared" si="8"/>
        <v>0</v>
      </c>
      <c r="AY24" s="107">
        <v>0</v>
      </c>
      <c r="AZ24" s="107">
        <v>0</v>
      </c>
      <c r="BA24" s="107">
        <f>BB24+BC24</f>
        <v>0</v>
      </c>
      <c r="BB24" s="107">
        <v>0</v>
      </c>
      <c r="BC24" s="107">
        <v>0</v>
      </c>
    </row>
    <row r="25" spans="1:55" ht="30.75" customHeight="1">
      <c r="A25" s="84"/>
      <c r="B25" s="82"/>
      <c r="C25" s="82"/>
      <c r="D25" s="82"/>
      <c r="E25" s="82"/>
      <c r="F25" s="82"/>
      <c r="G25" s="91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4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4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</row>
    <row r="26" spans="1:55" ht="24" customHeight="1">
      <c r="A26" s="81" t="s">
        <v>32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 t="s">
        <v>32</v>
      </c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 t="s">
        <v>32</v>
      </c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</row>
    <row r="27" spans="1:55" ht="16.5">
      <c r="A27" s="347" t="s">
        <v>106</v>
      </c>
      <c r="B27" s="347"/>
      <c r="C27" s="347"/>
      <c r="D27" s="347"/>
      <c r="E27" s="347"/>
      <c r="F27" s="347"/>
      <c r="G27" s="347"/>
      <c r="H27" s="347"/>
      <c r="I27" s="331" t="s">
        <v>416</v>
      </c>
      <c r="J27" s="331"/>
      <c r="K27" s="331"/>
      <c r="L27" s="331"/>
      <c r="M27" s="331"/>
      <c r="N27" s="331"/>
      <c r="O27" s="331"/>
      <c r="P27" s="331"/>
      <c r="Q27" s="331"/>
      <c r="R27" s="331" t="s">
        <v>417</v>
      </c>
      <c r="S27" s="331"/>
      <c r="T27" s="331"/>
      <c r="U27" s="331"/>
      <c r="V27" s="331"/>
      <c r="W27" s="331"/>
      <c r="X27" s="331"/>
      <c r="Y27" s="331"/>
      <c r="Z27" s="331"/>
      <c r="AA27" s="331" t="s">
        <v>418</v>
      </c>
      <c r="AB27" s="331"/>
      <c r="AC27" s="331"/>
      <c r="AD27" s="331"/>
      <c r="AE27" s="331"/>
      <c r="AF27" s="331"/>
      <c r="AG27" s="331"/>
      <c r="AH27" s="331"/>
      <c r="AI27" s="331"/>
      <c r="AJ27" s="331"/>
      <c r="AK27" s="331" t="s">
        <v>419</v>
      </c>
      <c r="AL27" s="331"/>
      <c r="AM27" s="331"/>
      <c r="AN27" s="331"/>
      <c r="AO27" s="331"/>
      <c r="AP27" s="331"/>
      <c r="AQ27" s="331"/>
      <c r="AR27" s="331"/>
      <c r="AS27" s="331"/>
      <c r="AT27" s="331" t="s">
        <v>420</v>
      </c>
      <c r="AU27" s="331"/>
      <c r="AV27" s="331"/>
      <c r="AW27" s="331"/>
      <c r="AX27" s="331"/>
      <c r="AY27" s="331"/>
      <c r="AZ27" s="331"/>
      <c r="BA27" s="331"/>
      <c r="BB27" s="331"/>
      <c r="BC27" s="331"/>
    </row>
  </sheetData>
  <sheetProtection/>
  <mergeCells count="47">
    <mergeCell ref="AT2:BC2"/>
    <mergeCell ref="A1:H1"/>
    <mergeCell ref="I1:Q1"/>
    <mergeCell ref="R1:Z1"/>
    <mergeCell ref="AA1:AJ1"/>
    <mergeCell ref="AK1:AS1"/>
    <mergeCell ref="AT1:BC1"/>
    <mergeCell ref="A2:H2"/>
    <mergeCell ref="I2:Q2"/>
    <mergeCell ref="R2:Z2"/>
    <mergeCell ref="AA2:AJ2"/>
    <mergeCell ref="AK2:AS2"/>
    <mergeCell ref="B3:E3"/>
    <mergeCell ref="F3:H3"/>
    <mergeCell ref="I3:Q3"/>
    <mergeCell ref="R3:R6"/>
    <mergeCell ref="S3:Z3"/>
    <mergeCell ref="B4:B6"/>
    <mergeCell ref="C4:E4"/>
    <mergeCell ref="F4:F6"/>
    <mergeCell ref="G4:H4"/>
    <mergeCell ref="I4:Q4"/>
    <mergeCell ref="AT5:AT6"/>
    <mergeCell ref="AX5:AX6"/>
    <mergeCell ref="BA5:BA6"/>
    <mergeCell ref="AA3:AI3"/>
    <mergeCell ref="AK3:AK6"/>
    <mergeCell ref="AL3:AS3"/>
    <mergeCell ref="AT3:BC3"/>
    <mergeCell ref="S4:AJ4"/>
    <mergeCell ref="AL4:AO4"/>
    <mergeCell ref="A3:A6"/>
    <mergeCell ref="AT27:BC27"/>
    <mergeCell ref="C5:C6"/>
    <mergeCell ref="D5:D6"/>
    <mergeCell ref="E5:E6"/>
    <mergeCell ref="G5:G6"/>
    <mergeCell ref="A27:H27"/>
    <mergeCell ref="I27:Q27"/>
    <mergeCell ref="R27:Z27"/>
    <mergeCell ref="AA27:AJ27"/>
    <mergeCell ref="AK27:AS27"/>
    <mergeCell ref="AP4:AS4"/>
    <mergeCell ref="AT4:AW4"/>
    <mergeCell ref="AX4:AZ4"/>
    <mergeCell ref="BA4:BC4"/>
    <mergeCell ref="AP5:AP6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4" r:id="rId1"/>
  <colBreaks count="5" manualBreakCount="5">
    <brk id="8" max="65535" man="1"/>
    <brk id="17" max="27" man="1"/>
    <brk id="26" max="27" man="1"/>
    <brk id="36" max="27" man="1"/>
    <brk id="45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59"/>
  <sheetViews>
    <sheetView view="pageBreakPreview" zoomScaleNormal="130" zoomScaleSheetLayoutView="100" zoomScalePageLayoutView="0" workbookViewId="0" topLeftCell="AR1">
      <selection activeCell="BA35" sqref="BA35:BA37"/>
    </sheetView>
  </sheetViews>
  <sheetFormatPr defaultColWidth="9.00390625" defaultRowHeight="16.5"/>
  <cols>
    <col min="1" max="1" width="36.125" style="32" customWidth="1"/>
    <col min="2" max="2" width="10.125" style="6" customWidth="1"/>
    <col min="3" max="3" width="10.50390625" style="6" customWidth="1"/>
    <col min="4" max="4" width="10.125" style="6" customWidth="1"/>
    <col min="5" max="5" width="9.25390625" style="6" customWidth="1"/>
    <col min="6" max="6" width="8.625" style="6" customWidth="1"/>
    <col min="7" max="7" width="11.75390625" style="6" customWidth="1"/>
    <col min="8" max="8" width="9.00390625" style="6" customWidth="1"/>
    <col min="9" max="9" width="7.875" style="6" customWidth="1"/>
    <col min="10" max="10" width="13.00390625" style="6" customWidth="1"/>
    <col min="11" max="11" width="8.875" style="6" customWidth="1"/>
    <col min="12" max="12" width="15.25390625" style="6" customWidth="1"/>
    <col min="13" max="13" width="10.875" style="6" customWidth="1"/>
    <col min="14" max="14" width="11.25390625" style="6" customWidth="1"/>
    <col min="15" max="15" width="10.875" style="6" customWidth="1"/>
    <col min="16" max="16" width="9.75390625" style="6" customWidth="1"/>
    <col min="17" max="17" width="9.125" style="6" customWidth="1"/>
    <col min="18" max="18" width="11.00390625" style="6" customWidth="1"/>
    <col min="19" max="19" width="13.875" style="6" customWidth="1"/>
    <col min="20" max="20" width="35.00390625" style="32" customWidth="1"/>
    <col min="21" max="21" width="12.25390625" style="6" customWidth="1"/>
    <col min="22" max="22" width="9.25390625" style="6" customWidth="1"/>
    <col min="23" max="23" width="10.00390625" style="6" customWidth="1"/>
    <col min="24" max="24" width="8.875" style="6" customWidth="1"/>
    <col min="25" max="25" width="12.125" style="6" customWidth="1"/>
    <col min="26" max="26" width="12.00390625" style="6" customWidth="1"/>
    <col min="27" max="27" width="14.125" style="6" customWidth="1"/>
    <col min="28" max="28" width="12.25390625" style="6" customWidth="1"/>
    <col min="29" max="29" width="10.75390625" style="6" customWidth="1"/>
    <col min="30" max="30" width="9.625" style="6" customWidth="1"/>
    <col min="31" max="31" width="8.50390625" style="6" customWidth="1"/>
    <col min="32" max="32" width="10.00390625" style="6" customWidth="1"/>
    <col min="33" max="33" width="10.75390625" style="6" customWidth="1"/>
    <col min="34" max="34" width="14.25390625" style="6" customWidth="1"/>
    <col min="35" max="35" width="15.00390625" style="6" customWidth="1"/>
    <col min="36" max="36" width="22.375" style="6" customWidth="1"/>
    <col min="37" max="37" width="34.25390625" style="32" customWidth="1"/>
    <col min="38" max="38" width="20.75390625" style="6" customWidth="1"/>
    <col min="39" max="39" width="15.625" style="6" customWidth="1"/>
    <col min="40" max="40" width="7.50390625" style="6" customWidth="1"/>
    <col min="41" max="41" width="12.00390625" style="6" customWidth="1"/>
    <col min="42" max="42" width="10.25390625" style="6" customWidth="1"/>
    <col min="43" max="43" width="13.625" style="6" customWidth="1"/>
    <col min="44" max="44" width="18.375" style="6" customWidth="1"/>
    <col min="45" max="45" width="14.625" style="6" customWidth="1"/>
    <col min="46" max="46" width="8.375" style="6" customWidth="1"/>
    <col min="47" max="47" width="9.875" style="6" customWidth="1"/>
    <col min="48" max="48" width="12.375" style="6" customWidth="1"/>
    <col min="49" max="49" width="9.125" style="6" customWidth="1"/>
    <col min="50" max="50" width="10.25390625" style="6" customWidth="1"/>
    <col min="51" max="51" width="15.25390625" style="6" customWidth="1"/>
    <col min="52" max="52" width="15.00390625" style="6" customWidth="1"/>
    <col min="53" max="53" width="34.625" style="32" customWidth="1"/>
    <col min="54" max="54" width="20.00390625" style="6" customWidth="1"/>
    <col min="55" max="55" width="13.625" style="6" customWidth="1"/>
    <col min="56" max="56" width="15.875" style="6" customWidth="1"/>
    <col min="57" max="57" width="14.125" style="6" customWidth="1"/>
    <col min="58" max="58" width="14.375" style="6" customWidth="1"/>
    <col min="59" max="59" width="14.625" style="6" customWidth="1"/>
    <col min="60" max="60" width="18.00390625" style="6" customWidth="1"/>
    <col min="61" max="61" width="21.375" style="6" customWidth="1"/>
    <col min="62" max="62" width="14.375" style="6" customWidth="1"/>
    <col min="63" max="63" width="18.625" style="6" customWidth="1"/>
    <col min="64" max="64" width="13.25390625" style="6" customWidth="1"/>
    <col min="65" max="65" width="13.875" style="6" customWidth="1"/>
    <col min="66" max="71" width="7.125" style="6" customWidth="1"/>
    <col min="72" max="16384" width="9.00390625" style="6" customWidth="1"/>
  </cols>
  <sheetData>
    <row r="1" spans="1:71" s="164" customFormat="1" ht="39.75" customHeight="1">
      <c r="A1" s="384" t="s">
        <v>643</v>
      </c>
      <c r="B1" s="384"/>
      <c r="C1" s="384"/>
      <c r="D1" s="384"/>
      <c r="E1" s="384"/>
      <c r="F1" s="384"/>
      <c r="G1" s="384"/>
      <c r="H1" s="384"/>
      <c r="I1" s="384"/>
      <c r="J1" s="342" t="s">
        <v>30</v>
      </c>
      <c r="K1" s="342"/>
      <c r="L1" s="342"/>
      <c r="M1" s="342"/>
      <c r="N1" s="342"/>
      <c r="O1" s="342"/>
      <c r="P1" s="342"/>
      <c r="Q1" s="342"/>
      <c r="R1" s="342"/>
      <c r="S1" s="123"/>
      <c r="T1" s="384" t="s">
        <v>647</v>
      </c>
      <c r="U1" s="384"/>
      <c r="V1" s="384"/>
      <c r="W1" s="384"/>
      <c r="X1" s="384"/>
      <c r="Y1" s="384"/>
      <c r="Z1" s="384"/>
      <c r="AA1" s="384"/>
      <c r="AB1" s="342" t="s">
        <v>646</v>
      </c>
      <c r="AC1" s="342"/>
      <c r="AD1" s="342"/>
      <c r="AE1" s="342"/>
      <c r="AF1" s="342"/>
      <c r="AG1" s="342"/>
      <c r="AH1" s="342"/>
      <c r="AI1" s="342"/>
      <c r="AJ1" s="342"/>
      <c r="AK1" s="384" t="s">
        <v>194</v>
      </c>
      <c r="AL1" s="384"/>
      <c r="AM1" s="384"/>
      <c r="AN1" s="384"/>
      <c r="AO1" s="384"/>
      <c r="AP1" s="384"/>
      <c r="AQ1" s="428"/>
      <c r="AR1" s="342" t="s">
        <v>645</v>
      </c>
      <c r="AS1" s="342"/>
      <c r="AT1" s="342"/>
      <c r="AU1" s="342"/>
      <c r="AV1" s="342"/>
      <c r="AW1" s="342"/>
      <c r="AX1" s="342"/>
      <c r="AY1" s="342"/>
      <c r="AZ1" s="342"/>
      <c r="BA1" s="384" t="s">
        <v>194</v>
      </c>
      <c r="BB1" s="384"/>
      <c r="BC1" s="384"/>
      <c r="BD1" s="384"/>
      <c r="BE1" s="384"/>
      <c r="BF1" s="384"/>
      <c r="BG1" s="342" t="s">
        <v>644</v>
      </c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</row>
    <row r="2" spans="1:71" s="7" customFormat="1" ht="15.75" customHeight="1" thickBot="1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421" t="s">
        <v>642</v>
      </c>
      <c r="K2" s="421"/>
      <c r="L2" s="421"/>
      <c r="M2" s="421"/>
      <c r="N2" s="421"/>
      <c r="O2" s="421"/>
      <c r="P2" s="421"/>
      <c r="Q2" s="421"/>
      <c r="R2" s="266" t="s">
        <v>12</v>
      </c>
      <c r="S2" s="266"/>
      <c r="T2" s="270" t="s">
        <v>1</v>
      </c>
      <c r="U2" s="270"/>
      <c r="V2" s="270"/>
      <c r="W2" s="270"/>
      <c r="X2" s="270"/>
      <c r="Y2" s="270"/>
      <c r="Z2" s="270"/>
      <c r="AA2" s="270"/>
      <c r="AB2" s="269" t="s">
        <v>642</v>
      </c>
      <c r="AC2" s="269"/>
      <c r="AD2" s="269"/>
      <c r="AE2" s="269"/>
      <c r="AF2" s="269"/>
      <c r="AG2" s="269"/>
      <c r="AH2" s="269"/>
      <c r="AI2" s="269"/>
      <c r="AJ2" s="10" t="s">
        <v>12</v>
      </c>
      <c r="AK2" s="270" t="s">
        <v>1</v>
      </c>
      <c r="AL2" s="420"/>
      <c r="AM2" s="420"/>
      <c r="AN2" s="420"/>
      <c r="AO2" s="420"/>
      <c r="AP2" s="420"/>
      <c r="AQ2" s="420"/>
      <c r="AR2" s="310" t="s">
        <v>642</v>
      </c>
      <c r="AS2" s="310"/>
      <c r="AT2" s="310"/>
      <c r="AU2" s="310"/>
      <c r="AV2" s="310"/>
      <c r="AW2" s="310"/>
      <c r="AX2" s="310"/>
      <c r="AY2" s="310"/>
      <c r="AZ2" s="10" t="s">
        <v>31</v>
      </c>
      <c r="BA2" s="270" t="s">
        <v>1</v>
      </c>
      <c r="BB2" s="270"/>
      <c r="BC2" s="270"/>
      <c r="BD2" s="270"/>
      <c r="BE2" s="270"/>
      <c r="BF2" s="270"/>
      <c r="BG2" s="310" t="s">
        <v>642</v>
      </c>
      <c r="BH2" s="310"/>
      <c r="BI2" s="310"/>
      <c r="BJ2" s="310"/>
      <c r="BK2" s="270" t="s">
        <v>31</v>
      </c>
      <c r="BL2" s="270"/>
      <c r="BM2" s="270"/>
      <c r="BN2" s="34"/>
      <c r="BO2" s="34"/>
      <c r="BP2" s="34"/>
      <c r="BQ2" s="34"/>
      <c r="BR2" s="8"/>
      <c r="BS2" s="25"/>
    </row>
    <row r="3" spans="1:71" s="129" customFormat="1" ht="19.5" customHeight="1">
      <c r="A3" s="229" t="s">
        <v>641</v>
      </c>
      <c r="B3" s="408" t="s">
        <v>580</v>
      </c>
      <c r="C3" s="410" t="s">
        <v>579</v>
      </c>
      <c r="D3" s="413" t="s">
        <v>676</v>
      </c>
      <c r="E3" s="413"/>
      <c r="F3" s="413"/>
      <c r="G3" s="413"/>
      <c r="H3" s="413"/>
      <c r="I3" s="413"/>
      <c r="J3" s="414" t="s">
        <v>519</v>
      </c>
      <c r="K3" s="400" t="s">
        <v>674</v>
      </c>
      <c r="L3" s="400"/>
      <c r="M3" s="400"/>
      <c r="N3" s="400"/>
      <c r="O3" s="400"/>
      <c r="P3" s="400"/>
      <c r="Q3" s="400"/>
      <c r="R3" s="400"/>
      <c r="S3" s="400"/>
      <c r="T3" s="229" t="s">
        <v>641</v>
      </c>
      <c r="U3" s="387" t="s">
        <v>677</v>
      </c>
      <c r="V3" s="387"/>
      <c r="W3" s="387"/>
      <c r="X3" s="387"/>
      <c r="Y3" s="387"/>
      <c r="Z3" s="387"/>
      <c r="AA3" s="387"/>
      <c r="AB3" s="330" t="s">
        <v>365</v>
      </c>
      <c r="AC3" s="330"/>
      <c r="AD3" s="330"/>
      <c r="AE3" s="330"/>
      <c r="AF3" s="330"/>
      <c r="AG3" s="330"/>
      <c r="AH3" s="330"/>
      <c r="AI3" s="330"/>
      <c r="AJ3" s="330"/>
      <c r="AK3" s="229" t="s">
        <v>641</v>
      </c>
      <c r="AL3" s="386" t="s">
        <v>679</v>
      </c>
      <c r="AM3" s="386"/>
      <c r="AN3" s="386"/>
      <c r="AO3" s="386"/>
      <c r="AP3" s="386"/>
      <c r="AQ3" s="386"/>
      <c r="AR3" s="386" t="s">
        <v>40</v>
      </c>
      <c r="AS3" s="386"/>
      <c r="AT3" s="386"/>
      <c r="AU3" s="386"/>
      <c r="AV3" s="386"/>
      <c r="AW3" s="386"/>
      <c r="AX3" s="386"/>
      <c r="AY3" s="386"/>
      <c r="AZ3" s="386"/>
      <c r="BA3" s="229" t="s">
        <v>641</v>
      </c>
      <c r="BB3" s="387" t="s">
        <v>41</v>
      </c>
      <c r="BC3" s="387"/>
      <c r="BD3" s="387"/>
      <c r="BE3" s="387"/>
      <c r="BF3" s="387"/>
      <c r="BG3" s="386" t="s">
        <v>40</v>
      </c>
      <c r="BH3" s="386"/>
      <c r="BI3" s="386"/>
      <c r="BJ3" s="386"/>
      <c r="BK3" s="386"/>
      <c r="BL3" s="386"/>
      <c r="BM3" s="388"/>
      <c r="BN3" s="128"/>
      <c r="BO3" s="128"/>
      <c r="BP3" s="128"/>
      <c r="BQ3" s="128"/>
      <c r="BR3" s="128"/>
      <c r="BS3" s="128"/>
    </row>
    <row r="4" spans="1:71" s="5" customFormat="1" ht="20.25" customHeight="1">
      <c r="A4" s="230"/>
      <c r="B4" s="357"/>
      <c r="C4" s="411"/>
      <c r="D4" s="417" t="s">
        <v>518</v>
      </c>
      <c r="E4" s="391" t="s">
        <v>705</v>
      </c>
      <c r="F4" s="391" t="s">
        <v>706</v>
      </c>
      <c r="G4" s="391" t="s">
        <v>708</v>
      </c>
      <c r="H4" s="391" t="s">
        <v>707</v>
      </c>
      <c r="I4" s="391" t="s">
        <v>578</v>
      </c>
      <c r="J4" s="415"/>
      <c r="K4" s="401" t="s">
        <v>2</v>
      </c>
      <c r="L4" s="403" t="s">
        <v>209</v>
      </c>
      <c r="M4" s="404"/>
      <c r="N4" s="404"/>
      <c r="O4" s="404"/>
      <c r="P4" s="404"/>
      <c r="Q4" s="404"/>
      <c r="R4" s="404"/>
      <c r="S4" s="404"/>
      <c r="T4" s="230"/>
      <c r="U4" s="404" t="s">
        <v>236</v>
      </c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5"/>
      <c r="AI4" s="406"/>
      <c r="AJ4" s="169" t="s">
        <v>678</v>
      </c>
      <c r="AK4" s="230"/>
      <c r="AL4" s="166" t="s">
        <v>701</v>
      </c>
      <c r="AM4" s="169" t="s">
        <v>702</v>
      </c>
      <c r="AN4" s="315" t="s">
        <v>574</v>
      </c>
      <c r="AO4" s="308"/>
      <c r="AP4" s="316"/>
      <c r="AQ4" s="169" t="s">
        <v>703</v>
      </c>
      <c r="AR4" s="169" t="s">
        <v>692</v>
      </c>
      <c r="AS4" s="169" t="s">
        <v>693</v>
      </c>
      <c r="AT4" s="185" t="s">
        <v>694</v>
      </c>
      <c r="AU4" s="186" t="s">
        <v>695</v>
      </c>
      <c r="AV4" s="186" t="s">
        <v>696</v>
      </c>
      <c r="AW4" s="185" t="s">
        <v>697</v>
      </c>
      <c r="AX4" s="186" t="s">
        <v>698</v>
      </c>
      <c r="AY4" s="166" t="s">
        <v>699</v>
      </c>
      <c r="AZ4" s="169" t="s">
        <v>700</v>
      </c>
      <c r="BA4" s="230"/>
      <c r="BB4" s="166" t="s">
        <v>680</v>
      </c>
      <c r="BC4" s="169" t="s">
        <v>681</v>
      </c>
      <c r="BD4" s="169" t="s">
        <v>682</v>
      </c>
      <c r="BE4" s="169" t="s">
        <v>683</v>
      </c>
      <c r="BF4" s="169" t="s">
        <v>684</v>
      </c>
      <c r="BG4" s="169" t="s">
        <v>685</v>
      </c>
      <c r="BH4" s="169" t="s">
        <v>686</v>
      </c>
      <c r="BI4" s="169" t="s">
        <v>687</v>
      </c>
      <c r="BJ4" s="169" t="s">
        <v>688</v>
      </c>
      <c r="BK4" s="183" t="s">
        <v>689</v>
      </c>
      <c r="BL4" s="183" t="s">
        <v>690</v>
      </c>
      <c r="BM4" s="184" t="s">
        <v>691</v>
      </c>
      <c r="BN4" s="47"/>
      <c r="BO4" s="47"/>
      <c r="BP4" s="48"/>
      <c r="BQ4" s="48"/>
      <c r="BR4" s="48"/>
      <c r="BS4" s="48"/>
    </row>
    <row r="5" spans="1:71" s="5" customFormat="1" ht="15.75" customHeight="1">
      <c r="A5" s="230"/>
      <c r="B5" s="357"/>
      <c r="C5" s="411"/>
      <c r="D5" s="417"/>
      <c r="E5" s="419"/>
      <c r="F5" s="419"/>
      <c r="G5" s="419"/>
      <c r="H5" s="419"/>
      <c r="I5" s="419"/>
      <c r="J5" s="415"/>
      <c r="K5" s="401"/>
      <c r="L5" s="393" t="s">
        <v>344</v>
      </c>
      <c r="M5" s="120" t="s">
        <v>222</v>
      </c>
      <c r="N5" s="120" t="s">
        <v>346</v>
      </c>
      <c r="O5" s="120" t="s">
        <v>223</v>
      </c>
      <c r="P5" s="120" t="s">
        <v>226</v>
      </c>
      <c r="Q5" s="120" t="s">
        <v>224</v>
      </c>
      <c r="R5" s="120" t="s">
        <v>225</v>
      </c>
      <c r="S5" s="120" t="s">
        <v>345</v>
      </c>
      <c r="T5" s="230"/>
      <c r="U5" s="119" t="s">
        <v>227</v>
      </c>
      <c r="V5" s="120" t="s">
        <v>228</v>
      </c>
      <c r="W5" s="120" t="s">
        <v>229</v>
      </c>
      <c r="X5" s="120" t="s">
        <v>230</v>
      </c>
      <c r="Y5" s="391" t="s">
        <v>582</v>
      </c>
      <c r="Z5" s="389" t="s">
        <v>581</v>
      </c>
      <c r="AA5" s="389" t="s">
        <v>583</v>
      </c>
      <c r="AB5" s="389" t="s">
        <v>211</v>
      </c>
      <c r="AC5" s="389" t="s">
        <v>526</v>
      </c>
      <c r="AD5" s="389" t="s">
        <v>232</v>
      </c>
      <c r="AE5" s="389" t="s">
        <v>527</v>
      </c>
      <c r="AF5" s="389" t="s">
        <v>528</v>
      </c>
      <c r="AG5" s="389" t="s">
        <v>231</v>
      </c>
      <c r="AH5" s="391" t="s">
        <v>212</v>
      </c>
      <c r="AI5" s="391" t="s">
        <v>347</v>
      </c>
      <c r="AJ5" s="391" t="s">
        <v>213</v>
      </c>
      <c r="AK5" s="230"/>
      <c r="AL5" s="395" t="s">
        <v>585</v>
      </c>
      <c r="AM5" s="389" t="s">
        <v>586</v>
      </c>
      <c r="AN5" s="417" t="s">
        <v>2</v>
      </c>
      <c r="AO5" s="391" t="s">
        <v>573</v>
      </c>
      <c r="AP5" s="391" t="s">
        <v>571</v>
      </c>
      <c r="AQ5" s="389" t="s">
        <v>572</v>
      </c>
      <c r="AR5" s="397" t="s">
        <v>535</v>
      </c>
      <c r="AS5" s="397" t="s">
        <v>536</v>
      </c>
      <c r="AT5" s="389" t="s">
        <v>537</v>
      </c>
      <c r="AU5" s="395" t="s">
        <v>538</v>
      </c>
      <c r="AV5" s="391" t="s">
        <v>533</v>
      </c>
      <c r="AW5" s="391" t="s">
        <v>534</v>
      </c>
      <c r="AX5" s="429" t="s">
        <v>539</v>
      </c>
      <c r="AY5" s="389" t="s">
        <v>216</v>
      </c>
      <c r="AZ5" s="389" t="s">
        <v>540</v>
      </c>
      <c r="BA5" s="230"/>
      <c r="BB5" s="393" t="s">
        <v>214</v>
      </c>
      <c r="BC5" s="391" t="s">
        <v>532</v>
      </c>
      <c r="BD5" s="391" t="s">
        <v>215</v>
      </c>
      <c r="BE5" s="391" t="s">
        <v>233</v>
      </c>
      <c r="BF5" s="391" t="s">
        <v>234</v>
      </c>
      <c r="BG5" s="391" t="s">
        <v>531</v>
      </c>
      <c r="BH5" s="391" t="s">
        <v>217</v>
      </c>
      <c r="BI5" s="389" t="s">
        <v>587</v>
      </c>
      <c r="BJ5" s="391" t="s">
        <v>348</v>
      </c>
      <c r="BK5" s="389" t="s">
        <v>588</v>
      </c>
      <c r="BL5" s="424" t="s">
        <v>529</v>
      </c>
      <c r="BM5" s="426" t="s">
        <v>530</v>
      </c>
      <c r="BN5" s="422"/>
      <c r="BO5" s="422"/>
      <c r="BP5" s="422"/>
      <c r="BQ5" s="422"/>
      <c r="BR5" s="422"/>
      <c r="BS5" s="422"/>
    </row>
    <row r="6" spans="1:71" s="5" customFormat="1" ht="54" customHeight="1" thickBot="1">
      <c r="A6" s="231"/>
      <c r="B6" s="409"/>
      <c r="C6" s="412"/>
      <c r="D6" s="418"/>
      <c r="E6" s="392"/>
      <c r="F6" s="392"/>
      <c r="G6" s="392"/>
      <c r="H6" s="392"/>
      <c r="I6" s="392"/>
      <c r="J6" s="416"/>
      <c r="K6" s="402"/>
      <c r="L6" s="394"/>
      <c r="M6" s="130" t="s">
        <v>520</v>
      </c>
      <c r="N6" s="130" t="s">
        <v>521</v>
      </c>
      <c r="O6" s="130" t="s">
        <v>522</v>
      </c>
      <c r="P6" s="130" t="s">
        <v>576</v>
      </c>
      <c r="Q6" s="130" t="s">
        <v>575</v>
      </c>
      <c r="R6" s="130" t="s">
        <v>577</v>
      </c>
      <c r="S6" s="130" t="s">
        <v>235</v>
      </c>
      <c r="T6" s="231"/>
      <c r="U6" s="131" t="s">
        <v>523</v>
      </c>
      <c r="V6" s="130" t="s">
        <v>584</v>
      </c>
      <c r="W6" s="132" t="s">
        <v>524</v>
      </c>
      <c r="X6" s="132" t="s">
        <v>525</v>
      </c>
      <c r="Y6" s="407"/>
      <c r="Z6" s="390"/>
      <c r="AA6" s="390"/>
      <c r="AB6" s="390"/>
      <c r="AC6" s="390"/>
      <c r="AD6" s="390"/>
      <c r="AE6" s="390"/>
      <c r="AF6" s="390"/>
      <c r="AG6" s="390"/>
      <c r="AH6" s="392"/>
      <c r="AI6" s="392"/>
      <c r="AJ6" s="399"/>
      <c r="AK6" s="231"/>
      <c r="AL6" s="396"/>
      <c r="AM6" s="390"/>
      <c r="AN6" s="418"/>
      <c r="AO6" s="392"/>
      <c r="AP6" s="392"/>
      <c r="AQ6" s="390"/>
      <c r="AR6" s="398"/>
      <c r="AS6" s="398"/>
      <c r="AT6" s="390"/>
      <c r="AU6" s="396"/>
      <c r="AV6" s="392"/>
      <c r="AW6" s="392"/>
      <c r="AX6" s="430"/>
      <c r="AY6" s="390"/>
      <c r="AZ6" s="390"/>
      <c r="BA6" s="231"/>
      <c r="BB6" s="394"/>
      <c r="BC6" s="392"/>
      <c r="BD6" s="392"/>
      <c r="BE6" s="392"/>
      <c r="BF6" s="392"/>
      <c r="BG6" s="392"/>
      <c r="BH6" s="392"/>
      <c r="BI6" s="390"/>
      <c r="BJ6" s="392"/>
      <c r="BK6" s="390"/>
      <c r="BL6" s="425"/>
      <c r="BM6" s="427"/>
      <c r="BN6" s="423"/>
      <c r="BO6" s="423"/>
      <c r="BP6" s="423"/>
      <c r="BQ6" s="423"/>
      <c r="BR6" s="422"/>
      <c r="BS6" s="422"/>
    </row>
    <row r="7" spans="1:71" s="2" customFormat="1" ht="21" customHeight="1">
      <c r="A7" s="182" t="s">
        <v>675</v>
      </c>
      <c r="B7" s="178">
        <v>116559</v>
      </c>
      <c r="C7" s="178">
        <v>26840</v>
      </c>
      <c r="D7" s="178">
        <v>9743</v>
      </c>
      <c r="E7" s="178">
        <v>7569</v>
      </c>
      <c r="F7" s="178">
        <v>190</v>
      </c>
      <c r="G7" s="178">
        <v>10</v>
      </c>
      <c r="H7" s="178">
        <v>1966</v>
      </c>
      <c r="I7" s="178">
        <v>8</v>
      </c>
      <c r="J7" s="178">
        <v>128646</v>
      </c>
      <c r="K7" s="178">
        <v>69364</v>
      </c>
      <c r="L7" s="178">
        <v>43453</v>
      </c>
      <c r="M7" s="178">
        <v>3423</v>
      </c>
      <c r="N7" s="178">
        <v>2958</v>
      </c>
      <c r="O7" s="178">
        <v>3768</v>
      </c>
      <c r="P7" s="178">
        <v>1590</v>
      </c>
      <c r="Q7" s="178">
        <v>14</v>
      </c>
      <c r="R7" s="178">
        <v>1602</v>
      </c>
      <c r="S7" s="178">
        <v>929</v>
      </c>
      <c r="T7" s="182" t="s">
        <v>675</v>
      </c>
      <c r="U7" s="178">
        <v>5296</v>
      </c>
      <c r="V7" s="178">
        <v>4895</v>
      </c>
      <c r="W7" s="178">
        <v>1311</v>
      </c>
      <c r="X7" s="178">
        <v>17038</v>
      </c>
      <c r="Y7" s="178">
        <v>141</v>
      </c>
      <c r="Z7" s="178">
        <v>1157</v>
      </c>
      <c r="AA7" s="178">
        <v>692</v>
      </c>
      <c r="AB7" s="178">
        <v>232</v>
      </c>
      <c r="AC7" s="178">
        <v>146</v>
      </c>
      <c r="AD7" s="178">
        <v>1</v>
      </c>
      <c r="AE7" s="178">
        <v>86</v>
      </c>
      <c r="AF7" s="178">
        <v>250</v>
      </c>
      <c r="AG7" s="178">
        <v>18240</v>
      </c>
      <c r="AH7" s="178">
        <v>1</v>
      </c>
      <c r="AI7" s="178">
        <v>4965</v>
      </c>
      <c r="AJ7" s="189">
        <v>36</v>
      </c>
      <c r="AK7" s="182" t="s">
        <v>675</v>
      </c>
      <c r="AL7" s="178">
        <v>45</v>
      </c>
      <c r="AM7" s="178">
        <v>0</v>
      </c>
      <c r="AN7" s="187">
        <v>6560</v>
      </c>
      <c r="AO7" s="178">
        <v>6553</v>
      </c>
      <c r="AP7" s="178">
        <v>7</v>
      </c>
      <c r="AQ7" s="178">
        <v>374</v>
      </c>
      <c r="AR7" s="178">
        <v>480</v>
      </c>
      <c r="AS7" s="178">
        <v>0</v>
      </c>
      <c r="AT7" s="178">
        <v>53</v>
      </c>
      <c r="AU7" s="178">
        <v>1</v>
      </c>
      <c r="AV7" s="178">
        <v>159</v>
      </c>
      <c r="AW7" s="178">
        <v>1</v>
      </c>
      <c r="AX7" s="178">
        <v>2254</v>
      </c>
      <c r="AY7" s="178">
        <v>288</v>
      </c>
      <c r="AZ7" s="178">
        <v>916</v>
      </c>
      <c r="BA7" s="182" t="s">
        <v>675</v>
      </c>
      <c r="BB7" s="178">
        <v>28132</v>
      </c>
      <c r="BC7" s="178">
        <v>89</v>
      </c>
      <c r="BD7" s="178">
        <v>315</v>
      </c>
      <c r="BE7" s="178">
        <v>2837</v>
      </c>
      <c r="BF7" s="178">
        <v>0</v>
      </c>
      <c r="BG7" s="178">
        <v>0</v>
      </c>
      <c r="BH7" s="178">
        <v>0</v>
      </c>
      <c r="BI7" s="178">
        <v>21</v>
      </c>
      <c r="BJ7" s="178">
        <v>10902</v>
      </c>
      <c r="BK7" s="178">
        <v>407</v>
      </c>
      <c r="BL7" s="178">
        <v>5373</v>
      </c>
      <c r="BM7" s="178">
        <v>39</v>
      </c>
      <c r="BN7" s="21"/>
      <c r="BO7" s="21"/>
      <c r="BP7" s="21"/>
      <c r="BQ7" s="21"/>
      <c r="BR7" s="21"/>
      <c r="BS7" s="21"/>
    </row>
    <row r="8" spans="1:71" s="2" customFormat="1" ht="13.5" customHeight="1">
      <c r="A8" s="35" t="s">
        <v>146</v>
      </c>
      <c r="B8" s="178">
        <v>826</v>
      </c>
      <c r="C8" s="178">
        <v>245</v>
      </c>
      <c r="D8" s="178">
        <v>150</v>
      </c>
      <c r="E8" s="178">
        <v>109</v>
      </c>
      <c r="F8" s="178">
        <v>1</v>
      </c>
      <c r="G8" s="178">
        <v>1</v>
      </c>
      <c r="H8" s="178">
        <v>39</v>
      </c>
      <c r="I8" s="178">
        <v>0</v>
      </c>
      <c r="J8" s="187">
        <v>851</v>
      </c>
      <c r="K8" s="187">
        <v>396</v>
      </c>
      <c r="L8" s="178">
        <v>177</v>
      </c>
      <c r="M8" s="178">
        <v>24</v>
      </c>
      <c r="N8" s="178">
        <v>7</v>
      </c>
      <c r="O8" s="178">
        <v>5</v>
      </c>
      <c r="P8" s="178">
        <v>9</v>
      </c>
      <c r="Q8" s="178">
        <v>0</v>
      </c>
      <c r="R8" s="178">
        <v>5</v>
      </c>
      <c r="S8" s="178">
        <v>13</v>
      </c>
      <c r="T8" s="53" t="s">
        <v>146</v>
      </c>
      <c r="U8" s="178">
        <v>44</v>
      </c>
      <c r="V8" s="178">
        <v>22</v>
      </c>
      <c r="W8" s="178">
        <v>0</v>
      </c>
      <c r="X8" s="178">
        <v>48</v>
      </c>
      <c r="Y8" s="178">
        <v>1</v>
      </c>
      <c r="Z8" s="178">
        <v>6</v>
      </c>
      <c r="AA8" s="178">
        <v>0</v>
      </c>
      <c r="AB8" s="178">
        <v>1</v>
      </c>
      <c r="AC8" s="178">
        <v>1</v>
      </c>
      <c r="AD8" s="178">
        <v>0</v>
      </c>
      <c r="AE8" s="178">
        <v>1</v>
      </c>
      <c r="AF8" s="178">
        <v>0</v>
      </c>
      <c r="AG8" s="178">
        <v>198</v>
      </c>
      <c r="AH8" s="178">
        <v>0</v>
      </c>
      <c r="AI8" s="178">
        <v>11</v>
      </c>
      <c r="AJ8" s="178">
        <v>0</v>
      </c>
      <c r="AK8" s="53" t="s">
        <v>146</v>
      </c>
      <c r="AL8" s="178">
        <v>0</v>
      </c>
      <c r="AM8" s="178">
        <v>0</v>
      </c>
      <c r="AN8" s="187">
        <v>45</v>
      </c>
      <c r="AO8" s="178">
        <v>43</v>
      </c>
      <c r="AP8" s="178">
        <v>2</v>
      </c>
      <c r="AQ8" s="178">
        <v>4</v>
      </c>
      <c r="AR8" s="178">
        <v>1</v>
      </c>
      <c r="AS8" s="178">
        <v>0</v>
      </c>
      <c r="AT8" s="178">
        <v>0</v>
      </c>
      <c r="AU8" s="178">
        <v>0</v>
      </c>
      <c r="AV8" s="178">
        <v>1</v>
      </c>
      <c r="AW8" s="178">
        <v>0</v>
      </c>
      <c r="AX8" s="178">
        <v>18</v>
      </c>
      <c r="AY8" s="178">
        <v>5</v>
      </c>
      <c r="AZ8" s="178">
        <v>3</v>
      </c>
      <c r="BA8" s="53" t="s">
        <v>146</v>
      </c>
      <c r="BB8" s="178">
        <v>247</v>
      </c>
      <c r="BC8" s="178">
        <v>0</v>
      </c>
      <c r="BD8" s="178">
        <v>6</v>
      </c>
      <c r="BE8" s="192">
        <v>37</v>
      </c>
      <c r="BF8" s="192">
        <v>0</v>
      </c>
      <c r="BG8" s="178">
        <v>0</v>
      </c>
      <c r="BH8" s="178">
        <v>0</v>
      </c>
      <c r="BI8" s="178">
        <v>0</v>
      </c>
      <c r="BJ8" s="178">
        <v>49</v>
      </c>
      <c r="BK8" s="178">
        <v>0</v>
      </c>
      <c r="BL8" s="178">
        <v>39</v>
      </c>
      <c r="BM8" s="178">
        <v>0</v>
      </c>
      <c r="BN8" s="22"/>
      <c r="BO8" s="22"/>
      <c r="BP8" s="22"/>
      <c r="BQ8" s="22"/>
      <c r="BR8" s="22"/>
      <c r="BS8" s="22"/>
    </row>
    <row r="9" spans="1:71" s="2" customFormat="1" ht="13.5" customHeight="1">
      <c r="A9" s="35" t="s">
        <v>147</v>
      </c>
      <c r="B9" s="178">
        <v>14253</v>
      </c>
      <c r="C9" s="178">
        <v>1033</v>
      </c>
      <c r="D9" s="178">
        <v>1372</v>
      </c>
      <c r="E9" s="178">
        <v>1059</v>
      </c>
      <c r="F9" s="178">
        <v>16</v>
      </c>
      <c r="G9" s="178">
        <v>1</v>
      </c>
      <c r="H9" s="178">
        <v>296</v>
      </c>
      <c r="I9" s="178">
        <v>0</v>
      </c>
      <c r="J9" s="187">
        <v>14421</v>
      </c>
      <c r="K9" s="187">
        <v>7019</v>
      </c>
      <c r="L9" s="178">
        <v>3859</v>
      </c>
      <c r="M9" s="178">
        <v>440</v>
      </c>
      <c r="N9" s="178">
        <v>247</v>
      </c>
      <c r="O9" s="178">
        <v>461</v>
      </c>
      <c r="P9" s="178">
        <v>181</v>
      </c>
      <c r="Q9" s="178">
        <v>1</v>
      </c>
      <c r="R9" s="178">
        <v>170</v>
      </c>
      <c r="S9" s="178">
        <v>129</v>
      </c>
      <c r="T9" s="53" t="s">
        <v>147</v>
      </c>
      <c r="U9" s="178">
        <v>713</v>
      </c>
      <c r="V9" s="178">
        <v>570</v>
      </c>
      <c r="W9" s="178">
        <v>184</v>
      </c>
      <c r="X9" s="178">
        <v>666</v>
      </c>
      <c r="Y9" s="178">
        <v>28</v>
      </c>
      <c r="Z9" s="178">
        <v>185</v>
      </c>
      <c r="AA9" s="178">
        <v>106</v>
      </c>
      <c r="AB9" s="178">
        <v>37</v>
      </c>
      <c r="AC9" s="178">
        <v>13</v>
      </c>
      <c r="AD9" s="178">
        <v>0</v>
      </c>
      <c r="AE9" s="178">
        <v>8</v>
      </c>
      <c r="AF9" s="178">
        <v>46</v>
      </c>
      <c r="AG9" s="178">
        <v>2233</v>
      </c>
      <c r="AH9" s="178">
        <v>0</v>
      </c>
      <c r="AI9" s="178">
        <v>504</v>
      </c>
      <c r="AJ9" s="178">
        <v>1</v>
      </c>
      <c r="AK9" s="53" t="s">
        <v>147</v>
      </c>
      <c r="AL9" s="178">
        <v>0</v>
      </c>
      <c r="AM9" s="178">
        <v>0</v>
      </c>
      <c r="AN9" s="187">
        <v>815</v>
      </c>
      <c r="AO9" s="178">
        <v>815</v>
      </c>
      <c r="AP9" s="178">
        <v>0</v>
      </c>
      <c r="AQ9" s="178">
        <v>52</v>
      </c>
      <c r="AR9" s="178">
        <v>39</v>
      </c>
      <c r="AS9" s="178">
        <v>0</v>
      </c>
      <c r="AT9" s="178">
        <v>14</v>
      </c>
      <c r="AU9" s="178">
        <v>0</v>
      </c>
      <c r="AV9" s="178">
        <v>24</v>
      </c>
      <c r="AW9" s="178">
        <v>0</v>
      </c>
      <c r="AX9" s="178">
        <v>194</v>
      </c>
      <c r="AY9" s="178">
        <v>34</v>
      </c>
      <c r="AZ9" s="178">
        <v>49</v>
      </c>
      <c r="BA9" s="53" t="s">
        <v>147</v>
      </c>
      <c r="BB9" s="178">
        <v>3586</v>
      </c>
      <c r="BC9" s="178">
        <v>9</v>
      </c>
      <c r="BD9" s="178">
        <v>25</v>
      </c>
      <c r="BE9" s="192">
        <v>371</v>
      </c>
      <c r="BF9" s="192">
        <v>0</v>
      </c>
      <c r="BG9" s="178">
        <v>0</v>
      </c>
      <c r="BH9" s="178">
        <v>0</v>
      </c>
      <c r="BI9" s="178">
        <v>1</v>
      </c>
      <c r="BJ9" s="178">
        <v>1489</v>
      </c>
      <c r="BK9" s="178">
        <v>29</v>
      </c>
      <c r="BL9" s="178">
        <v>664</v>
      </c>
      <c r="BM9" s="178">
        <v>6</v>
      </c>
      <c r="BN9" s="22"/>
      <c r="BO9" s="22"/>
      <c r="BP9" s="22"/>
      <c r="BQ9" s="22"/>
      <c r="BR9" s="22"/>
      <c r="BS9" s="22"/>
    </row>
    <row r="10" spans="1:71" s="2" customFormat="1" ht="13.5" customHeight="1">
      <c r="A10" s="35" t="s">
        <v>148</v>
      </c>
      <c r="B10" s="178">
        <v>5991</v>
      </c>
      <c r="C10" s="178">
        <v>2130</v>
      </c>
      <c r="D10" s="178">
        <v>438</v>
      </c>
      <c r="E10" s="178">
        <v>349</v>
      </c>
      <c r="F10" s="178">
        <v>10</v>
      </c>
      <c r="G10" s="178">
        <v>2</v>
      </c>
      <c r="H10" s="178">
        <v>77</v>
      </c>
      <c r="I10" s="178">
        <v>0</v>
      </c>
      <c r="J10" s="187">
        <v>7346</v>
      </c>
      <c r="K10" s="187">
        <v>4458</v>
      </c>
      <c r="L10" s="178">
        <v>2633</v>
      </c>
      <c r="M10" s="178">
        <v>677</v>
      </c>
      <c r="N10" s="178">
        <v>32</v>
      </c>
      <c r="O10" s="178">
        <v>293</v>
      </c>
      <c r="P10" s="178">
        <v>152</v>
      </c>
      <c r="Q10" s="178">
        <v>0</v>
      </c>
      <c r="R10" s="178">
        <v>3</v>
      </c>
      <c r="S10" s="178">
        <v>10</v>
      </c>
      <c r="T10" s="53" t="s">
        <v>148</v>
      </c>
      <c r="U10" s="178">
        <v>326</v>
      </c>
      <c r="V10" s="178">
        <v>163</v>
      </c>
      <c r="W10" s="178">
        <v>153</v>
      </c>
      <c r="X10" s="178">
        <v>796</v>
      </c>
      <c r="Y10" s="178">
        <v>1</v>
      </c>
      <c r="Z10" s="178">
        <v>370</v>
      </c>
      <c r="AA10" s="178">
        <v>2</v>
      </c>
      <c r="AB10" s="178">
        <v>0</v>
      </c>
      <c r="AC10" s="178">
        <v>0</v>
      </c>
      <c r="AD10" s="178">
        <v>0</v>
      </c>
      <c r="AE10" s="178">
        <v>0</v>
      </c>
      <c r="AF10" s="178">
        <v>36</v>
      </c>
      <c r="AG10" s="178">
        <v>1346</v>
      </c>
      <c r="AH10" s="178">
        <v>0</v>
      </c>
      <c r="AI10" s="178">
        <v>70</v>
      </c>
      <c r="AJ10" s="178">
        <v>0</v>
      </c>
      <c r="AK10" s="53" t="s">
        <v>148</v>
      </c>
      <c r="AL10" s="178">
        <v>0</v>
      </c>
      <c r="AM10" s="178">
        <v>0</v>
      </c>
      <c r="AN10" s="187">
        <v>61</v>
      </c>
      <c r="AO10" s="178">
        <v>61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  <c r="AU10" s="178">
        <v>0</v>
      </c>
      <c r="AV10" s="178">
        <v>19</v>
      </c>
      <c r="AW10" s="178">
        <v>0</v>
      </c>
      <c r="AX10" s="178">
        <v>9</v>
      </c>
      <c r="AY10" s="178">
        <v>0</v>
      </c>
      <c r="AZ10" s="178">
        <v>0</v>
      </c>
      <c r="BA10" s="53" t="s">
        <v>148</v>
      </c>
      <c r="BB10" s="178">
        <v>2098</v>
      </c>
      <c r="BC10" s="178">
        <v>5</v>
      </c>
      <c r="BD10" s="178">
        <v>16</v>
      </c>
      <c r="BE10" s="192">
        <v>116</v>
      </c>
      <c r="BF10" s="192">
        <v>0</v>
      </c>
      <c r="BG10" s="178">
        <v>0</v>
      </c>
      <c r="BH10" s="178">
        <v>0</v>
      </c>
      <c r="BI10" s="178">
        <v>0</v>
      </c>
      <c r="BJ10" s="178">
        <v>325</v>
      </c>
      <c r="BK10" s="178">
        <v>2</v>
      </c>
      <c r="BL10" s="178">
        <v>237</v>
      </c>
      <c r="BM10" s="178">
        <v>0</v>
      </c>
      <c r="BN10" s="22"/>
      <c r="BO10" s="22"/>
      <c r="BP10" s="22"/>
      <c r="BQ10" s="22"/>
      <c r="BR10" s="22"/>
      <c r="BS10" s="22"/>
    </row>
    <row r="11" spans="1:71" s="2" customFormat="1" ht="13.5" customHeight="1">
      <c r="A11" s="35" t="s">
        <v>149</v>
      </c>
      <c r="B11" s="178">
        <v>29790</v>
      </c>
      <c r="C11" s="178">
        <v>4605</v>
      </c>
      <c r="D11" s="178">
        <v>2620</v>
      </c>
      <c r="E11" s="178">
        <v>2200</v>
      </c>
      <c r="F11" s="178">
        <v>42</v>
      </c>
      <c r="G11" s="178">
        <v>1</v>
      </c>
      <c r="H11" s="178">
        <v>374</v>
      </c>
      <c r="I11" s="178">
        <v>3</v>
      </c>
      <c r="J11" s="187">
        <v>46638</v>
      </c>
      <c r="K11" s="187">
        <v>26901</v>
      </c>
      <c r="L11" s="178">
        <v>20353</v>
      </c>
      <c r="M11" s="178">
        <v>941</v>
      </c>
      <c r="N11" s="178">
        <v>1800</v>
      </c>
      <c r="O11" s="178">
        <v>1698</v>
      </c>
      <c r="P11" s="178">
        <v>682</v>
      </c>
      <c r="Q11" s="178">
        <v>8</v>
      </c>
      <c r="R11" s="178">
        <v>760</v>
      </c>
      <c r="S11" s="178">
        <v>297</v>
      </c>
      <c r="T11" s="53" t="s">
        <v>149</v>
      </c>
      <c r="U11" s="178">
        <v>1611</v>
      </c>
      <c r="V11" s="178">
        <v>2171</v>
      </c>
      <c r="W11" s="178">
        <v>511</v>
      </c>
      <c r="X11" s="178">
        <v>9734</v>
      </c>
      <c r="Y11" s="178">
        <v>49</v>
      </c>
      <c r="Z11" s="178">
        <v>342</v>
      </c>
      <c r="AA11" s="178">
        <v>307</v>
      </c>
      <c r="AB11" s="178">
        <v>36</v>
      </c>
      <c r="AC11" s="178">
        <v>47</v>
      </c>
      <c r="AD11" s="178">
        <v>0</v>
      </c>
      <c r="AE11" s="178">
        <v>16</v>
      </c>
      <c r="AF11" s="178">
        <v>88</v>
      </c>
      <c r="AG11" s="178">
        <v>3121</v>
      </c>
      <c r="AH11" s="178">
        <v>1</v>
      </c>
      <c r="AI11" s="178">
        <v>2541</v>
      </c>
      <c r="AJ11" s="178">
        <v>19</v>
      </c>
      <c r="AK11" s="53" t="s">
        <v>149</v>
      </c>
      <c r="AL11" s="178">
        <v>38</v>
      </c>
      <c r="AM11" s="178">
        <v>0</v>
      </c>
      <c r="AN11" s="187">
        <v>2504</v>
      </c>
      <c r="AO11" s="178">
        <v>2503</v>
      </c>
      <c r="AP11" s="178">
        <v>1</v>
      </c>
      <c r="AQ11" s="178">
        <v>42</v>
      </c>
      <c r="AR11" s="178">
        <v>65</v>
      </c>
      <c r="AS11" s="178">
        <v>0</v>
      </c>
      <c r="AT11" s="178">
        <v>3</v>
      </c>
      <c r="AU11" s="178">
        <v>0</v>
      </c>
      <c r="AV11" s="178">
        <v>52</v>
      </c>
      <c r="AW11" s="178">
        <v>1</v>
      </c>
      <c r="AX11" s="178">
        <v>635</v>
      </c>
      <c r="AY11" s="178">
        <v>17</v>
      </c>
      <c r="AZ11" s="178">
        <v>40</v>
      </c>
      <c r="BA11" s="53" t="s">
        <v>149</v>
      </c>
      <c r="BB11" s="178">
        <v>8906</v>
      </c>
      <c r="BC11" s="178">
        <v>32</v>
      </c>
      <c r="BD11" s="178">
        <v>82</v>
      </c>
      <c r="BE11" s="192">
        <v>575</v>
      </c>
      <c r="BF11" s="192">
        <v>0</v>
      </c>
      <c r="BG11" s="178">
        <v>0</v>
      </c>
      <c r="BH11" s="178">
        <v>0</v>
      </c>
      <c r="BI11" s="178">
        <v>0</v>
      </c>
      <c r="BJ11" s="178">
        <v>4350</v>
      </c>
      <c r="BK11" s="178">
        <v>385</v>
      </c>
      <c r="BL11" s="178">
        <v>1976</v>
      </c>
      <c r="BM11" s="178">
        <v>15</v>
      </c>
      <c r="BN11" s="22"/>
      <c r="BO11" s="22"/>
      <c r="BP11" s="22"/>
      <c r="BQ11" s="22"/>
      <c r="BR11" s="22"/>
      <c r="BS11" s="22"/>
    </row>
    <row r="12" spans="1:71" s="2" customFormat="1" ht="13.5" customHeight="1">
      <c r="A12" s="35" t="s">
        <v>150</v>
      </c>
      <c r="B12" s="178">
        <v>20</v>
      </c>
      <c r="C12" s="178">
        <v>4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87">
        <v>1</v>
      </c>
      <c r="K12" s="187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53" t="s">
        <v>150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0</v>
      </c>
      <c r="AI12" s="178">
        <v>0</v>
      </c>
      <c r="AJ12" s="178">
        <v>0</v>
      </c>
      <c r="AK12" s="53" t="s">
        <v>150</v>
      </c>
      <c r="AL12" s="178">
        <v>0</v>
      </c>
      <c r="AM12" s="178">
        <v>0</v>
      </c>
      <c r="AN12" s="187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  <c r="AU12" s="178">
        <v>0</v>
      </c>
      <c r="AV12" s="178">
        <v>0</v>
      </c>
      <c r="AW12" s="178">
        <v>0</v>
      </c>
      <c r="AX12" s="178">
        <v>0</v>
      </c>
      <c r="AY12" s="178">
        <v>0</v>
      </c>
      <c r="AZ12" s="178">
        <v>0</v>
      </c>
      <c r="BA12" s="53" t="s">
        <v>150</v>
      </c>
      <c r="BB12" s="178">
        <v>1</v>
      </c>
      <c r="BC12" s="178">
        <v>0</v>
      </c>
      <c r="BD12" s="178">
        <v>0</v>
      </c>
      <c r="BE12" s="192">
        <v>0</v>
      </c>
      <c r="BF12" s="192">
        <v>0</v>
      </c>
      <c r="BG12" s="178">
        <v>0</v>
      </c>
      <c r="BH12" s="178">
        <v>0</v>
      </c>
      <c r="BI12" s="178">
        <v>0</v>
      </c>
      <c r="BJ12" s="178">
        <v>0</v>
      </c>
      <c r="BK12" s="178">
        <v>0</v>
      </c>
      <c r="BL12" s="178">
        <v>0</v>
      </c>
      <c r="BM12" s="178">
        <v>0</v>
      </c>
      <c r="BN12" s="22"/>
      <c r="BO12" s="22"/>
      <c r="BP12" s="22"/>
      <c r="BQ12" s="22"/>
      <c r="BR12" s="22"/>
      <c r="BS12" s="22"/>
    </row>
    <row r="13" spans="1:256" s="2" customFormat="1" ht="13.5" customHeight="1">
      <c r="A13" s="35" t="s">
        <v>151</v>
      </c>
      <c r="B13" s="178">
        <v>6321</v>
      </c>
      <c r="C13" s="178">
        <v>929</v>
      </c>
      <c r="D13" s="178">
        <v>746</v>
      </c>
      <c r="E13" s="178">
        <v>515</v>
      </c>
      <c r="F13" s="178">
        <v>10</v>
      </c>
      <c r="G13" s="178">
        <v>0</v>
      </c>
      <c r="H13" s="178">
        <v>220</v>
      </c>
      <c r="I13" s="178">
        <v>1</v>
      </c>
      <c r="J13" s="187">
        <v>9957</v>
      </c>
      <c r="K13" s="187">
        <v>4936</v>
      </c>
      <c r="L13" s="178">
        <v>3111</v>
      </c>
      <c r="M13" s="178">
        <v>219</v>
      </c>
      <c r="N13" s="178">
        <v>380</v>
      </c>
      <c r="O13" s="178">
        <v>289</v>
      </c>
      <c r="P13" s="178">
        <v>210</v>
      </c>
      <c r="Q13" s="178">
        <v>1</v>
      </c>
      <c r="R13" s="178">
        <v>129</v>
      </c>
      <c r="S13" s="178">
        <v>68</v>
      </c>
      <c r="T13" s="53" t="s">
        <v>151</v>
      </c>
      <c r="U13" s="178">
        <v>557</v>
      </c>
      <c r="V13" s="178">
        <v>660</v>
      </c>
      <c r="W13" s="178">
        <v>122</v>
      </c>
      <c r="X13" s="178">
        <v>399</v>
      </c>
      <c r="Y13" s="178">
        <v>11</v>
      </c>
      <c r="Z13" s="178">
        <v>51</v>
      </c>
      <c r="AA13" s="178">
        <v>39</v>
      </c>
      <c r="AB13" s="178">
        <v>2</v>
      </c>
      <c r="AC13" s="178">
        <v>7</v>
      </c>
      <c r="AD13" s="178">
        <v>0</v>
      </c>
      <c r="AE13" s="178">
        <v>0</v>
      </c>
      <c r="AF13" s="178">
        <v>2</v>
      </c>
      <c r="AG13" s="178">
        <v>1240</v>
      </c>
      <c r="AH13" s="178">
        <v>0</v>
      </c>
      <c r="AI13" s="178">
        <v>473</v>
      </c>
      <c r="AJ13" s="178">
        <v>3</v>
      </c>
      <c r="AK13" s="53" t="s">
        <v>151</v>
      </c>
      <c r="AL13" s="178">
        <v>1</v>
      </c>
      <c r="AM13" s="178">
        <v>0</v>
      </c>
      <c r="AN13" s="187">
        <v>501</v>
      </c>
      <c r="AO13" s="178">
        <v>500</v>
      </c>
      <c r="AP13" s="178">
        <v>1</v>
      </c>
      <c r="AQ13" s="178">
        <v>11</v>
      </c>
      <c r="AR13" s="178">
        <v>1</v>
      </c>
      <c r="AS13" s="178">
        <v>0</v>
      </c>
      <c r="AT13" s="178">
        <v>0</v>
      </c>
      <c r="AU13" s="178">
        <v>0</v>
      </c>
      <c r="AV13" s="178">
        <v>18</v>
      </c>
      <c r="AW13" s="178">
        <v>0</v>
      </c>
      <c r="AX13" s="178">
        <v>62</v>
      </c>
      <c r="AY13" s="178">
        <v>3</v>
      </c>
      <c r="AZ13" s="178">
        <v>6</v>
      </c>
      <c r="BA13" s="53" t="s">
        <v>151</v>
      </c>
      <c r="BB13" s="178">
        <v>2713</v>
      </c>
      <c r="BC13" s="178">
        <v>6</v>
      </c>
      <c r="BD13" s="178">
        <v>17</v>
      </c>
      <c r="BE13" s="192">
        <v>98</v>
      </c>
      <c r="BF13" s="192">
        <v>0</v>
      </c>
      <c r="BG13" s="178">
        <v>0</v>
      </c>
      <c r="BH13" s="178">
        <v>0</v>
      </c>
      <c r="BI13" s="178">
        <v>0</v>
      </c>
      <c r="BJ13" s="178">
        <v>1119</v>
      </c>
      <c r="BK13" s="178">
        <v>7</v>
      </c>
      <c r="BL13" s="178">
        <v>451</v>
      </c>
      <c r="BM13" s="178">
        <v>4</v>
      </c>
      <c r="BN13" s="22"/>
      <c r="BO13" s="22"/>
      <c r="BP13" s="22"/>
      <c r="BQ13" s="22"/>
      <c r="BR13" s="22"/>
      <c r="BS13" s="22"/>
      <c r="HM13" s="2" t="s">
        <v>84</v>
      </c>
      <c r="HN13" s="2" t="s">
        <v>84</v>
      </c>
      <c r="HO13" s="2" t="s">
        <v>84</v>
      </c>
      <c r="HP13" s="2" t="s">
        <v>84</v>
      </c>
      <c r="HQ13" s="2" t="s">
        <v>84</v>
      </c>
      <c r="HR13" s="2" t="s">
        <v>84</v>
      </c>
      <c r="HS13" s="2" t="s">
        <v>84</v>
      </c>
      <c r="HT13" s="2" t="s">
        <v>84</v>
      </c>
      <c r="HU13" s="2" t="s">
        <v>84</v>
      </c>
      <c r="HV13" s="2" t="s">
        <v>84</v>
      </c>
      <c r="HW13" s="2" t="s">
        <v>84</v>
      </c>
      <c r="HX13" s="2" t="s">
        <v>84</v>
      </c>
      <c r="HY13" s="2" t="s">
        <v>84</v>
      </c>
      <c r="HZ13" s="2" t="s">
        <v>84</v>
      </c>
      <c r="IA13" s="2" t="s">
        <v>84</v>
      </c>
      <c r="IB13" s="2" t="s">
        <v>84</v>
      </c>
      <c r="IC13" s="2" t="s">
        <v>84</v>
      </c>
      <c r="ID13" s="2" t="s">
        <v>84</v>
      </c>
      <c r="IE13" s="2" t="s">
        <v>84</v>
      </c>
      <c r="IF13" s="2" t="s">
        <v>84</v>
      </c>
      <c r="IG13" s="2" t="s">
        <v>84</v>
      </c>
      <c r="IH13" s="2" t="s">
        <v>84</v>
      </c>
      <c r="II13" s="2" t="s">
        <v>84</v>
      </c>
      <c r="IJ13" s="2" t="s">
        <v>84</v>
      </c>
      <c r="IK13" s="2" t="s">
        <v>84</v>
      </c>
      <c r="IL13" s="2" t="s">
        <v>84</v>
      </c>
      <c r="IM13" s="2" t="s">
        <v>84</v>
      </c>
      <c r="IN13" s="2" t="s">
        <v>84</v>
      </c>
      <c r="IO13" s="2" t="s">
        <v>84</v>
      </c>
      <c r="IP13" s="2" t="s">
        <v>84</v>
      </c>
      <c r="IQ13" s="2" t="s">
        <v>84</v>
      </c>
      <c r="IR13" s="2" t="s">
        <v>84</v>
      </c>
      <c r="IS13" s="2" t="s">
        <v>84</v>
      </c>
      <c r="IT13" s="2" t="s">
        <v>84</v>
      </c>
      <c r="IU13" s="2" t="s">
        <v>84</v>
      </c>
      <c r="IV13" s="2" t="s">
        <v>84</v>
      </c>
    </row>
    <row r="14" spans="1:71" s="2" customFormat="1" ht="13.5" customHeight="1">
      <c r="A14" s="35" t="s">
        <v>152</v>
      </c>
      <c r="B14" s="178">
        <v>172</v>
      </c>
      <c r="C14" s="178">
        <v>308</v>
      </c>
      <c r="D14" s="178">
        <v>13</v>
      </c>
      <c r="E14" s="178">
        <v>13</v>
      </c>
      <c r="F14" s="178">
        <v>0</v>
      </c>
      <c r="G14" s="178">
        <v>0</v>
      </c>
      <c r="H14" s="178">
        <v>0</v>
      </c>
      <c r="I14" s="178">
        <v>0</v>
      </c>
      <c r="J14" s="187">
        <v>24</v>
      </c>
      <c r="K14" s="187">
        <v>18</v>
      </c>
      <c r="L14" s="178">
        <v>9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  <c r="S14" s="178">
        <v>0</v>
      </c>
      <c r="T14" s="53" t="s">
        <v>152</v>
      </c>
      <c r="U14" s="178">
        <v>3</v>
      </c>
      <c r="V14" s="178">
        <v>0</v>
      </c>
      <c r="W14" s="178">
        <v>6</v>
      </c>
      <c r="X14" s="178">
        <v>0</v>
      </c>
      <c r="Y14" s="178">
        <v>0</v>
      </c>
      <c r="Z14" s="178">
        <v>1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>
        <v>0</v>
      </c>
      <c r="AG14" s="178">
        <v>8</v>
      </c>
      <c r="AH14" s="178">
        <v>0</v>
      </c>
      <c r="AI14" s="178">
        <v>0</v>
      </c>
      <c r="AJ14" s="178">
        <v>0</v>
      </c>
      <c r="AK14" s="53" t="s">
        <v>152</v>
      </c>
      <c r="AL14" s="178">
        <v>0</v>
      </c>
      <c r="AM14" s="178">
        <v>0</v>
      </c>
      <c r="AN14" s="187">
        <v>1</v>
      </c>
      <c r="AO14" s="178">
        <v>1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  <c r="AU14" s="178">
        <v>0</v>
      </c>
      <c r="AV14" s="178">
        <v>1</v>
      </c>
      <c r="AW14" s="178">
        <v>0</v>
      </c>
      <c r="AX14" s="178">
        <v>0</v>
      </c>
      <c r="AY14" s="178">
        <v>0</v>
      </c>
      <c r="AZ14" s="178">
        <v>0</v>
      </c>
      <c r="BA14" s="53" t="s">
        <v>152</v>
      </c>
      <c r="BB14" s="178">
        <v>1</v>
      </c>
      <c r="BC14" s="178">
        <v>0</v>
      </c>
      <c r="BD14" s="178">
        <v>0</v>
      </c>
      <c r="BE14" s="192">
        <v>0</v>
      </c>
      <c r="BF14" s="192">
        <v>0</v>
      </c>
      <c r="BG14" s="178">
        <v>0</v>
      </c>
      <c r="BH14" s="178">
        <v>0</v>
      </c>
      <c r="BI14" s="178">
        <v>0</v>
      </c>
      <c r="BJ14" s="178">
        <v>3</v>
      </c>
      <c r="BK14" s="178">
        <v>0</v>
      </c>
      <c r="BL14" s="178">
        <v>0</v>
      </c>
      <c r="BM14" s="178">
        <v>0</v>
      </c>
      <c r="BN14" s="22"/>
      <c r="BO14" s="22"/>
      <c r="BP14" s="22"/>
      <c r="BQ14" s="22"/>
      <c r="BR14" s="22"/>
      <c r="BS14" s="22"/>
    </row>
    <row r="15" spans="1:71" s="2" customFormat="1" ht="13.5" customHeight="1">
      <c r="A15" s="35" t="s">
        <v>153</v>
      </c>
      <c r="B15" s="178">
        <v>17297</v>
      </c>
      <c r="C15" s="178">
        <v>3118</v>
      </c>
      <c r="D15" s="178">
        <v>1232</v>
      </c>
      <c r="E15" s="178">
        <v>988</v>
      </c>
      <c r="F15" s="178">
        <v>25</v>
      </c>
      <c r="G15" s="178">
        <v>5</v>
      </c>
      <c r="H15" s="178">
        <v>214</v>
      </c>
      <c r="I15" s="178">
        <v>0</v>
      </c>
      <c r="J15" s="187">
        <v>22838</v>
      </c>
      <c r="K15" s="187">
        <v>10535</v>
      </c>
      <c r="L15" s="178">
        <v>7121</v>
      </c>
      <c r="M15" s="178">
        <v>692</v>
      </c>
      <c r="N15" s="178">
        <v>914</v>
      </c>
      <c r="O15" s="178">
        <v>921</v>
      </c>
      <c r="P15" s="178">
        <v>501</v>
      </c>
      <c r="Q15" s="178">
        <v>5</v>
      </c>
      <c r="R15" s="178">
        <v>367</v>
      </c>
      <c r="S15" s="178">
        <v>266</v>
      </c>
      <c r="T15" s="53" t="s">
        <v>153</v>
      </c>
      <c r="U15" s="178">
        <v>835</v>
      </c>
      <c r="V15" s="178">
        <v>1550</v>
      </c>
      <c r="W15" s="178">
        <v>367</v>
      </c>
      <c r="X15" s="178">
        <v>429</v>
      </c>
      <c r="Y15" s="178">
        <v>64</v>
      </c>
      <c r="Z15" s="178">
        <v>243</v>
      </c>
      <c r="AA15" s="178">
        <v>190</v>
      </c>
      <c r="AB15" s="178">
        <v>37</v>
      </c>
      <c r="AC15" s="178">
        <v>36</v>
      </c>
      <c r="AD15" s="178">
        <v>0</v>
      </c>
      <c r="AE15" s="178">
        <v>20</v>
      </c>
      <c r="AF15" s="178">
        <v>19</v>
      </c>
      <c r="AG15" s="178">
        <v>1224</v>
      </c>
      <c r="AH15" s="178">
        <v>0</v>
      </c>
      <c r="AI15" s="178">
        <v>1581</v>
      </c>
      <c r="AJ15" s="178">
        <v>17</v>
      </c>
      <c r="AK15" s="53" t="s">
        <v>153</v>
      </c>
      <c r="AL15" s="178">
        <v>14</v>
      </c>
      <c r="AM15" s="178">
        <v>0</v>
      </c>
      <c r="AN15" s="187">
        <v>1554</v>
      </c>
      <c r="AO15" s="178">
        <v>1554</v>
      </c>
      <c r="AP15" s="178">
        <v>0</v>
      </c>
      <c r="AQ15" s="178">
        <v>84</v>
      </c>
      <c r="AR15" s="178">
        <v>68</v>
      </c>
      <c r="AS15" s="178">
        <v>0</v>
      </c>
      <c r="AT15" s="178">
        <v>5</v>
      </c>
      <c r="AU15" s="178">
        <v>1</v>
      </c>
      <c r="AV15" s="178">
        <v>57</v>
      </c>
      <c r="AW15" s="178">
        <v>0</v>
      </c>
      <c r="AX15" s="178">
        <v>560</v>
      </c>
      <c r="AY15" s="178">
        <v>15</v>
      </c>
      <c r="AZ15" s="178">
        <v>47</v>
      </c>
      <c r="BA15" s="53" t="s">
        <v>153</v>
      </c>
      <c r="BB15" s="178">
        <v>5306</v>
      </c>
      <c r="BC15" s="178">
        <v>40</v>
      </c>
      <c r="BD15" s="178">
        <v>41</v>
      </c>
      <c r="BE15" s="192">
        <v>253</v>
      </c>
      <c r="BF15" s="192">
        <v>0</v>
      </c>
      <c r="BG15" s="178">
        <v>0</v>
      </c>
      <c r="BH15" s="178">
        <v>0</v>
      </c>
      <c r="BI15" s="178">
        <v>0</v>
      </c>
      <c r="BJ15" s="178">
        <v>2726</v>
      </c>
      <c r="BK15" s="178">
        <v>229</v>
      </c>
      <c r="BL15" s="178">
        <v>1276</v>
      </c>
      <c r="BM15" s="178">
        <v>10</v>
      </c>
      <c r="BN15" s="22"/>
      <c r="BO15" s="22"/>
      <c r="BP15" s="22"/>
      <c r="BQ15" s="22"/>
      <c r="BR15" s="22"/>
      <c r="BS15" s="22"/>
    </row>
    <row r="16" spans="1:71" s="2" customFormat="1" ht="13.5" customHeight="1">
      <c r="A16" s="35" t="s">
        <v>154</v>
      </c>
      <c r="B16" s="178">
        <v>8322</v>
      </c>
      <c r="C16" s="178">
        <v>1079</v>
      </c>
      <c r="D16" s="178">
        <v>160</v>
      </c>
      <c r="E16" s="178">
        <v>127</v>
      </c>
      <c r="F16" s="178">
        <v>6</v>
      </c>
      <c r="G16" s="178">
        <v>0</v>
      </c>
      <c r="H16" s="178">
        <v>27</v>
      </c>
      <c r="I16" s="178">
        <v>0</v>
      </c>
      <c r="J16" s="187">
        <v>9190</v>
      </c>
      <c r="K16" s="187">
        <v>3948</v>
      </c>
      <c r="L16" s="178">
        <v>2919</v>
      </c>
      <c r="M16" s="178">
        <v>266</v>
      </c>
      <c r="N16" s="178">
        <v>243</v>
      </c>
      <c r="O16" s="178">
        <v>367</v>
      </c>
      <c r="P16" s="178">
        <v>169</v>
      </c>
      <c r="Q16" s="178">
        <v>2</v>
      </c>
      <c r="R16" s="178">
        <v>258</v>
      </c>
      <c r="S16" s="178">
        <v>305</v>
      </c>
      <c r="T16" s="53" t="s">
        <v>154</v>
      </c>
      <c r="U16" s="178">
        <v>262</v>
      </c>
      <c r="V16" s="178">
        <v>589</v>
      </c>
      <c r="W16" s="178">
        <v>102</v>
      </c>
      <c r="X16" s="178">
        <v>181</v>
      </c>
      <c r="Y16" s="178">
        <v>78</v>
      </c>
      <c r="Z16" s="178">
        <v>42</v>
      </c>
      <c r="AA16" s="178">
        <v>209</v>
      </c>
      <c r="AB16" s="178">
        <v>25</v>
      </c>
      <c r="AC16" s="178">
        <v>43</v>
      </c>
      <c r="AD16" s="178">
        <v>1</v>
      </c>
      <c r="AE16" s="178">
        <v>5</v>
      </c>
      <c r="AF16" s="178">
        <v>12</v>
      </c>
      <c r="AG16" s="178">
        <v>13</v>
      </c>
      <c r="AH16" s="178">
        <v>0</v>
      </c>
      <c r="AI16" s="178">
        <v>601</v>
      </c>
      <c r="AJ16" s="178">
        <v>1</v>
      </c>
      <c r="AK16" s="53" t="s">
        <v>154</v>
      </c>
      <c r="AL16" s="178">
        <v>0</v>
      </c>
      <c r="AM16" s="178">
        <v>0</v>
      </c>
      <c r="AN16" s="187">
        <v>1843</v>
      </c>
      <c r="AO16" s="178">
        <v>1839</v>
      </c>
      <c r="AP16" s="178">
        <v>4</v>
      </c>
      <c r="AQ16" s="178">
        <v>50</v>
      </c>
      <c r="AR16" s="178">
        <v>39</v>
      </c>
      <c r="AS16" s="178">
        <v>0</v>
      </c>
      <c r="AT16" s="178">
        <v>16</v>
      </c>
      <c r="AU16" s="178">
        <v>0</v>
      </c>
      <c r="AV16" s="178">
        <v>5</v>
      </c>
      <c r="AW16" s="178">
        <v>0</v>
      </c>
      <c r="AX16" s="178">
        <v>80</v>
      </c>
      <c r="AY16" s="178">
        <v>4</v>
      </c>
      <c r="AZ16" s="178">
        <v>7</v>
      </c>
      <c r="BA16" s="53" t="s">
        <v>154</v>
      </c>
      <c r="BB16" s="178">
        <v>1762</v>
      </c>
      <c r="BC16" s="178">
        <v>5</v>
      </c>
      <c r="BD16" s="178">
        <v>6</v>
      </c>
      <c r="BE16" s="192">
        <v>17</v>
      </c>
      <c r="BF16" s="192">
        <v>0</v>
      </c>
      <c r="BG16" s="178">
        <v>0</v>
      </c>
      <c r="BH16" s="178">
        <v>0</v>
      </c>
      <c r="BI16" s="178">
        <v>1</v>
      </c>
      <c r="BJ16" s="178">
        <v>920</v>
      </c>
      <c r="BK16" s="178">
        <v>111</v>
      </c>
      <c r="BL16" s="178">
        <v>370</v>
      </c>
      <c r="BM16" s="178">
        <v>5</v>
      </c>
      <c r="BN16" s="22"/>
      <c r="BO16" s="22"/>
      <c r="BP16" s="22"/>
      <c r="BQ16" s="22"/>
      <c r="BR16" s="22"/>
      <c r="BS16" s="22"/>
    </row>
    <row r="17" spans="1:71" s="2" customFormat="1" ht="13.5" customHeight="1">
      <c r="A17" s="35" t="s">
        <v>155</v>
      </c>
      <c r="B17" s="178">
        <v>15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87">
        <v>34</v>
      </c>
      <c r="K17" s="187">
        <v>20</v>
      </c>
      <c r="L17" s="178">
        <v>20</v>
      </c>
      <c r="M17" s="178">
        <v>2</v>
      </c>
      <c r="N17" s="178">
        <v>1</v>
      </c>
      <c r="O17" s="178">
        <v>2</v>
      </c>
      <c r="P17" s="178">
        <v>0</v>
      </c>
      <c r="Q17" s="178">
        <v>0</v>
      </c>
      <c r="R17" s="178">
        <v>1</v>
      </c>
      <c r="S17" s="178">
        <v>0</v>
      </c>
      <c r="T17" s="53" t="s">
        <v>155</v>
      </c>
      <c r="U17" s="178">
        <v>5</v>
      </c>
      <c r="V17" s="178">
        <v>8</v>
      </c>
      <c r="W17" s="178">
        <v>0</v>
      </c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178">
        <v>0</v>
      </c>
      <c r="AG17" s="178">
        <v>0</v>
      </c>
      <c r="AH17" s="178">
        <v>0</v>
      </c>
      <c r="AI17" s="178">
        <v>0</v>
      </c>
      <c r="AJ17" s="178">
        <v>0</v>
      </c>
      <c r="AK17" s="53" t="s">
        <v>155</v>
      </c>
      <c r="AL17" s="178">
        <v>0</v>
      </c>
      <c r="AM17" s="178">
        <v>0</v>
      </c>
      <c r="AN17" s="187">
        <v>3</v>
      </c>
      <c r="AO17" s="178">
        <v>3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  <c r="AU17" s="178">
        <v>0</v>
      </c>
      <c r="AV17" s="178">
        <v>0</v>
      </c>
      <c r="AW17" s="178">
        <v>0</v>
      </c>
      <c r="AX17" s="178">
        <v>0</v>
      </c>
      <c r="AY17" s="178">
        <v>0</v>
      </c>
      <c r="AZ17" s="178">
        <v>0</v>
      </c>
      <c r="BA17" s="53" t="s">
        <v>155</v>
      </c>
      <c r="BB17" s="178">
        <v>5</v>
      </c>
      <c r="BC17" s="178">
        <v>0</v>
      </c>
      <c r="BD17" s="178">
        <v>0</v>
      </c>
      <c r="BE17" s="192">
        <v>0</v>
      </c>
      <c r="BF17" s="192">
        <v>0</v>
      </c>
      <c r="BG17" s="178">
        <v>0</v>
      </c>
      <c r="BH17" s="178">
        <v>0</v>
      </c>
      <c r="BI17" s="178">
        <v>0</v>
      </c>
      <c r="BJ17" s="178">
        <v>5</v>
      </c>
      <c r="BK17" s="178">
        <v>0</v>
      </c>
      <c r="BL17" s="178">
        <v>1</v>
      </c>
      <c r="BM17" s="178">
        <v>0</v>
      </c>
      <c r="BN17" s="22"/>
      <c r="BO17" s="22"/>
      <c r="BP17" s="22"/>
      <c r="BQ17" s="22"/>
      <c r="BR17" s="22"/>
      <c r="BS17" s="22"/>
    </row>
    <row r="18" spans="1:71" s="2" customFormat="1" ht="13.5" customHeight="1">
      <c r="A18" s="35" t="s">
        <v>156</v>
      </c>
      <c r="B18" s="178">
        <v>1116</v>
      </c>
      <c r="C18" s="178">
        <v>171</v>
      </c>
      <c r="D18" s="178">
        <v>13</v>
      </c>
      <c r="E18" s="178">
        <v>13</v>
      </c>
      <c r="F18" s="178">
        <v>0</v>
      </c>
      <c r="G18" s="178">
        <v>0</v>
      </c>
      <c r="H18" s="178">
        <v>0</v>
      </c>
      <c r="I18" s="178">
        <v>0</v>
      </c>
      <c r="J18" s="187">
        <v>661</v>
      </c>
      <c r="K18" s="187">
        <v>214</v>
      </c>
      <c r="L18" s="178">
        <v>127</v>
      </c>
      <c r="M18" s="178">
        <v>10</v>
      </c>
      <c r="N18" s="178">
        <v>6</v>
      </c>
      <c r="O18" s="178">
        <v>2</v>
      </c>
      <c r="P18" s="178">
        <v>3</v>
      </c>
      <c r="Q18" s="178">
        <v>0</v>
      </c>
      <c r="R18" s="178">
        <v>4</v>
      </c>
      <c r="S18" s="178">
        <v>4</v>
      </c>
      <c r="T18" s="53" t="s">
        <v>156</v>
      </c>
      <c r="U18" s="178">
        <v>10</v>
      </c>
      <c r="V18" s="178">
        <v>9</v>
      </c>
      <c r="W18" s="178">
        <v>1</v>
      </c>
      <c r="X18" s="178">
        <v>78</v>
      </c>
      <c r="Y18" s="178">
        <v>0</v>
      </c>
      <c r="Z18" s="178">
        <v>0</v>
      </c>
      <c r="AA18" s="178">
        <v>4</v>
      </c>
      <c r="AB18" s="178">
        <v>25</v>
      </c>
      <c r="AC18" s="178">
        <v>2</v>
      </c>
      <c r="AD18" s="178">
        <v>0</v>
      </c>
      <c r="AE18" s="178">
        <v>11</v>
      </c>
      <c r="AF18" s="178">
        <v>0</v>
      </c>
      <c r="AG18" s="178">
        <v>32</v>
      </c>
      <c r="AH18" s="178">
        <v>0</v>
      </c>
      <c r="AI18" s="178">
        <v>13</v>
      </c>
      <c r="AJ18" s="178">
        <v>0</v>
      </c>
      <c r="AK18" s="53" t="s">
        <v>156</v>
      </c>
      <c r="AL18" s="178">
        <v>0</v>
      </c>
      <c r="AM18" s="178">
        <v>0</v>
      </c>
      <c r="AN18" s="187">
        <v>87</v>
      </c>
      <c r="AO18" s="178">
        <v>87</v>
      </c>
      <c r="AP18" s="178">
        <v>0</v>
      </c>
      <c r="AQ18" s="178">
        <v>24</v>
      </c>
      <c r="AR18" s="178">
        <v>81</v>
      </c>
      <c r="AS18" s="178">
        <v>0</v>
      </c>
      <c r="AT18" s="178">
        <v>5</v>
      </c>
      <c r="AU18" s="178">
        <v>0</v>
      </c>
      <c r="AV18" s="178">
        <v>0</v>
      </c>
      <c r="AW18" s="178">
        <v>0</v>
      </c>
      <c r="AX18" s="178">
        <v>33</v>
      </c>
      <c r="AY18" s="178">
        <v>11</v>
      </c>
      <c r="AZ18" s="178">
        <v>15</v>
      </c>
      <c r="BA18" s="53" t="s">
        <v>156</v>
      </c>
      <c r="BB18" s="178">
        <v>143</v>
      </c>
      <c r="BC18" s="178">
        <v>0</v>
      </c>
      <c r="BD18" s="178">
        <v>0</v>
      </c>
      <c r="BE18" s="192">
        <v>0</v>
      </c>
      <c r="BF18" s="192">
        <v>0</v>
      </c>
      <c r="BG18" s="178">
        <v>0</v>
      </c>
      <c r="BH18" s="178">
        <v>0</v>
      </c>
      <c r="BI18" s="178">
        <v>0</v>
      </c>
      <c r="BJ18" s="178">
        <v>44</v>
      </c>
      <c r="BK18" s="178">
        <v>0</v>
      </c>
      <c r="BL18" s="178">
        <v>4</v>
      </c>
      <c r="BM18" s="178">
        <v>0</v>
      </c>
      <c r="BN18" s="22"/>
      <c r="BO18" s="22"/>
      <c r="BP18" s="22"/>
      <c r="BQ18" s="22"/>
      <c r="BR18" s="22"/>
      <c r="BS18" s="22"/>
    </row>
    <row r="19" spans="1:71" s="2" customFormat="1" ht="13.5" customHeight="1">
      <c r="A19" s="35" t="s">
        <v>157</v>
      </c>
      <c r="B19" s="178">
        <v>22</v>
      </c>
      <c r="C19" s="178">
        <v>3</v>
      </c>
      <c r="D19" s="178">
        <v>2</v>
      </c>
      <c r="E19" s="178">
        <v>2</v>
      </c>
      <c r="F19" s="178">
        <v>0</v>
      </c>
      <c r="G19" s="178">
        <v>0</v>
      </c>
      <c r="H19" s="178">
        <v>0</v>
      </c>
      <c r="I19" s="178">
        <v>0</v>
      </c>
      <c r="J19" s="187">
        <v>46</v>
      </c>
      <c r="K19" s="187">
        <v>20</v>
      </c>
      <c r="L19" s="178">
        <v>16</v>
      </c>
      <c r="M19" s="178">
        <v>1</v>
      </c>
      <c r="N19" s="178">
        <v>1</v>
      </c>
      <c r="O19" s="178">
        <v>5</v>
      </c>
      <c r="P19" s="178">
        <v>2</v>
      </c>
      <c r="Q19" s="178">
        <v>0</v>
      </c>
      <c r="R19" s="178">
        <v>1</v>
      </c>
      <c r="S19" s="178">
        <v>0</v>
      </c>
      <c r="T19" s="53" t="s">
        <v>157</v>
      </c>
      <c r="U19" s="178">
        <v>1</v>
      </c>
      <c r="V19" s="178">
        <v>3</v>
      </c>
      <c r="W19" s="178">
        <v>0</v>
      </c>
      <c r="X19" s="178">
        <v>2</v>
      </c>
      <c r="Y19" s="178">
        <v>0</v>
      </c>
      <c r="Z19" s="178">
        <v>0</v>
      </c>
      <c r="AA19" s="178">
        <v>1</v>
      </c>
      <c r="AB19" s="178">
        <v>0</v>
      </c>
      <c r="AC19" s="178">
        <v>0</v>
      </c>
      <c r="AD19" s="178">
        <v>0</v>
      </c>
      <c r="AE19" s="178">
        <v>0</v>
      </c>
      <c r="AF19" s="178">
        <v>0</v>
      </c>
      <c r="AG19" s="178">
        <v>0</v>
      </c>
      <c r="AH19" s="178">
        <v>0</v>
      </c>
      <c r="AI19" s="178">
        <v>3</v>
      </c>
      <c r="AJ19" s="178">
        <v>0</v>
      </c>
      <c r="AK19" s="53" t="s">
        <v>157</v>
      </c>
      <c r="AL19" s="178">
        <v>0</v>
      </c>
      <c r="AM19" s="178">
        <v>0</v>
      </c>
      <c r="AN19" s="187">
        <v>4</v>
      </c>
      <c r="AO19" s="178">
        <v>4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  <c r="AU19" s="178">
        <v>0</v>
      </c>
      <c r="AV19" s="178">
        <v>0</v>
      </c>
      <c r="AW19" s="178">
        <v>0</v>
      </c>
      <c r="AX19" s="178">
        <v>3</v>
      </c>
      <c r="AY19" s="178">
        <v>0</v>
      </c>
      <c r="AZ19" s="178">
        <v>0</v>
      </c>
      <c r="BA19" s="53" t="s">
        <v>157</v>
      </c>
      <c r="BB19" s="178">
        <v>6</v>
      </c>
      <c r="BC19" s="178">
        <v>0</v>
      </c>
      <c r="BD19" s="178">
        <v>0</v>
      </c>
      <c r="BE19" s="192">
        <v>0</v>
      </c>
      <c r="BF19" s="192">
        <v>0</v>
      </c>
      <c r="BG19" s="178">
        <v>0</v>
      </c>
      <c r="BH19" s="178">
        <v>0</v>
      </c>
      <c r="BI19" s="178">
        <v>0</v>
      </c>
      <c r="BJ19" s="178">
        <v>9</v>
      </c>
      <c r="BK19" s="178">
        <v>0</v>
      </c>
      <c r="BL19" s="178">
        <v>4</v>
      </c>
      <c r="BM19" s="178">
        <v>0</v>
      </c>
      <c r="BN19" s="22"/>
      <c r="BO19" s="22"/>
      <c r="BP19" s="22"/>
      <c r="BQ19" s="22"/>
      <c r="BR19" s="22"/>
      <c r="BS19" s="22"/>
    </row>
    <row r="20" spans="1:71" s="2" customFormat="1" ht="13.5" customHeight="1">
      <c r="A20" s="35" t="s">
        <v>158</v>
      </c>
      <c r="B20" s="178">
        <v>2725</v>
      </c>
      <c r="C20" s="178">
        <v>609</v>
      </c>
      <c r="D20" s="178">
        <v>167</v>
      </c>
      <c r="E20" s="178">
        <v>137</v>
      </c>
      <c r="F20" s="178">
        <v>6</v>
      </c>
      <c r="G20" s="178">
        <v>0</v>
      </c>
      <c r="H20" s="178">
        <v>24</v>
      </c>
      <c r="I20" s="178">
        <v>0</v>
      </c>
      <c r="J20" s="187">
        <v>2239</v>
      </c>
      <c r="K20" s="187">
        <v>1233</v>
      </c>
      <c r="L20" s="178">
        <v>829</v>
      </c>
      <c r="M20" s="178">
        <v>202</v>
      </c>
      <c r="N20" s="178">
        <v>24</v>
      </c>
      <c r="O20" s="178">
        <v>68</v>
      </c>
      <c r="P20" s="178">
        <v>61</v>
      </c>
      <c r="Q20" s="178">
        <v>2</v>
      </c>
      <c r="R20" s="178">
        <v>16</v>
      </c>
      <c r="S20" s="178">
        <v>20</v>
      </c>
      <c r="T20" s="53" t="s">
        <v>158</v>
      </c>
      <c r="U20" s="178">
        <v>66</v>
      </c>
      <c r="V20" s="178">
        <v>96</v>
      </c>
      <c r="W20" s="178">
        <v>22</v>
      </c>
      <c r="X20" s="178">
        <v>216</v>
      </c>
      <c r="Y20" s="178">
        <v>2</v>
      </c>
      <c r="Z20" s="178">
        <v>30</v>
      </c>
      <c r="AA20" s="178">
        <v>12</v>
      </c>
      <c r="AB20" s="178">
        <v>4</v>
      </c>
      <c r="AC20" s="178">
        <v>1</v>
      </c>
      <c r="AD20" s="178">
        <v>0</v>
      </c>
      <c r="AE20" s="178">
        <v>0</v>
      </c>
      <c r="AF20" s="178">
        <v>9</v>
      </c>
      <c r="AG20" s="178">
        <v>300</v>
      </c>
      <c r="AH20" s="178">
        <v>0</v>
      </c>
      <c r="AI20" s="178">
        <v>46</v>
      </c>
      <c r="AJ20" s="178">
        <v>0</v>
      </c>
      <c r="AK20" s="53" t="s">
        <v>158</v>
      </c>
      <c r="AL20" s="178">
        <v>0</v>
      </c>
      <c r="AM20" s="178">
        <v>0</v>
      </c>
      <c r="AN20" s="187">
        <v>122</v>
      </c>
      <c r="AO20" s="178">
        <v>122</v>
      </c>
      <c r="AP20" s="178">
        <v>0</v>
      </c>
      <c r="AQ20" s="178">
        <v>4</v>
      </c>
      <c r="AR20" s="178">
        <v>1</v>
      </c>
      <c r="AS20" s="178">
        <v>0</v>
      </c>
      <c r="AT20" s="178">
        <v>0</v>
      </c>
      <c r="AU20" s="178">
        <v>0</v>
      </c>
      <c r="AV20" s="178">
        <v>0</v>
      </c>
      <c r="AW20" s="178">
        <v>0</v>
      </c>
      <c r="AX20" s="178">
        <v>11</v>
      </c>
      <c r="AY20" s="178">
        <v>7</v>
      </c>
      <c r="AZ20" s="178">
        <v>4</v>
      </c>
      <c r="BA20" s="53" t="s">
        <v>158</v>
      </c>
      <c r="BB20" s="178">
        <v>618</v>
      </c>
      <c r="BC20" s="178">
        <v>0</v>
      </c>
      <c r="BD20" s="178">
        <v>7</v>
      </c>
      <c r="BE20" s="192">
        <v>67</v>
      </c>
      <c r="BF20" s="192">
        <v>0</v>
      </c>
      <c r="BG20" s="178">
        <v>0</v>
      </c>
      <c r="BH20" s="178">
        <v>0</v>
      </c>
      <c r="BI20" s="178">
        <v>0</v>
      </c>
      <c r="BJ20" s="178">
        <v>113</v>
      </c>
      <c r="BK20" s="178">
        <v>12</v>
      </c>
      <c r="BL20" s="178">
        <v>40</v>
      </c>
      <c r="BM20" s="178">
        <v>0</v>
      </c>
      <c r="BN20" s="22"/>
      <c r="BO20" s="22"/>
      <c r="BP20" s="22"/>
      <c r="BQ20" s="22"/>
      <c r="BR20" s="22"/>
      <c r="BS20" s="22"/>
    </row>
    <row r="21" spans="1:71" s="2" customFormat="1" ht="13.5" customHeight="1">
      <c r="A21" s="35" t="s">
        <v>159</v>
      </c>
      <c r="B21" s="178">
        <v>52</v>
      </c>
      <c r="C21" s="178">
        <v>19</v>
      </c>
      <c r="D21" s="178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87">
        <v>78</v>
      </c>
      <c r="K21" s="187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53" t="s">
        <v>159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  <c r="AF21" s="178">
        <v>0</v>
      </c>
      <c r="AG21" s="178">
        <v>0</v>
      </c>
      <c r="AH21" s="178">
        <v>0</v>
      </c>
      <c r="AI21" s="178">
        <v>0</v>
      </c>
      <c r="AJ21" s="178">
        <v>0</v>
      </c>
      <c r="AK21" s="53" t="s">
        <v>159</v>
      </c>
      <c r="AL21" s="178">
        <v>0</v>
      </c>
      <c r="AM21" s="178">
        <v>0</v>
      </c>
      <c r="AN21" s="187">
        <v>22</v>
      </c>
      <c r="AO21" s="178">
        <v>22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  <c r="AU21" s="178">
        <v>0</v>
      </c>
      <c r="AV21" s="178">
        <v>0</v>
      </c>
      <c r="AW21" s="178">
        <v>0</v>
      </c>
      <c r="AX21" s="178">
        <v>0</v>
      </c>
      <c r="AY21" s="178">
        <v>0</v>
      </c>
      <c r="AZ21" s="178">
        <v>0</v>
      </c>
      <c r="BA21" s="53" t="s">
        <v>159</v>
      </c>
      <c r="BB21" s="178">
        <v>25</v>
      </c>
      <c r="BC21" s="178">
        <v>0</v>
      </c>
      <c r="BD21" s="178">
        <v>0</v>
      </c>
      <c r="BE21" s="192">
        <v>0</v>
      </c>
      <c r="BF21" s="192">
        <v>0</v>
      </c>
      <c r="BG21" s="178">
        <v>0</v>
      </c>
      <c r="BH21" s="178">
        <v>0</v>
      </c>
      <c r="BI21" s="178">
        <v>0</v>
      </c>
      <c r="BJ21" s="178">
        <v>20</v>
      </c>
      <c r="BK21" s="178">
        <v>0</v>
      </c>
      <c r="BL21" s="178">
        <v>11</v>
      </c>
      <c r="BM21" s="178">
        <v>0</v>
      </c>
      <c r="BN21" s="22"/>
      <c r="BO21" s="22"/>
      <c r="BP21" s="22"/>
      <c r="BQ21" s="22"/>
      <c r="BR21" s="22"/>
      <c r="BS21" s="22"/>
    </row>
    <row r="22" spans="1:65" s="29" customFormat="1" ht="13.5" customHeight="1">
      <c r="A22" s="35" t="s">
        <v>160</v>
      </c>
      <c r="B22" s="177">
        <v>44</v>
      </c>
      <c r="C22" s="176">
        <v>13</v>
      </c>
      <c r="D22" s="176">
        <v>3</v>
      </c>
      <c r="E22" s="176">
        <v>3</v>
      </c>
      <c r="F22" s="176">
        <v>0</v>
      </c>
      <c r="G22" s="176">
        <v>0</v>
      </c>
      <c r="H22" s="176">
        <v>0</v>
      </c>
      <c r="I22" s="176">
        <v>0</v>
      </c>
      <c r="J22" s="188">
        <v>63</v>
      </c>
      <c r="K22" s="188">
        <v>27</v>
      </c>
      <c r="L22" s="176">
        <v>24</v>
      </c>
      <c r="M22" s="176">
        <v>3</v>
      </c>
      <c r="N22" s="176">
        <v>2</v>
      </c>
      <c r="O22" s="176">
        <v>3</v>
      </c>
      <c r="P22" s="176">
        <v>1</v>
      </c>
      <c r="Q22" s="178">
        <v>0</v>
      </c>
      <c r="R22" s="176">
        <v>1</v>
      </c>
      <c r="S22" s="178">
        <v>5</v>
      </c>
      <c r="T22" s="53" t="s">
        <v>160</v>
      </c>
      <c r="U22" s="178">
        <v>1</v>
      </c>
      <c r="V22" s="178">
        <v>4</v>
      </c>
      <c r="W22" s="178">
        <v>0</v>
      </c>
      <c r="X22" s="178">
        <v>2</v>
      </c>
      <c r="Y22" s="178">
        <v>0</v>
      </c>
      <c r="Z22" s="178">
        <v>1</v>
      </c>
      <c r="AA22" s="178">
        <v>0</v>
      </c>
      <c r="AB22" s="178">
        <v>0</v>
      </c>
      <c r="AC22" s="178">
        <v>0</v>
      </c>
      <c r="AD22" s="178">
        <v>0</v>
      </c>
      <c r="AE22" s="178">
        <v>2</v>
      </c>
      <c r="AF22" s="178">
        <v>0</v>
      </c>
      <c r="AG22" s="178">
        <v>0</v>
      </c>
      <c r="AH22" s="178">
        <v>0</v>
      </c>
      <c r="AI22" s="178">
        <v>0</v>
      </c>
      <c r="AJ22" s="178">
        <v>0</v>
      </c>
      <c r="AK22" s="53" t="s">
        <v>160</v>
      </c>
      <c r="AL22" s="178">
        <v>0</v>
      </c>
      <c r="AM22" s="178">
        <v>0</v>
      </c>
      <c r="AN22" s="187">
        <v>10</v>
      </c>
      <c r="AO22" s="178">
        <v>10</v>
      </c>
      <c r="AP22" s="178">
        <v>0</v>
      </c>
      <c r="AQ22" s="178">
        <v>1</v>
      </c>
      <c r="AR22" s="178">
        <v>0</v>
      </c>
      <c r="AS22" s="178">
        <v>0</v>
      </c>
      <c r="AT22" s="178">
        <v>0</v>
      </c>
      <c r="AU22" s="178">
        <v>0</v>
      </c>
      <c r="AV22" s="178">
        <v>0</v>
      </c>
      <c r="AW22" s="178">
        <v>0</v>
      </c>
      <c r="AX22" s="178">
        <v>2</v>
      </c>
      <c r="AY22" s="178">
        <v>0</v>
      </c>
      <c r="AZ22" s="178">
        <v>0</v>
      </c>
      <c r="BA22" s="53" t="s">
        <v>160</v>
      </c>
      <c r="BB22" s="178">
        <v>21</v>
      </c>
      <c r="BC22" s="178">
        <v>0</v>
      </c>
      <c r="BD22" s="178">
        <v>0</v>
      </c>
      <c r="BE22" s="178">
        <v>0</v>
      </c>
      <c r="BF22" s="178">
        <v>0</v>
      </c>
      <c r="BG22" s="178">
        <v>0</v>
      </c>
      <c r="BH22" s="178">
        <v>0</v>
      </c>
      <c r="BI22" s="178">
        <v>0</v>
      </c>
      <c r="BJ22" s="178">
        <v>1</v>
      </c>
      <c r="BK22" s="178">
        <v>0</v>
      </c>
      <c r="BL22" s="178">
        <v>1</v>
      </c>
      <c r="BM22" s="178">
        <v>0</v>
      </c>
    </row>
    <row r="23" spans="1:71" s="2" customFormat="1" ht="13.5" customHeight="1">
      <c r="A23" s="35" t="s">
        <v>161</v>
      </c>
      <c r="B23" s="178">
        <v>2279</v>
      </c>
      <c r="C23" s="178">
        <v>813</v>
      </c>
      <c r="D23" s="178">
        <v>191</v>
      </c>
      <c r="E23" s="178">
        <v>148</v>
      </c>
      <c r="F23" s="178">
        <v>4</v>
      </c>
      <c r="G23" s="178">
        <v>0</v>
      </c>
      <c r="H23" s="178">
        <v>39</v>
      </c>
      <c r="I23" s="178">
        <v>0</v>
      </c>
      <c r="J23" s="187">
        <v>2467</v>
      </c>
      <c r="K23" s="187">
        <v>1471</v>
      </c>
      <c r="L23" s="178">
        <v>790</v>
      </c>
      <c r="M23" s="178">
        <v>189</v>
      </c>
      <c r="N23" s="178">
        <v>14</v>
      </c>
      <c r="O23" s="178">
        <v>48</v>
      </c>
      <c r="P23" s="178">
        <v>81</v>
      </c>
      <c r="Q23" s="178">
        <v>1</v>
      </c>
      <c r="R23" s="178">
        <v>0</v>
      </c>
      <c r="S23" s="178">
        <v>6</v>
      </c>
      <c r="T23" s="53" t="s">
        <v>161</v>
      </c>
      <c r="U23" s="178">
        <v>96</v>
      </c>
      <c r="V23" s="178">
        <v>59</v>
      </c>
      <c r="W23" s="178">
        <v>18</v>
      </c>
      <c r="X23" s="178">
        <v>274</v>
      </c>
      <c r="Y23" s="178">
        <v>0</v>
      </c>
      <c r="Z23" s="178">
        <v>13</v>
      </c>
      <c r="AA23" s="178">
        <v>0</v>
      </c>
      <c r="AB23" s="178">
        <v>0</v>
      </c>
      <c r="AC23" s="178">
        <v>0</v>
      </c>
      <c r="AD23" s="178">
        <v>0</v>
      </c>
      <c r="AE23" s="178">
        <v>0</v>
      </c>
      <c r="AF23" s="178">
        <v>11</v>
      </c>
      <c r="AG23" s="178">
        <v>648</v>
      </c>
      <c r="AH23" s="178">
        <v>0</v>
      </c>
      <c r="AI23" s="178">
        <v>9</v>
      </c>
      <c r="AJ23" s="178">
        <v>0</v>
      </c>
      <c r="AK23" s="53" t="s">
        <v>161</v>
      </c>
      <c r="AL23" s="178">
        <v>0</v>
      </c>
      <c r="AM23" s="178">
        <v>0</v>
      </c>
      <c r="AN23" s="187">
        <v>15</v>
      </c>
      <c r="AO23" s="178">
        <v>15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  <c r="AU23" s="178">
        <v>0</v>
      </c>
      <c r="AV23" s="178">
        <v>0</v>
      </c>
      <c r="AW23" s="178">
        <v>0</v>
      </c>
      <c r="AX23" s="178">
        <v>2</v>
      </c>
      <c r="AY23" s="178">
        <v>0</v>
      </c>
      <c r="AZ23" s="178">
        <v>0</v>
      </c>
      <c r="BA23" s="53" t="s">
        <v>161</v>
      </c>
      <c r="BB23" s="178">
        <v>765</v>
      </c>
      <c r="BC23" s="178">
        <v>0</v>
      </c>
      <c r="BD23" s="178">
        <v>2</v>
      </c>
      <c r="BE23" s="192">
        <v>64</v>
      </c>
      <c r="BF23" s="192">
        <v>0</v>
      </c>
      <c r="BG23" s="178">
        <v>0</v>
      </c>
      <c r="BH23" s="178">
        <v>0</v>
      </c>
      <c r="BI23" s="178">
        <v>0</v>
      </c>
      <c r="BJ23" s="178">
        <v>100</v>
      </c>
      <c r="BK23" s="178">
        <v>0</v>
      </c>
      <c r="BL23" s="178">
        <v>48</v>
      </c>
      <c r="BM23" s="178">
        <v>0</v>
      </c>
      <c r="BN23" s="22"/>
      <c r="BO23" s="22"/>
      <c r="BP23" s="22"/>
      <c r="BQ23" s="22"/>
      <c r="BR23" s="22"/>
      <c r="BS23" s="22"/>
    </row>
    <row r="24" spans="1:71" s="2" customFormat="1" ht="13.5" customHeight="1">
      <c r="A24" s="35" t="s">
        <v>162</v>
      </c>
      <c r="B24" s="178">
        <v>2735</v>
      </c>
      <c r="C24" s="178">
        <v>409</v>
      </c>
      <c r="D24" s="178">
        <v>169</v>
      </c>
      <c r="E24" s="178">
        <v>141</v>
      </c>
      <c r="F24" s="178">
        <v>1</v>
      </c>
      <c r="G24" s="178">
        <v>0</v>
      </c>
      <c r="H24" s="178">
        <v>27</v>
      </c>
      <c r="I24" s="178">
        <v>0</v>
      </c>
      <c r="J24" s="187">
        <v>3564</v>
      </c>
      <c r="K24" s="187">
        <v>1514</v>
      </c>
      <c r="L24" s="178">
        <v>1076</v>
      </c>
      <c r="M24" s="178">
        <v>79</v>
      </c>
      <c r="N24" s="178">
        <v>210</v>
      </c>
      <c r="O24" s="178">
        <v>178</v>
      </c>
      <c r="P24" s="178">
        <v>86</v>
      </c>
      <c r="Q24" s="178">
        <v>2</v>
      </c>
      <c r="R24" s="178">
        <v>65</v>
      </c>
      <c r="S24" s="178">
        <v>30</v>
      </c>
      <c r="T24" s="53" t="s">
        <v>162</v>
      </c>
      <c r="U24" s="178">
        <v>99</v>
      </c>
      <c r="V24" s="178">
        <v>250</v>
      </c>
      <c r="W24" s="178">
        <v>15</v>
      </c>
      <c r="X24" s="178">
        <v>37</v>
      </c>
      <c r="Y24" s="178">
        <v>3</v>
      </c>
      <c r="Z24" s="178">
        <v>18</v>
      </c>
      <c r="AA24" s="178">
        <v>43</v>
      </c>
      <c r="AB24" s="178">
        <v>4</v>
      </c>
      <c r="AC24" s="178">
        <v>6</v>
      </c>
      <c r="AD24" s="178">
        <v>0</v>
      </c>
      <c r="AE24" s="178">
        <v>3</v>
      </c>
      <c r="AF24" s="178">
        <v>0</v>
      </c>
      <c r="AG24" s="178">
        <v>44</v>
      </c>
      <c r="AH24" s="178">
        <v>0</v>
      </c>
      <c r="AI24" s="178">
        <v>317</v>
      </c>
      <c r="AJ24" s="178">
        <v>3</v>
      </c>
      <c r="AK24" s="53" t="s">
        <v>162</v>
      </c>
      <c r="AL24" s="178">
        <v>1</v>
      </c>
      <c r="AM24" s="178">
        <v>0</v>
      </c>
      <c r="AN24" s="187">
        <v>266</v>
      </c>
      <c r="AO24" s="178">
        <v>266</v>
      </c>
      <c r="AP24" s="178">
        <v>0</v>
      </c>
      <c r="AQ24" s="178">
        <v>11</v>
      </c>
      <c r="AR24" s="178">
        <v>6</v>
      </c>
      <c r="AS24" s="178">
        <v>0</v>
      </c>
      <c r="AT24" s="178">
        <v>0</v>
      </c>
      <c r="AU24" s="178">
        <v>0</v>
      </c>
      <c r="AV24" s="178">
        <v>16</v>
      </c>
      <c r="AW24" s="178">
        <v>0</v>
      </c>
      <c r="AX24" s="178">
        <v>52</v>
      </c>
      <c r="AY24" s="178">
        <v>12</v>
      </c>
      <c r="AZ24" s="178">
        <v>9</v>
      </c>
      <c r="BA24" s="53" t="s">
        <v>162</v>
      </c>
      <c r="BB24" s="178">
        <v>946</v>
      </c>
      <c r="BC24" s="178">
        <v>8</v>
      </c>
      <c r="BD24" s="178">
        <v>3</v>
      </c>
      <c r="BE24" s="192">
        <v>27</v>
      </c>
      <c r="BF24" s="192">
        <v>0</v>
      </c>
      <c r="BG24" s="178">
        <v>0</v>
      </c>
      <c r="BH24" s="178">
        <v>0</v>
      </c>
      <c r="BI24" s="178">
        <v>0</v>
      </c>
      <c r="BJ24" s="178">
        <v>577</v>
      </c>
      <c r="BK24" s="178">
        <v>1</v>
      </c>
      <c r="BL24" s="178">
        <v>109</v>
      </c>
      <c r="BM24" s="178">
        <v>3</v>
      </c>
      <c r="BN24" s="22"/>
      <c r="BO24" s="22"/>
      <c r="BP24" s="22"/>
      <c r="BQ24" s="22"/>
      <c r="BR24" s="22"/>
      <c r="BS24" s="22"/>
    </row>
    <row r="25" spans="1:71" s="2" customFormat="1" ht="13.5" customHeight="1">
      <c r="A25" s="35" t="s">
        <v>163</v>
      </c>
      <c r="B25" s="178">
        <v>6054</v>
      </c>
      <c r="C25" s="178">
        <v>716</v>
      </c>
      <c r="D25" s="178">
        <v>386</v>
      </c>
      <c r="E25" s="178">
        <v>329</v>
      </c>
      <c r="F25" s="178">
        <v>8</v>
      </c>
      <c r="G25" s="178">
        <v>1</v>
      </c>
      <c r="H25" s="178">
        <v>48</v>
      </c>
      <c r="I25" s="178">
        <v>0</v>
      </c>
      <c r="J25" s="187">
        <v>7877</v>
      </c>
      <c r="K25" s="187">
        <v>3524</v>
      </c>
      <c r="L25" s="178">
        <v>2614</v>
      </c>
      <c r="M25" s="178">
        <v>154</v>
      </c>
      <c r="N25" s="178">
        <v>489</v>
      </c>
      <c r="O25" s="178">
        <v>441</v>
      </c>
      <c r="P25" s="178">
        <v>196</v>
      </c>
      <c r="Q25" s="178">
        <v>3</v>
      </c>
      <c r="R25" s="178">
        <v>173</v>
      </c>
      <c r="S25" s="178">
        <v>101</v>
      </c>
      <c r="T25" s="53" t="s">
        <v>163</v>
      </c>
      <c r="U25" s="178">
        <v>192</v>
      </c>
      <c r="V25" s="178">
        <v>447</v>
      </c>
      <c r="W25" s="178">
        <v>64</v>
      </c>
      <c r="X25" s="178">
        <v>279</v>
      </c>
      <c r="Y25" s="178">
        <v>2</v>
      </c>
      <c r="Z25" s="178">
        <v>42</v>
      </c>
      <c r="AA25" s="178">
        <v>109</v>
      </c>
      <c r="AB25" s="178">
        <v>23</v>
      </c>
      <c r="AC25" s="178">
        <v>12</v>
      </c>
      <c r="AD25" s="178">
        <v>0</v>
      </c>
      <c r="AE25" s="178">
        <v>17</v>
      </c>
      <c r="AF25" s="178">
        <v>1</v>
      </c>
      <c r="AG25" s="178">
        <v>47</v>
      </c>
      <c r="AH25" s="178">
        <v>0</v>
      </c>
      <c r="AI25" s="178">
        <v>657</v>
      </c>
      <c r="AJ25" s="178">
        <v>3</v>
      </c>
      <c r="AK25" s="53" t="s">
        <v>163</v>
      </c>
      <c r="AL25" s="178">
        <v>4</v>
      </c>
      <c r="AM25" s="178">
        <v>0</v>
      </c>
      <c r="AN25" s="187">
        <v>671</v>
      </c>
      <c r="AO25" s="178">
        <v>671</v>
      </c>
      <c r="AP25" s="178">
        <v>0</v>
      </c>
      <c r="AQ25" s="178">
        <v>30</v>
      </c>
      <c r="AR25" s="178">
        <v>39</v>
      </c>
      <c r="AS25" s="178">
        <v>0</v>
      </c>
      <c r="AT25" s="178">
        <v>2</v>
      </c>
      <c r="AU25" s="178">
        <v>0</v>
      </c>
      <c r="AV25" s="178">
        <v>22</v>
      </c>
      <c r="AW25" s="178">
        <v>0</v>
      </c>
      <c r="AX25" s="178">
        <v>117</v>
      </c>
      <c r="AY25" s="178">
        <v>4</v>
      </c>
      <c r="AZ25" s="178">
        <v>16</v>
      </c>
      <c r="BA25" s="53" t="s">
        <v>163</v>
      </c>
      <c r="BB25" s="178">
        <v>1917</v>
      </c>
      <c r="BC25" s="178">
        <v>18</v>
      </c>
      <c r="BD25" s="178">
        <v>5</v>
      </c>
      <c r="BE25" s="192">
        <v>35</v>
      </c>
      <c r="BF25" s="192">
        <v>0</v>
      </c>
      <c r="BG25" s="178">
        <v>0</v>
      </c>
      <c r="BH25" s="178">
        <v>0</v>
      </c>
      <c r="BI25" s="178">
        <v>2</v>
      </c>
      <c r="BJ25" s="178">
        <v>1175</v>
      </c>
      <c r="BK25" s="178">
        <v>10</v>
      </c>
      <c r="BL25" s="178">
        <v>278</v>
      </c>
      <c r="BM25" s="178">
        <v>5</v>
      </c>
      <c r="BN25" s="22"/>
      <c r="BO25" s="22"/>
      <c r="BP25" s="22"/>
      <c r="BQ25" s="22"/>
      <c r="BR25" s="22"/>
      <c r="BS25" s="22"/>
    </row>
    <row r="26" spans="1:71" s="2" customFormat="1" ht="13.5" customHeight="1">
      <c r="A26" s="35" t="s">
        <v>164</v>
      </c>
      <c r="B26" s="178">
        <v>17297</v>
      </c>
      <c r="C26" s="178">
        <v>4388</v>
      </c>
      <c r="D26" s="178">
        <v>2421</v>
      </c>
      <c r="E26" s="178">
        <v>1699</v>
      </c>
      <c r="F26" s="178">
        <v>14</v>
      </c>
      <c r="G26" s="178">
        <v>0</v>
      </c>
      <c r="H26" s="178">
        <v>708</v>
      </c>
      <c r="I26" s="178">
        <v>0</v>
      </c>
      <c r="J26" s="187">
        <v>18827</v>
      </c>
      <c r="K26" s="187">
        <v>11395</v>
      </c>
      <c r="L26" s="178">
        <v>5657</v>
      </c>
      <c r="M26" s="178">
        <v>1161</v>
      </c>
      <c r="N26" s="178">
        <v>90</v>
      </c>
      <c r="O26" s="178">
        <v>597</v>
      </c>
      <c r="P26" s="178">
        <v>217</v>
      </c>
      <c r="Q26" s="178">
        <v>1</v>
      </c>
      <c r="R26" s="178">
        <v>75</v>
      </c>
      <c r="S26" s="178">
        <v>69</v>
      </c>
      <c r="T26" s="53" t="s">
        <v>164</v>
      </c>
      <c r="U26" s="178">
        <v>1141</v>
      </c>
      <c r="V26" s="178">
        <v>543</v>
      </c>
      <c r="W26" s="178">
        <v>432</v>
      </c>
      <c r="X26" s="178">
        <v>1236</v>
      </c>
      <c r="Y26" s="178">
        <v>6</v>
      </c>
      <c r="Z26" s="178">
        <v>671</v>
      </c>
      <c r="AA26" s="178">
        <v>18</v>
      </c>
      <c r="AB26" s="178">
        <v>6</v>
      </c>
      <c r="AC26" s="178">
        <v>6</v>
      </c>
      <c r="AD26" s="178">
        <v>0</v>
      </c>
      <c r="AE26" s="178">
        <v>7</v>
      </c>
      <c r="AF26" s="178">
        <v>82</v>
      </c>
      <c r="AG26" s="178">
        <v>4665</v>
      </c>
      <c r="AH26" s="178">
        <v>0</v>
      </c>
      <c r="AI26" s="178">
        <v>277</v>
      </c>
      <c r="AJ26" s="178">
        <v>0</v>
      </c>
      <c r="AK26" s="53" t="s">
        <v>164</v>
      </c>
      <c r="AL26" s="178">
        <v>0</v>
      </c>
      <c r="AM26" s="178">
        <v>0</v>
      </c>
      <c r="AN26" s="187">
        <v>265</v>
      </c>
      <c r="AO26" s="178">
        <v>264</v>
      </c>
      <c r="AP26" s="178">
        <v>1</v>
      </c>
      <c r="AQ26" s="178">
        <v>4</v>
      </c>
      <c r="AR26" s="178">
        <v>0</v>
      </c>
      <c r="AS26" s="178">
        <v>0</v>
      </c>
      <c r="AT26" s="178">
        <v>0</v>
      </c>
      <c r="AU26" s="178">
        <v>0</v>
      </c>
      <c r="AV26" s="178">
        <v>29</v>
      </c>
      <c r="AW26" s="178">
        <v>0</v>
      </c>
      <c r="AX26" s="178">
        <v>53</v>
      </c>
      <c r="AY26" s="178">
        <v>1</v>
      </c>
      <c r="AZ26" s="178">
        <v>4</v>
      </c>
      <c r="BA26" s="53" t="s">
        <v>164</v>
      </c>
      <c r="BB26" s="178">
        <v>4759</v>
      </c>
      <c r="BC26" s="178">
        <v>10</v>
      </c>
      <c r="BD26" s="178">
        <v>59</v>
      </c>
      <c r="BE26" s="192">
        <v>749</v>
      </c>
      <c r="BF26" s="192">
        <v>0</v>
      </c>
      <c r="BG26" s="178">
        <v>0</v>
      </c>
      <c r="BH26" s="178">
        <v>0</v>
      </c>
      <c r="BI26" s="178">
        <v>1</v>
      </c>
      <c r="BJ26" s="178">
        <v>782</v>
      </c>
      <c r="BK26" s="178">
        <v>2</v>
      </c>
      <c r="BL26" s="178">
        <v>714</v>
      </c>
      <c r="BM26" s="178">
        <v>0</v>
      </c>
      <c r="BN26" s="22"/>
      <c r="BO26" s="22"/>
      <c r="BP26" s="22"/>
      <c r="BQ26" s="22"/>
      <c r="BR26" s="22"/>
      <c r="BS26" s="22"/>
    </row>
    <row r="27" spans="1:71" s="2" customFormat="1" ht="13.5" customHeight="1">
      <c r="A27" s="35" t="s">
        <v>165</v>
      </c>
      <c r="B27" s="178">
        <v>784</v>
      </c>
      <c r="C27" s="178">
        <v>550</v>
      </c>
      <c r="D27" s="178">
        <v>51</v>
      </c>
      <c r="E27" s="178">
        <v>40</v>
      </c>
      <c r="F27" s="178">
        <v>0</v>
      </c>
      <c r="G27" s="178">
        <v>0</v>
      </c>
      <c r="H27" s="178">
        <v>11</v>
      </c>
      <c r="I27" s="178">
        <v>0</v>
      </c>
      <c r="J27" s="187">
        <v>852</v>
      </c>
      <c r="K27" s="187">
        <v>523</v>
      </c>
      <c r="L27" s="178">
        <v>424</v>
      </c>
      <c r="M27" s="178">
        <v>94</v>
      </c>
      <c r="N27" s="178">
        <v>12</v>
      </c>
      <c r="O27" s="178">
        <v>35</v>
      </c>
      <c r="P27" s="178">
        <v>32</v>
      </c>
      <c r="Q27" s="178">
        <v>0</v>
      </c>
      <c r="R27" s="178">
        <v>14</v>
      </c>
      <c r="S27" s="178">
        <v>27</v>
      </c>
      <c r="T27" s="53" t="s">
        <v>165</v>
      </c>
      <c r="U27" s="178">
        <v>34</v>
      </c>
      <c r="V27" s="178">
        <v>64</v>
      </c>
      <c r="W27" s="178">
        <v>20</v>
      </c>
      <c r="X27" s="178">
        <v>16</v>
      </c>
      <c r="Y27" s="178">
        <v>0</v>
      </c>
      <c r="Z27" s="178">
        <v>11</v>
      </c>
      <c r="AA27" s="178">
        <v>9</v>
      </c>
      <c r="AB27" s="178">
        <v>1</v>
      </c>
      <c r="AC27" s="178">
        <v>0</v>
      </c>
      <c r="AD27" s="178">
        <v>0</v>
      </c>
      <c r="AE27" s="178">
        <v>7</v>
      </c>
      <c r="AF27" s="178">
        <v>4</v>
      </c>
      <c r="AG27" s="178">
        <v>45</v>
      </c>
      <c r="AH27" s="178">
        <v>0</v>
      </c>
      <c r="AI27" s="178">
        <v>22</v>
      </c>
      <c r="AJ27" s="178">
        <v>0</v>
      </c>
      <c r="AK27" s="53" t="s">
        <v>165</v>
      </c>
      <c r="AL27" s="178">
        <v>0</v>
      </c>
      <c r="AM27" s="178">
        <v>0</v>
      </c>
      <c r="AN27" s="187">
        <v>66</v>
      </c>
      <c r="AO27" s="178">
        <v>66</v>
      </c>
      <c r="AP27" s="178">
        <v>0</v>
      </c>
      <c r="AQ27" s="178">
        <v>7</v>
      </c>
      <c r="AR27" s="178">
        <v>0</v>
      </c>
      <c r="AS27" s="178">
        <v>0</v>
      </c>
      <c r="AT27" s="178">
        <v>0</v>
      </c>
      <c r="AU27" s="178">
        <v>0</v>
      </c>
      <c r="AV27" s="178">
        <v>1</v>
      </c>
      <c r="AW27" s="178">
        <v>0</v>
      </c>
      <c r="AX27" s="178">
        <v>0</v>
      </c>
      <c r="AY27" s="178">
        <v>0</v>
      </c>
      <c r="AZ27" s="178">
        <v>1</v>
      </c>
      <c r="BA27" s="53" t="s">
        <v>165</v>
      </c>
      <c r="BB27" s="178">
        <v>212</v>
      </c>
      <c r="BC27" s="178">
        <v>0</v>
      </c>
      <c r="BD27" s="178">
        <v>1</v>
      </c>
      <c r="BE27" s="192">
        <v>14</v>
      </c>
      <c r="BF27" s="192">
        <v>0</v>
      </c>
      <c r="BG27" s="178">
        <v>0</v>
      </c>
      <c r="BH27" s="178">
        <v>0</v>
      </c>
      <c r="BI27" s="178">
        <v>0</v>
      </c>
      <c r="BJ27" s="178">
        <v>19</v>
      </c>
      <c r="BK27" s="178">
        <v>0</v>
      </c>
      <c r="BL27" s="178">
        <v>8</v>
      </c>
      <c r="BM27" s="178">
        <v>0</v>
      </c>
      <c r="BN27" s="22"/>
      <c r="BO27" s="22"/>
      <c r="BP27" s="22"/>
      <c r="BQ27" s="22"/>
      <c r="BR27" s="22"/>
      <c r="BS27" s="22"/>
    </row>
    <row r="28" spans="1:71" s="2" customFormat="1" ht="13.5" customHeight="1">
      <c r="A28" s="35" t="s">
        <v>166</v>
      </c>
      <c r="B28" s="178">
        <v>1914</v>
      </c>
      <c r="C28" s="178">
        <v>970</v>
      </c>
      <c r="D28" s="178">
        <v>387</v>
      </c>
      <c r="E28" s="178">
        <v>333</v>
      </c>
      <c r="F28" s="178">
        <v>1</v>
      </c>
      <c r="G28" s="178">
        <v>0</v>
      </c>
      <c r="H28" s="178">
        <v>53</v>
      </c>
      <c r="I28" s="178">
        <v>0</v>
      </c>
      <c r="J28" s="187">
        <v>970</v>
      </c>
      <c r="K28" s="187">
        <v>516</v>
      </c>
      <c r="L28" s="178">
        <v>190</v>
      </c>
      <c r="M28" s="178">
        <v>7</v>
      </c>
      <c r="N28" s="178">
        <v>34</v>
      </c>
      <c r="O28" s="178">
        <v>7</v>
      </c>
      <c r="P28" s="178">
        <v>9</v>
      </c>
      <c r="Q28" s="178">
        <v>0</v>
      </c>
      <c r="R28" s="178">
        <v>6</v>
      </c>
      <c r="S28" s="178">
        <v>0</v>
      </c>
      <c r="T28" s="53" t="s">
        <v>166</v>
      </c>
      <c r="U28" s="178">
        <v>92</v>
      </c>
      <c r="V28" s="178">
        <v>19</v>
      </c>
      <c r="W28" s="178">
        <v>5</v>
      </c>
      <c r="X28" s="178">
        <v>11</v>
      </c>
      <c r="Y28" s="178">
        <v>0</v>
      </c>
      <c r="Z28" s="178">
        <v>1</v>
      </c>
      <c r="AA28" s="178">
        <v>0</v>
      </c>
      <c r="AB28" s="178">
        <v>0</v>
      </c>
      <c r="AC28" s="178">
        <v>0</v>
      </c>
      <c r="AD28" s="178">
        <v>0</v>
      </c>
      <c r="AE28" s="178">
        <v>0</v>
      </c>
      <c r="AF28" s="178">
        <v>0</v>
      </c>
      <c r="AG28" s="178">
        <v>323</v>
      </c>
      <c r="AH28" s="178">
        <v>0</v>
      </c>
      <c r="AI28" s="178">
        <v>2</v>
      </c>
      <c r="AJ28" s="178">
        <v>0</v>
      </c>
      <c r="AK28" s="53" t="s">
        <v>166</v>
      </c>
      <c r="AL28" s="178">
        <v>0</v>
      </c>
      <c r="AM28" s="178">
        <v>0</v>
      </c>
      <c r="AN28" s="187">
        <v>3</v>
      </c>
      <c r="AO28" s="178">
        <v>3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  <c r="AU28" s="178">
        <v>0</v>
      </c>
      <c r="AV28" s="178">
        <v>0</v>
      </c>
      <c r="AW28" s="178">
        <v>0</v>
      </c>
      <c r="AX28" s="178">
        <v>1</v>
      </c>
      <c r="AY28" s="178">
        <v>0</v>
      </c>
      <c r="AZ28" s="178">
        <v>0</v>
      </c>
      <c r="BA28" s="53" t="s">
        <v>166</v>
      </c>
      <c r="BB28" s="178">
        <v>142</v>
      </c>
      <c r="BC28" s="178">
        <v>0</v>
      </c>
      <c r="BD28" s="178">
        <v>7</v>
      </c>
      <c r="BE28" s="192">
        <v>190</v>
      </c>
      <c r="BF28" s="192">
        <v>0</v>
      </c>
      <c r="BG28" s="178">
        <v>0</v>
      </c>
      <c r="BH28" s="178">
        <v>0</v>
      </c>
      <c r="BI28" s="178">
        <v>0</v>
      </c>
      <c r="BJ28" s="178">
        <v>68</v>
      </c>
      <c r="BK28" s="178">
        <v>0</v>
      </c>
      <c r="BL28" s="178">
        <v>43</v>
      </c>
      <c r="BM28" s="178">
        <v>0</v>
      </c>
      <c r="BN28" s="22"/>
      <c r="BO28" s="22"/>
      <c r="BP28" s="22"/>
      <c r="BQ28" s="22"/>
      <c r="BR28" s="22"/>
      <c r="BS28" s="22"/>
    </row>
    <row r="29" spans="1:71" s="2" customFormat="1" ht="13.5" customHeight="1">
      <c r="A29" s="35" t="s">
        <v>167</v>
      </c>
      <c r="B29" s="178">
        <v>23629</v>
      </c>
      <c r="C29" s="178">
        <v>6404</v>
      </c>
      <c r="D29" s="178">
        <v>3466</v>
      </c>
      <c r="E29" s="178">
        <v>2457</v>
      </c>
      <c r="F29" s="178">
        <v>59</v>
      </c>
      <c r="G29" s="178">
        <v>0</v>
      </c>
      <c r="H29" s="178">
        <v>947</v>
      </c>
      <c r="I29" s="178">
        <v>3</v>
      </c>
      <c r="J29" s="187">
        <v>30543</v>
      </c>
      <c r="K29" s="187">
        <v>18078</v>
      </c>
      <c r="L29" s="178">
        <v>7112</v>
      </c>
      <c r="M29" s="178">
        <v>658</v>
      </c>
      <c r="N29" s="178">
        <v>156</v>
      </c>
      <c r="O29" s="178">
        <v>678</v>
      </c>
      <c r="P29" s="178">
        <v>241</v>
      </c>
      <c r="Q29" s="178">
        <v>1</v>
      </c>
      <c r="R29" s="178">
        <v>372</v>
      </c>
      <c r="S29" s="178">
        <v>62</v>
      </c>
      <c r="T29" s="53" t="s">
        <v>167</v>
      </c>
      <c r="U29" s="178">
        <v>2164</v>
      </c>
      <c r="V29" s="178">
        <v>1099</v>
      </c>
      <c r="W29" s="178">
        <v>233</v>
      </c>
      <c r="X29" s="178">
        <v>1445</v>
      </c>
      <c r="Y29" s="178">
        <v>1</v>
      </c>
      <c r="Z29" s="178">
        <v>252</v>
      </c>
      <c r="AA29" s="178">
        <v>0</v>
      </c>
      <c r="AB29" s="178">
        <v>0</v>
      </c>
      <c r="AC29" s="178">
        <v>1</v>
      </c>
      <c r="AD29" s="178">
        <v>0</v>
      </c>
      <c r="AE29" s="178">
        <v>0</v>
      </c>
      <c r="AF29" s="178">
        <v>19</v>
      </c>
      <c r="AG29" s="178">
        <v>10597</v>
      </c>
      <c r="AH29" s="178">
        <v>0</v>
      </c>
      <c r="AI29" s="178">
        <v>96</v>
      </c>
      <c r="AJ29" s="178">
        <v>0</v>
      </c>
      <c r="AK29" s="53" t="s">
        <v>167</v>
      </c>
      <c r="AL29" s="178">
        <v>0</v>
      </c>
      <c r="AM29" s="178">
        <v>0</v>
      </c>
      <c r="AN29" s="187">
        <v>89</v>
      </c>
      <c r="AO29" s="178">
        <v>89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  <c r="AU29" s="178">
        <v>0</v>
      </c>
      <c r="AV29" s="178">
        <v>3</v>
      </c>
      <c r="AW29" s="178">
        <v>0</v>
      </c>
      <c r="AX29" s="178">
        <v>67</v>
      </c>
      <c r="AY29" s="178">
        <v>0</v>
      </c>
      <c r="AZ29" s="178">
        <v>0</v>
      </c>
      <c r="BA29" s="53" t="s">
        <v>167</v>
      </c>
      <c r="BB29" s="178">
        <v>8548</v>
      </c>
      <c r="BC29" s="178">
        <v>0</v>
      </c>
      <c r="BD29" s="178">
        <v>104</v>
      </c>
      <c r="BE29" s="192">
        <v>991</v>
      </c>
      <c r="BF29" s="192">
        <v>0</v>
      </c>
      <c r="BG29" s="178">
        <v>0</v>
      </c>
      <c r="BH29" s="178">
        <v>0</v>
      </c>
      <c r="BI29" s="178">
        <v>0</v>
      </c>
      <c r="BJ29" s="178">
        <v>1574</v>
      </c>
      <c r="BK29" s="178">
        <v>0</v>
      </c>
      <c r="BL29" s="178">
        <v>1089</v>
      </c>
      <c r="BM29" s="178">
        <v>0</v>
      </c>
      <c r="BN29" s="22"/>
      <c r="BO29" s="22"/>
      <c r="BP29" s="22"/>
      <c r="BQ29" s="22"/>
      <c r="BR29" s="22"/>
      <c r="BS29" s="22"/>
    </row>
    <row r="30" spans="1:71" s="2" customFormat="1" ht="13.5" customHeight="1">
      <c r="A30" s="35" t="s">
        <v>168</v>
      </c>
      <c r="B30" s="178">
        <v>285</v>
      </c>
      <c r="C30" s="178">
        <v>106</v>
      </c>
      <c r="D30" s="178">
        <v>79</v>
      </c>
      <c r="E30" s="178">
        <v>61</v>
      </c>
      <c r="F30" s="178">
        <v>1</v>
      </c>
      <c r="G30" s="178">
        <v>0</v>
      </c>
      <c r="H30" s="178">
        <v>17</v>
      </c>
      <c r="I30" s="178">
        <v>0</v>
      </c>
      <c r="J30" s="187">
        <v>369</v>
      </c>
      <c r="K30" s="187">
        <v>265</v>
      </c>
      <c r="L30" s="178">
        <v>103</v>
      </c>
      <c r="M30" s="178">
        <v>8</v>
      </c>
      <c r="N30" s="178">
        <v>2</v>
      </c>
      <c r="O30" s="178">
        <v>14</v>
      </c>
      <c r="P30" s="178">
        <v>5</v>
      </c>
      <c r="Q30" s="178">
        <v>0</v>
      </c>
      <c r="R30" s="178">
        <v>19</v>
      </c>
      <c r="S30" s="178">
        <v>1</v>
      </c>
      <c r="T30" s="53" t="s">
        <v>168</v>
      </c>
      <c r="U30" s="178">
        <v>28</v>
      </c>
      <c r="V30" s="178">
        <v>14</v>
      </c>
      <c r="W30" s="178">
        <v>5</v>
      </c>
      <c r="X30" s="178">
        <v>7</v>
      </c>
      <c r="Y30" s="178">
        <v>0</v>
      </c>
      <c r="Z30" s="178">
        <v>4</v>
      </c>
      <c r="AA30" s="178">
        <v>0</v>
      </c>
      <c r="AB30" s="178">
        <v>0</v>
      </c>
      <c r="AC30" s="178">
        <v>0</v>
      </c>
      <c r="AD30" s="178">
        <v>0</v>
      </c>
      <c r="AE30" s="178">
        <v>0</v>
      </c>
      <c r="AF30" s="178">
        <v>0</v>
      </c>
      <c r="AG30" s="178">
        <v>157</v>
      </c>
      <c r="AH30" s="178">
        <v>0</v>
      </c>
      <c r="AI30" s="178">
        <v>1</v>
      </c>
      <c r="AJ30" s="178">
        <v>0</v>
      </c>
      <c r="AK30" s="53" t="s">
        <v>168</v>
      </c>
      <c r="AL30" s="178">
        <v>0</v>
      </c>
      <c r="AM30" s="178">
        <v>0</v>
      </c>
      <c r="AN30" s="187">
        <v>3</v>
      </c>
      <c r="AO30" s="178">
        <v>3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  <c r="AU30" s="178">
        <v>0</v>
      </c>
      <c r="AV30" s="178">
        <v>0</v>
      </c>
      <c r="AW30" s="178">
        <v>0</v>
      </c>
      <c r="AX30" s="178">
        <v>1</v>
      </c>
      <c r="AY30" s="178">
        <v>0</v>
      </c>
      <c r="AZ30" s="178">
        <v>0</v>
      </c>
      <c r="BA30" s="53" t="s">
        <v>168</v>
      </c>
      <c r="BB30" s="178">
        <v>46</v>
      </c>
      <c r="BC30" s="178">
        <v>0</v>
      </c>
      <c r="BD30" s="178">
        <v>0</v>
      </c>
      <c r="BE30" s="192">
        <v>26</v>
      </c>
      <c r="BF30" s="192">
        <v>0</v>
      </c>
      <c r="BG30" s="178">
        <v>0</v>
      </c>
      <c r="BH30" s="178">
        <v>0</v>
      </c>
      <c r="BI30" s="178">
        <v>0</v>
      </c>
      <c r="BJ30" s="178">
        <v>20</v>
      </c>
      <c r="BK30" s="178">
        <v>0</v>
      </c>
      <c r="BL30" s="178">
        <v>8</v>
      </c>
      <c r="BM30" s="178">
        <v>0</v>
      </c>
      <c r="BN30" s="22"/>
      <c r="BO30" s="22"/>
      <c r="BP30" s="22"/>
      <c r="BQ30" s="22"/>
      <c r="BR30" s="22"/>
      <c r="BS30" s="22"/>
    </row>
    <row r="31" spans="1:71" s="2" customFormat="1" ht="13.5" customHeight="1">
      <c r="A31" s="35" t="s">
        <v>169</v>
      </c>
      <c r="B31" s="178">
        <v>84</v>
      </c>
      <c r="C31" s="178">
        <v>17</v>
      </c>
      <c r="D31" s="178">
        <v>17</v>
      </c>
      <c r="E31" s="178">
        <v>12</v>
      </c>
      <c r="F31" s="178">
        <v>1</v>
      </c>
      <c r="G31" s="178">
        <v>0</v>
      </c>
      <c r="H31" s="178">
        <v>4</v>
      </c>
      <c r="I31" s="178">
        <v>0</v>
      </c>
      <c r="J31" s="187">
        <v>93</v>
      </c>
      <c r="K31" s="187">
        <v>60</v>
      </c>
      <c r="L31" s="178">
        <v>30</v>
      </c>
      <c r="M31" s="178">
        <v>0</v>
      </c>
      <c r="N31" s="178">
        <v>0</v>
      </c>
      <c r="O31" s="178">
        <v>6</v>
      </c>
      <c r="P31" s="178">
        <v>1</v>
      </c>
      <c r="Q31" s="178">
        <v>0</v>
      </c>
      <c r="R31" s="178">
        <v>1</v>
      </c>
      <c r="S31" s="178">
        <v>0</v>
      </c>
      <c r="T31" s="53" t="s">
        <v>169</v>
      </c>
      <c r="U31" s="178">
        <v>2</v>
      </c>
      <c r="V31" s="178">
        <v>7</v>
      </c>
      <c r="W31" s="178">
        <v>0</v>
      </c>
      <c r="X31" s="178">
        <v>13</v>
      </c>
      <c r="Y31" s="178">
        <v>0</v>
      </c>
      <c r="Z31" s="178">
        <v>1</v>
      </c>
      <c r="AA31" s="178">
        <v>0</v>
      </c>
      <c r="AB31" s="178">
        <v>0</v>
      </c>
      <c r="AC31" s="178">
        <v>0</v>
      </c>
      <c r="AD31" s="178">
        <v>0</v>
      </c>
      <c r="AE31" s="178">
        <v>0</v>
      </c>
      <c r="AF31" s="178">
        <v>0</v>
      </c>
      <c r="AG31" s="178">
        <v>29</v>
      </c>
      <c r="AH31" s="178">
        <v>0</v>
      </c>
      <c r="AI31" s="178">
        <v>0</v>
      </c>
      <c r="AJ31" s="178">
        <v>0</v>
      </c>
      <c r="AK31" s="53" t="s">
        <v>169</v>
      </c>
      <c r="AL31" s="178">
        <v>0</v>
      </c>
      <c r="AM31" s="178">
        <v>0</v>
      </c>
      <c r="AN31" s="187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  <c r="AU31" s="178">
        <v>0</v>
      </c>
      <c r="AV31" s="178">
        <v>0</v>
      </c>
      <c r="AW31" s="178">
        <v>0</v>
      </c>
      <c r="AX31" s="178">
        <v>0</v>
      </c>
      <c r="AY31" s="178">
        <v>0</v>
      </c>
      <c r="AZ31" s="178">
        <v>0</v>
      </c>
      <c r="BA31" s="53" t="s">
        <v>169</v>
      </c>
      <c r="BB31" s="178">
        <v>27</v>
      </c>
      <c r="BC31" s="178">
        <v>0</v>
      </c>
      <c r="BD31" s="178">
        <v>0</v>
      </c>
      <c r="BE31" s="192">
        <v>2</v>
      </c>
      <c r="BF31" s="192">
        <v>0</v>
      </c>
      <c r="BG31" s="178">
        <v>0</v>
      </c>
      <c r="BH31" s="178">
        <v>0</v>
      </c>
      <c r="BI31" s="178">
        <v>0</v>
      </c>
      <c r="BJ31" s="178">
        <v>3</v>
      </c>
      <c r="BK31" s="178">
        <v>0</v>
      </c>
      <c r="BL31" s="178">
        <v>1</v>
      </c>
      <c r="BM31" s="178">
        <v>0</v>
      </c>
      <c r="BN31" s="22"/>
      <c r="BO31" s="22"/>
      <c r="BP31" s="22"/>
      <c r="BQ31" s="22"/>
      <c r="BR31" s="22"/>
      <c r="BS31" s="22"/>
    </row>
    <row r="32" spans="1:71" s="2" customFormat="1" ht="13.5" customHeight="1">
      <c r="A32" s="35" t="s">
        <v>170</v>
      </c>
      <c r="B32" s="178">
        <v>10</v>
      </c>
      <c r="C32" s="178">
        <v>0</v>
      </c>
      <c r="D32" s="178">
        <v>0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87">
        <v>21</v>
      </c>
      <c r="K32" s="187">
        <v>6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53" t="s">
        <v>170</v>
      </c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8">
        <v>6</v>
      </c>
      <c r="AA32" s="178">
        <v>0</v>
      </c>
      <c r="AB32" s="178">
        <v>0</v>
      </c>
      <c r="AC32" s="178">
        <v>0</v>
      </c>
      <c r="AD32" s="178">
        <v>0</v>
      </c>
      <c r="AE32" s="178">
        <v>0</v>
      </c>
      <c r="AF32" s="178">
        <v>0</v>
      </c>
      <c r="AG32" s="178">
        <v>0</v>
      </c>
      <c r="AH32" s="178">
        <v>0</v>
      </c>
      <c r="AI32" s="178">
        <v>0</v>
      </c>
      <c r="AJ32" s="178">
        <v>0</v>
      </c>
      <c r="AK32" s="53" t="s">
        <v>170</v>
      </c>
      <c r="AL32" s="178">
        <v>0</v>
      </c>
      <c r="AM32" s="178">
        <v>0</v>
      </c>
      <c r="AN32" s="187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  <c r="AU32" s="178">
        <v>0</v>
      </c>
      <c r="AV32" s="178">
        <v>0</v>
      </c>
      <c r="AW32" s="178">
        <v>0</v>
      </c>
      <c r="AX32" s="178">
        <v>0</v>
      </c>
      <c r="AY32" s="178">
        <v>0</v>
      </c>
      <c r="AZ32" s="178">
        <v>0</v>
      </c>
      <c r="BA32" s="53" t="s">
        <v>170</v>
      </c>
      <c r="BB32" s="178">
        <v>8</v>
      </c>
      <c r="BC32" s="178">
        <v>0</v>
      </c>
      <c r="BD32" s="178">
        <v>0</v>
      </c>
      <c r="BE32" s="192">
        <v>0</v>
      </c>
      <c r="BF32" s="192">
        <v>0</v>
      </c>
      <c r="BG32" s="178">
        <v>0</v>
      </c>
      <c r="BH32" s="178">
        <v>0</v>
      </c>
      <c r="BI32" s="178">
        <v>0</v>
      </c>
      <c r="BJ32" s="178">
        <v>3</v>
      </c>
      <c r="BK32" s="178">
        <v>0</v>
      </c>
      <c r="BL32" s="178">
        <v>4</v>
      </c>
      <c r="BM32" s="178">
        <v>0</v>
      </c>
      <c r="BN32" s="22"/>
      <c r="BO32" s="22"/>
      <c r="BP32" s="22"/>
      <c r="BQ32" s="22"/>
      <c r="BR32" s="22"/>
      <c r="BS32" s="22"/>
    </row>
    <row r="33" spans="1:71" s="2" customFormat="1" ht="13.5" customHeight="1">
      <c r="A33" s="35" t="s">
        <v>171</v>
      </c>
      <c r="B33" s="178">
        <v>946</v>
      </c>
      <c r="C33" s="178">
        <v>211</v>
      </c>
      <c r="D33" s="178">
        <v>22</v>
      </c>
      <c r="E33" s="178">
        <v>20</v>
      </c>
      <c r="F33" s="178">
        <v>0</v>
      </c>
      <c r="G33" s="178">
        <v>0</v>
      </c>
      <c r="H33" s="178">
        <v>2</v>
      </c>
      <c r="I33" s="178">
        <v>0</v>
      </c>
      <c r="J33" s="187">
        <v>494</v>
      </c>
      <c r="K33" s="187">
        <v>227</v>
      </c>
      <c r="L33" s="178">
        <v>144</v>
      </c>
      <c r="M33" s="178">
        <v>22</v>
      </c>
      <c r="N33" s="178">
        <v>6</v>
      </c>
      <c r="O33" s="178">
        <v>10</v>
      </c>
      <c r="P33" s="178">
        <v>5</v>
      </c>
      <c r="Q33" s="178">
        <v>0</v>
      </c>
      <c r="R33" s="178">
        <v>3</v>
      </c>
      <c r="S33" s="178">
        <v>17</v>
      </c>
      <c r="T33" s="53" t="s">
        <v>171</v>
      </c>
      <c r="U33" s="178">
        <v>22</v>
      </c>
      <c r="V33" s="178">
        <v>15</v>
      </c>
      <c r="W33" s="178">
        <v>7</v>
      </c>
      <c r="X33" s="178">
        <v>23</v>
      </c>
      <c r="Y33" s="178">
        <v>31</v>
      </c>
      <c r="Z33" s="178">
        <v>2</v>
      </c>
      <c r="AA33" s="178">
        <v>10</v>
      </c>
      <c r="AB33" s="178">
        <v>11</v>
      </c>
      <c r="AC33" s="178">
        <v>0</v>
      </c>
      <c r="AD33" s="178">
        <v>0</v>
      </c>
      <c r="AE33" s="178">
        <v>0</v>
      </c>
      <c r="AF33" s="178">
        <v>0</v>
      </c>
      <c r="AG33" s="178">
        <v>4</v>
      </c>
      <c r="AH33" s="178">
        <v>0</v>
      </c>
      <c r="AI33" s="178">
        <v>25</v>
      </c>
      <c r="AJ33" s="178">
        <v>0</v>
      </c>
      <c r="AK33" s="53" t="s">
        <v>171</v>
      </c>
      <c r="AL33" s="178">
        <v>0</v>
      </c>
      <c r="AM33" s="178">
        <v>0</v>
      </c>
      <c r="AN33" s="187">
        <v>50</v>
      </c>
      <c r="AO33" s="178">
        <v>49</v>
      </c>
      <c r="AP33" s="178">
        <v>1</v>
      </c>
      <c r="AQ33" s="178">
        <v>6</v>
      </c>
      <c r="AR33" s="178">
        <v>7</v>
      </c>
      <c r="AS33" s="178">
        <v>0</v>
      </c>
      <c r="AT33" s="178">
        <v>4</v>
      </c>
      <c r="AU33" s="178">
        <v>1</v>
      </c>
      <c r="AV33" s="178">
        <v>0</v>
      </c>
      <c r="AW33" s="178">
        <v>0</v>
      </c>
      <c r="AX33" s="178">
        <v>16</v>
      </c>
      <c r="AY33" s="178">
        <v>1</v>
      </c>
      <c r="AZ33" s="178">
        <v>1</v>
      </c>
      <c r="BA33" s="53" t="s">
        <v>171</v>
      </c>
      <c r="BB33" s="178">
        <v>141</v>
      </c>
      <c r="BC33" s="178">
        <v>1</v>
      </c>
      <c r="BD33" s="178">
        <v>1</v>
      </c>
      <c r="BE33" s="192">
        <v>6</v>
      </c>
      <c r="BF33" s="192">
        <v>0</v>
      </c>
      <c r="BG33" s="178">
        <v>0</v>
      </c>
      <c r="BH33" s="178">
        <v>0</v>
      </c>
      <c r="BI33" s="178">
        <v>0</v>
      </c>
      <c r="BJ33" s="178">
        <v>29</v>
      </c>
      <c r="BK33" s="178">
        <v>0</v>
      </c>
      <c r="BL33" s="178">
        <v>3</v>
      </c>
      <c r="BM33" s="178">
        <v>0</v>
      </c>
      <c r="BN33" s="22"/>
      <c r="BO33" s="22"/>
      <c r="BP33" s="22"/>
      <c r="BQ33" s="22"/>
      <c r="BR33" s="22"/>
      <c r="BS33" s="22"/>
    </row>
    <row r="34" spans="1:71" s="2" customFormat="1" ht="13.5" customHeight="1">
      <c r="A34" s="35" t="s">
        <v>172</v>
      </c>
      <c r="B34" s="178">
        <v>711</v>
      </c>
      <c r="C34" s="178">
        <v>240</v>
      </c>
      <c r="D34" s="178">
        <v>64</v>
      </c>
      <c r="E34" s="178">
        <v>49</v>
      </c>
      <c r="F34" s="178">
        <v>2</v>
      </c>
      <c r="G34" s="178">
        <v>0</v>
      </c>
      <c r="H34" s="178">
        <v>13</v>
      </c>
      <c r="I34" s="178">
        <v>0</v>
      </c>
      <c r="J34" s="187">
        <v>710</v>
      </c>
      <c r="K34" s="187">
        <v>340</v>
      </c>
      <c r="L34" s="178">
        <v>142</v>
      </c>
      <c r="M34" s="178">
        <v>22</v>
      </c>
      <c r="N34" s="178">
        <v>2</v>
      </c>
      <c r="O34" s="178">
        <v>8</v>
      </c>
      <c r="P34" s="178">
        <v>12</v>
      </c>
      <c r="Q34" s="178">
        <v>0</v>
      </c>
      <c r="R34" s="178">
        <v>0</v>
      </c>
      <c r="S34" s="178">
        <v>5</v>
      </c>
      <c r="T34" s="53" t="s">
        <v>172</v>
      </c>
      <c r="U34" s="178">
        <v>23</v>
      </c>
      <c r="V34" s="178">
        <v>8</v>
      </c>
      <c r="W34" s="178">
        <v>2</v>
      </c>
      <c r="X34" s="178">
        <v>60</v>
      </c>
      <c r="Y34" s="178">
        <v>0</v>
      </c>
      <c r="Z34" s="178">
        <v>6</v>
      </c>
      <c r="AA34" s="178">
        <v>0</v>
      </c>
      <c r="AB34" s="178">
        <v>0</v>
      </c>
      <c r="AC34" s="178">
        <v>0</v>
      </c>
      <c r="AD34" s="178">
        <v>0</v>
      </c>
      <c r="AE34" s="178">
        <v>0</v>
      </c>
      <c r="AF34" s="178">
        <v>4</v>
      </c>
      <c r="AG34" s="178">
        <v>182</v>
      </c>
      <c r="AH34" s="178">
        <v>0</v>
      </c>
      <c r="AI34" s="178">
        <v>6</v>
      </c>
      <c r="AJ34" s="178">
        <v>0</v>
      </c>
      <c r="AK34" s="53" t="s">
        <v>172</v>
      </c>
      <c r="AL34" s="178">
        <v>0</v>
      </c>
      <c r="AM34" s="178">
        <v>0</v>
      </c>
      <c r="AN34" s="187">
        <v>3</v>
      </c>
      <c r="AO34" s="178">
        <v>3</v>
      </c>
      <c r="AP34" s="178">
        <v>0</v>
      </c>
      <c r="AQ34" s="178">
        <v>0</v>
      </c>
      <c r="AR34" s="178">
        <v>0</v>
      </c>
      <c r="AS34" s="178">
        <v>0</v>
      </c>
      <c r="AT34" s="178">
        <v>0</v>
      </c>
      <c r="AU34" s="178">
        <v>0</v>
      </c>
      <c r="AV34" s="178">
        <v>0</v>
      </c>
      <c r="AW34" s="178">
        <v>0</v>
      </c>
      <c r="AX34" s="178">
        <v>1</v>
      </c>
      <c r="AY34" s="178">
        <v>0</v>
      </c>
      <c r="AZ34" s="178">
        <v>0</v>
      </c>
      <c r="BA34" s="53" t="s">
        <v>172</v>
      </c>
      <c r="BB34" s="178">
        <v>282</v>
      </c>
      <c r="BC34" s="178">
        <v>0</v>
      </c>
      <c r="BD34" s="178">
        <v>3</v>
      </c>
      <c r="BE34" s="192">
        <v>28</v>
      </c>
      <c r="BF34" s="192">
        <v>0</v>
      </c>
      <c r="BG34" s="178">
        <v>0</v>
      </c>
      <c r="BH34" s="178">
        <v>0</v>
      </c>
      <c r="BI34" s="178">
        <v>0</v>
      </c>
      <c r="BJ34" s="178">
        <v>36</v>
      </c>
      <c r="BK34" s="178">
        <v>0</v>
      </c>
      <c r="BL34" s="178">
        <v>17</v>
      </c>
      <c r="BM34" s="178">
        <v>0</v>
      </c>
      <c r="BN34" s="22"/>
      <c r="BO34" s="22"/>
      <c r="BP34" s="22"/>
      <c r="BQ34" s="22"/>
      <c r="BR34" s="22"/>
      <c r="BS34" s="22"/>
    </row>
    <row r="35" spans="1:71" s="2" customFormat="1" ht="27" customHeight="1">
      <c r="A35" s="36" t="s">
        <v>712</v>
      </c>
      <c r="B35" s="178">
        <v>8</v>
      </c>
      <c r="C35" s="178">
        <v>0</v>
      </c>
      <c r="D35" s="178">
        <v>0</v>
      </c>
      <c r="E35" s="178">
        <v>0</v>
      </c>
      <c r="F35" s="178">
        <v>0</v>
      </c>
      <c r="G35" s="178">
        <v>0</v>
      </c>
      <c r="H35" s="178">
        <v>0</v>
      </c>
      <c r="I35" s="178">
        <v>0</v>
      </c>
      <c r="J35" s="187">
        <v>21</v>
      </c>
      <c r="K35" s="187">
        <v>6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36" t="s">
        <v>712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6</v>
      </c>
      <c r="AA35" s="178">
        <v>0</v>
      </c>
      <c r="AB35" s="178">
        <v>0</v>
      </c>
      <c r="AC35" s="178">
        <v>0</v>
      </c>
      <c r="AD35" s="178">
        <v>0</v>
      </c>
      <c r="AE35" s="178">
        <v>0</v>
      </c>
      <c r="AF35" s="178">
        <v>0</v>
      </c>
      <c r="AG35" s="178">
        <v>0</v>
      </c>
      <c r="AH35" s="178">
        <v>0</v>
      </c>
      <c r="AI35" s="178">
        <v>0</v>
      </c>
      <c r="AJ35" s="178">
        <v>0</v>
      </c>
      <c r="AK35" s="36" t="s">
        <v>712</v>
      </c>
      <c r="AL35" s="178">
        <v>0</v>
      </c>
      <c r="AM35" s="178">
        <v>0</v>
      </c>
      <c r="AN35" s="187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178">
        <v>0</v>
      </c>
      <c r="AU35" s="178">
        <v>0</v>
      </c>
      <c r="AV35" s="178">
        <v>0</v>
      </c>
      <c r="AW35" s="178">
        <v>0</v>
      </c>
      <c r="AX35" s="178">
        <v>0</v>
      </c>
      <c r="AY35" s="178">
        <v>0</v>
      </c>
      <c r="AZ35" s="178">
        <v>0</v>
      </c>
      <c r="BA35" s="36" t="s">
        <v>712</v>
      </c>
      <c r="BB35" s="178">
        <v>8</v>
      </c>
      <c r="BC35" s="178">
        <v>0</v>
      </c>
      <c r="BD35" s="178">
        <v>0</v>
      </c>
      <c r="BE35" s="192">
        <v>0</v>
      </c>
      <c r="BF35" s="192">
        <v>0</v>
      </c>
      <c r="BG35" s="178">
        <v>0</v>
      </c>
      <c r="BH35" s="178">
        <v>0</v>
      </c>
      <c r="BI35" s="178">
        <v>0</v>
      </c>
      <c r="BJ35" s="178">
        <v>3</v>
      </c>
      <c r="BK35" s="178">
        <v>0</v>
      </c>
      <c r="BL35" s="178">
        <v>4</v>
      </c>
      <c r="BM35" s="178">
        <v>0</v>
      </c>
      <c r="BN35" s="22"/>
      <c r="BO35" s="22"/>
      <c r="BP35" s="22"/>
      <c r="BQ35" s="22"/>
      <c r="BR35" s="22"/>
      <c r="BS35" s="22"/>
    </row>
    <row r="36" spans="1:71" s="2" customFormat="1" ht="13.5" customHeight="1">
      <c r="A36" s="53" t="s">
        <v>710</v>
      </c>
      <c r="B36" s="178">
        <v>25083</v>
      </c>
      <c r="C36" s="178">
        <v>6578</v>
      </c>
      <c r="D36" s="178">
        <v>4167</v>
      </c>
      <c r="E36" s="178">
        <v>2884</v>
      </c>
      <c r="F36" s="178">
        <v>77</v>
      </c>
      <c r="G36" s="178">
        <v>4</v>
      </c>
      <c r="H36" s="178">
        <v>1200</v>
      </c>
      <c r="I36" s="178">
        <v>2</v>
      </c>
      <c r="J36" s="187">
        <v>29524</v>
      </c>
      <c r="K36" s="187">
        <v>15107</v>
      </c>
      <c r="L36" s="178">
        <v>5927</v>
      </c>
      <c r="M36" s="178">
        <v>837</v>
      </c>
      <c r="N36" s="178">
        <v>54</v>
      </c>
      <c r="O36" s="178">
        <v>462</v>
      </c>
      <c r="P36" s="178">
        <v>258</v>
      </c>
      <c r="Q36" s="178">
        <v>2</v>
      </c>
      <c r="R36" s="178">
        <v>131</v>
      </c>
      <c r="S36" s="178">
        <v>84</v>
      </c>
      <c r="T36" s="53" t="s">
        <v>710</v>
      </c>
      <c r="U36" s="178">
        <v>1661</v>
      </c>
      <c r="V36" s="178">
        <v>800</v>
      </c>
      <c r="W36" s="178">
        <v>255</v>
      </c>
      <c r="X36" s="178">
        <v>1315</v>
      </c>
      <c r="Y36" s="178">
        <v>0</v>
      </c>
      <c r="Z36" s="178">
        <v>319</v>
      </c>
      <c r="AA36" s="178">
        <v>6</v>
      </c>
      <c r="AB36" s="178">
        <v>0</v>
      </c>
      <c r="AC36" s="178">
        <v>5</v>
      </c>
      <c r="AD36" s="178">
        <v>0</v>
      </c>
      <c r="AE36" s="178">
        <v>0</v>
      </c>
      <c r="AF36" s="178">
        <v>23</v>
      </c>
      <c r="AG36" s="178">
        <v>8724</v>
      </c>
      <c r="AH36" s="178">
        <v>0</v>
      </c>
      <c r="AI36" s="178">
        <v>103</v>
      </c>
      <c r="AJ36" s="178">
        <v>0</v>
      </c>
      <c r="AK36" s="53" t="s">
        <v>710</v>
      </c>
      <c r="AL36" s="178">
        <v>0</v>
      </c>
      <c r="AM36" s="178">
        <v>0</v>
      </c>
      <c r="AN36" s="187">
        <v>155</v>
      </c>
      <c r="AO36" s="178">
        <v>155</v>
      </c>
      <c r="AP36" s="178">
        <v>0</v>
      </c>
      <c r="AQ36" s="178">
        <v>0</v>
      </c>
      <c r="AR36" s="178">
        <v>0</v>
      </c>
      <c r="AS36" s="178">
        <v>0</v>
      </c>
      <c r="AT36" s="178">
        <v>0</v>
      </c>
      <c r="AU36" s="178">
        <v>0</v>
      </c>
      <c r="AV36" s="178">
        <v>11</v>
      </c>
      <c r="AW36" s="178">
        <v>0</v>
      </c>
      <c r="AX36" s="178">
        <v>93</v>
      </c>
      <c r="AY36" s="178">
        <v>0</v>
      </c>
      <c r="AZ36" s="178">
        <v>1</v>
      </c>
      <c r="BA36" s="53" t="s">
        <v>710</v>
      </c>
      <c r="BB36" s="178">
        <v>9985</v>
      </c>
      <c r="BC36" s="178">
        <v>1</v>
      </c>
      <c r="BD36" s="178">
        <v>120</v>
      </c>
      <c r="BE36" s="192">
        <v>1160</v>
      </c>
      <c r="BF36" s="192">
        <v>0</v>
      </c>
      <c r="BG36" s="178">
        <v>0</v>
      </c>
      <c r="BH36" s="178">
        <v>0</v>
      </c>
      <c r="BI36" s="178">
        <v>0</v>
      </c>
      <c r="BJ36" s="178">
        <v>1541</v>
      </c>
      <c r="BK36" s="178">
        <v>0</v>
      </c>
      <c r="BL36" s="178">
        <v>1350</v>
      </c>
      <c r="BM36" s="178">
        <v>0</v>
      </c>
      <c r="BN36" s="22"/>
      <c r="BO36" s="22"/>
      <c r="BP36" s="22"/>
      <c r="BQ36" s="22"/>
      <c r="BR36" s="22"/>
      <c r="BS36" s="22"/>
    </row>
    <row r="37" spans="1:71" s="2" customFormat="1" ht="13.5" customHeight="1">
      <c r="A37" s="53" t="s">
        <v>711</v>
      </c>
      <c r="B37" s="178">
        <v>50577</v>
      </c>
      <c r="C37" s="178">
        <v>16124</v>
      </c>
      <c r="D37" s="178">
        <v>7201</v>
      </c>
      <c r="E37" s="178">
        <v>5352</v>
      </c>
      <c r="F37" s="178">
        <v>144</v>
      </c>
      <c r="G37" s="178">
        <v>1</v>
      </c>
      <c r="H37" s="178">
        <v>1698</v>
      </c>
      <c r="I37" s="178">
        <v>6</v>
      </c>
      <c r="J37" s="187">
        <v>54963</v>
      </c>
      <c r="K37" s="187">
        <v>33480</v>
      </c>
      <c r="L37" s="178">
        <v>14903</v>
      </c>
      <c r="M37" s="178">
        <v>1615</v>
      </c>
      <c r="N37" s="178">
        <v>340</v>
      </c>
      <c r="O37" s="178">
        <v>1308</v>
      </c>
      <c r="P37" s="178">
        <v>543</v>
      </c>
      <c r="Q37" s="178">
        <v>2</v>
      </c>
      <c r="R37" s="178">
        <v>508</v>
      </c>
      <c r="S37" s="178">
        <v>170</v>
      </c>
      <c r="T37" s="53" t="s">
        <v>711</v>
      </c>
      <c r="U37" s="178">
        <v>3488</v>
      </c>
      <c r="V37" s="178">
        <v>1680</v>
      </c>
      <c r="W37" s="178">
        <v>567</v>
      </c>
      <c r="X37" s="178">
        <v>4592</v>
      </c>
      <c r="Y37" s="178">
        <v>2</v>
      </c>
      <c r="Z37" s="178">
        <v>699</v>
      </c>
      <c r="AA37" s="178">
        <v>14</v>
      </c>
      <c r="AB37" s="178">
        <v>0</v>
      </c>
      <c r="AC37" s="178">
        <v>6</v>
      </c>
      <c r="AD37" s="178">
        <v>0</v>
      </c>
      <c r="AE37" s="178">
        <v>0</v>
      </c>
      <c r="AF37" s="178">
        <v>55</v>
      </c>
      <c r="AG37" s="178">
        <v>17345</v>
      </c>
      <c r="AH37" s="178">
        <v>0</v>
      </c>
      <c r="AI37" s="178">
        <v>456</v>
      </c>
      <c r="AJ37" s="178">
        <v>0</v>
      </c>
      <c r="AK37" s="53" t="s">
        <v>711</v>
      </c>
      <c r="AL37" s="178">
        <v>0</v>
      </c>
      <c r="AM37" s="178">
        <v>0</v>
      </c>
      <c r="AN37" s="187">
        <v>362</v>
      </c>
      <c r="AO37" s="178">
        <v>360</v>
      </c>
      <c r="AP37" s="178">
        <v>2</v>
      </c>
      <c r="AQ37" s="178">
        <v>0</v>
      </c>
      <c r="AR37" s="178">
        <v>1</v>
      </c>
      <c r="AS37" s="178">
        <v>0</v>
      </c>
      <c r="AT37" s="178">
        <v>0</v>
      </c>
      <c r="AU37" s="178">
        <v>0</v>
      </c>
      <c r="AV37" s="178">
        <v>21</v>
      </c>
      <c r="AW37" s="178">
        <v>0</v>
      </c>
      <c r="AX37" s="178">
        <v>168</v>
      </c>
      <c r="AY37" s="178">
        <v>1</v>
      </c>
      <c r="AZ37" s="178">
        <v>1</v>
      </c>
      <c r="BA37" s="53" t="s">
        <v>711</v>
      </c>
      <c r="BB37" s="178">
        <v>14000</v>
      </c>
      <c r="BC37" s="178">
        <v>3</v>
      </c>
      <c r="BD37" s="178">
        <v>222</v>
      </c>
      <c r="BE37" s="192">
        <v>2571</v>
      </c>
      <c r="BF37" s="192">
        <v>0</v>
      </c>
      <c r="BG37" s="178">
        <v>0</v>
      </c>
      <c r="BH37" s="178">
        <v>0</v>
      </c>
      <c r="BI37" s="178">
        <v>0</v>
      </c>
      <c r="BJ37" s="178">
        <v>2271</v>
      </c>
      <c r="BK37" s="178">
        <v>26</v>
      </c>
      <c r="BL37" s="178">
        <v>1836</v>
      </c>
      <c r="BM37" s="178">
        <v>0</v>
      </c>
      <c r="BN37" s="22"/>
      <c r="BO37" s="22"/>
      <c r="BP37" s="22"/>
      <c r="BQ37" s="22"/>
      <c r="BR37" s="22"/>
      <c r="BS37" s="22"/>
    </row>
    <row r="38" spans="1:71" s="2" customFormat="1" ht="13.5" customHeight="1">
      <c r="A38" s="35" t="s">
        <v>173</v>
      </c>
      <c r="B38" s="178">
        <v>19041</v>
      </c>
      <c r="C38" s="178">
        <v>3848</v>
      </c>
      <c r="D38" s="178">
        <v>2190</v>
      </c>
      <c r="E38" s="178">
        <v>1544</v>
      </c>
      <c r="F38" s="178">
        <v>63</v>
      </c>
      <c r="G38" s="178">
        <v>1</v>
      </c>
      <c r="H38" s="178">
        <v>580</v>
      </c>
      <c r="I38" s="178">
        <v>2</v>
      </c>
      <c r="J38" s="187">
        <v>23544</v>
      </c>
      <c r="K38" s="187">
        <v>15842</v>
      </c>
      <c r="L38" s="178">
        <v>7040</v>
      </c>
      <c r="M38" s="178">
        <v>974</v>
      </c>
      <c r="N38" s="178">
        <v>96</v>
      </c>
      <c r="O38" s="178">
        <v>544</v>
      </c>
      <c r="P38" s="178">
        <v>234</v>
      </c>
      <c r="Q38" s="178">
        <v>1</v>
      </c>
      <c r="R38" s="178">
        <v>175</v>
      </c>
      <c r="S38" s="178">
        <v>44</v>
      </c>
      <c r="T38" s="53" t="s">
        <v>173</v>
      </c>
      <c r="U38" s="178">
        <v>1924</v>
      </c>
      <c r="V38" s="178">
        <v>949</v>
      </c>
      <c r="W38" s="178">
        <v>397</v>
      </c>
      <c r="X38" s="178">
        <v>1661</v>
      </c>
      <c r="Y38" s="178">
        <v>1</v>
      </c>
      <c r="Z38" s="178">
        <v>541</v>
      </c>
      <c r="AA38" s="178">
        <v>7</v>
      </c>
      <c r="AB38" s="178">
        <v>0</v>
      </c>
      <c r="AC38" s="178">
        <v>5</v>
      </c>
      <c r="AD38" s="178">
        <v>0</v>
      </c>
      <c r="AE38" s="178">
        <v>0</v>
      </c>
      <c r="AF38" s="178">
        <v>28</v>
      </c>
      <c r="AG38" s="178">
        <v>8052</v>
      </c>
      <c r="AH38" s="178">
        <v>0</v>
      </c>
      <c r="AI38" s="178">
        <v>168</v>
      </c>
      <c r="AJ38" s="178">
        <v>0</v>
      </c>
      <c r="AK38" s="53" t="s">
        <v>173</v>
      </c>
      <c r="AL38" s="178">
        <v>0</v>
      </c>
      <c r="AM38" s="178">
        <v>0</v>
      </c>
      <c r="AN38" s="187">
        <v>150</v>
      </c>
      <c r="AO38" s="178">
        <v>148</v>
      </c>
      <c r="AP38" s="178">
        <v>2</v>
      </c>
      <c r="AQ38" s="178">
        <v>0</v>
      </c>
      <c r="AR38" s="178">
        <v>0</v>
      </c>
      <c r="AS38" s="178">
        <v>0</v>
      </c>
      <c r="AT38" s="178">
        <v>0</v>
      </c>
      <c r="AU38" s="178">
        <v>0</v>
      </c>
      <c r="AV38" s="178">
        <v>13</v>
      </c>
      <c r="AW38" s="178">
        <v>0</v>
      </c>
      <c r="AX38" s="178">
        <v>65</v>
      </c>
      <c r="AY38" s="178">
        <v>0</v>
      </c>
      <c r="AZ38" s="178">
        <v>0</v>
      </c>
      <c r="BA38" s="53" t="s">
        <v>173</v>
      </c>
      <c r="BB38" s="178">
        <v>4910</v>
      </c>
      <c r="BC38" s="178">
        <v>1</v>
      </c>
      <c r="BD38" s="178">
        <v>91</v>
      </c>
      <c r="BE38" s="192">
        <v>587</v>
      </c>
      <c r="BF38" s="192">
        <v>0</v>
      </c>
      <c r="BG38" s="178">
        <v>0</v>
      </c>
      <c r="BH38" s="178">
        <v>0</v>
      </c>
      <c r="BI38" s="178">
        <v>0</v>
      </c>
      <c r="BJ38" s="178">
        <v>983</v>
      </c>
      <c r="BK38" s="178">
        <v>15</v>
      </c>
      <c r="BL38" s="178">
        <v>887</v>
      </c>
      <c r="BM38" s="178">
        <v>0</v>
      </c>
      <c r="BN38" s="22"/>
      <c r="BO38" s="22"/>
      <c r="BP38" s="22"/>
      <c r="BQ38" s="22"/>
      <c r="BR38" s="22"/>
      <c r="BS38" s="22"/>
    </row>
    <row r="39" spans="1:71" s="2" customFormat="1" ht="13.5" customHeight="1">
      <c r="A39" s="35" t="s">
        <v>197</v>
      </c>
      <c r="B39" s="178">
        <v>901</v>
      </c>
      <c r="C39" s="178">
        <v>283</v>
      </c>
      <c r="D39" s="178">
        <v>97</v>
      </c>
      <c r="E39" s="178">
        <v>77</v>
      </c>
      <c r="F39" s="178">
        <v>0</v>
      </c>
      <c r="G39" s="178">
        <v>0</v>
      </c>
      <c r="H39" s="178">
        <v>20</v>
      </c>
      <c r="I39" s="178">
        <v>0</v>
      </c>
      <c r="J39" s="187">
        <v>479</v>
      </c>
      <c r="K39" s="187">
        <v>245</v>
      </c>
      <c r="L39" s="178">
        <v>96</v>
      </c>
      <c r="M39" s="178">
        <v>9</v>
      </c>
      <c r="N39" s="178">
        <v>0</v>
      </c>
      <c r="O39" s="178">
        <v>9</v>
      </c>
      <c r="P39" s="178">
        <v>9</v>
      </c>
      <c r="Q39" s="178">
        <v>0</v>
      </c>
      <c r="R39" s="178">
        <v>2</v>
      </c>
      <c r="S39" s="178">
        <v>1</v>
      </c>
      <c r="T39" s="53" t="s">
        <v>197</v>
      </c>
      <c r="U39" s="178">
        <v>22</v>
      </c>
      <c r="V39" s="178">
        <v>9</v>
      </c>
      <c r="W39" s="178">
        <v>2</v>
      </c>
      <c r="X39" s="178">
        <v>32</v>
      </c>
      <c r="Y39" s="178">
        <v>0</v>
      </c>
      <c r="Z39" s="178">
        <v>3</v>
      </c>
      <c r="AA39" s="178">
        <v>0</v>
      </c>
      <c r="AB39" s="178">
        <v>0</v>
      </c>
      <c r="AC39" s="178">
        <v>1</v>
      </c>
      <c r="AD39" s="178">
        <v>0</v>
      </c>
      <c r="AE39" s="178">
        <v>0</v>
      </c>
      <c r="AF39" s="178">
        <v>0</v>
      </c>
      <c r="AG39" s="178">
        <v>133</v>
      </c>
      <c r="AH39" s="178">
        <v>0</v>
      </c>
      <c r="AI39" s="178">
        <v>12</v>
      </c>
      <c r="AJ39" s="178">
        <v>0</v>
      </c>
      <c r="AK39" s="53" t="s">
        <v>197</v>
      </c>
      <c r="AL39" s="178">
        <v>0</v>
      </c>
      <c r="AM39" s="178">
        <v>0</v>
      </c>
      <c r="AN39" s="187">
        <v>8</v>
      </c>
      <c r="AO39" s="178">
        <v>8</v>
      </c>
      <c r="AP39" s="178">
        <v>0</v>
      </c>
      <c r="AQ39" s="178">
        <v>0</v>
      </c>
      <c r="AR39" s="178">
        <v>0</v>
      </c>
      <c r="AS39" s="178">
        <v>0</v>
      </c>
      <c r="AT39" s="178">
        <v>0</v>
      </c>
      <c r="AU39" s="178">
        <v>0</v>
      </c>
      <c r="AV39" s="178">
        <v>1</v>
      </c>
      <c r="AW39" s="178">
        <v>0</v>
      </c>
      <c r="AX39" s="178">
        <v>0</v>
      </c>
      <c r="AY39" s="178">
        <v>1</v>
      </c>
      <c r="AZ39" s="178">
        <v>0</v>
      </c>
      <c r="BA39" s="53" t="s">
        <v>197</v>
      </c>
      <c r="BB39" s="178">
        <v>137</v>
      </c>
      <c r="BC39" s="178">
        <v>0</v>
      </c>
      <c r="BD39" s="178">
        <v>3</v>
      </c>
      <c r="BE39" s="192">
        <v>38</v>
      </c>
      <c r="BF39" s="192">
        <v>0</v>
      </c>
      <c r="BG39" s="178">
        <v>0</v>
      </c>
      <c r="BH39" s="178">
        <v>0</v>
      </c>
      <c r="BI39" s="178">
        <v>0</v>
      </c>
      <c r="BJ39" s="178">
        <v>29</v>
      </c>
      <c r="BK39" s="178">
        <v>0</v>
      </c>
      <c r="BL39" s="178">
        <v>17</v>
      </c>
      <c r="BM39" s="178">
        <v>0</v>
      </c>
      <c r="BN39" s="22"/>
      <c r="BO39" s="22"/>
      <c r="BP39" s="22"/>
      <c r="BQ39" s="22"/>
      <c r="BR39" s="22"/>
      <c r="BS39" s="22"/>
    </row>
    <row r="40" spans="1:65" s="29" customFormat="1" ht="13.5" customHeight="1">
      <c r="A40" s="35" t="s">
        <v>198</v>
      </c>
      <c r="B40" s="177">
        <v>0</v>
      </c>
      <c r="C40" s="176">
        <v>0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88">
        <v>0</v>
      </c>
      <c r="K40" s="188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8">
        <v>0</v>
      </c>
      <c r="S40" s="178">
        <v>0</v>
      </c>
      <c r="T40" s="53" t="s">
        <v>198</v>
      </c>
      <c r="U40" s="178">
        <v>0</v>
      </c>
      <c r="V40" s="178">
        <v>0</v>
      </c>
      <c r="W40" s="178">
        <v>0</v>
      </c>
      <c r="X40" s="178">
        <v>0</v>
      </c>
      <c r="Y40" s="178">
        <v>0</v>
      </c>
      <c r="Z40" s="178">
        <v>0</v>
      </c>
      <c r="AA40" s="178">
        <v>0</v>
      </c>
      <c r="AB40" s="178">
        <v>0</v>
      </c>
      <c r="AC40" s="178">
        <v>0</v>
      </c>
      <c r="AD40" s="178">
        <v>0</v>
      </c>
      <c r="AE40" s="178">
        <v>0</v>
      </c>
      <c r="AF40" s="178">
        <v>0</v>
      </c>
      <c r="AG40" s="178">
        <v>0</v>
      </c>
      <c r="AH40" s="178">
        <v>0</v>
      </c>
      <c r="AI40" s="178">
        <v>0</v>
      </c>
      <c r="AJ40" s="178">
        <v>0</v>
      </c>
      <c r="AK40" s="53" t="s">
        <v>198</v>
      </c>
      <c r="AL40" s="178">
        <v>0</v>
      </c>
      <c r="AM40" s="178">
        <v>0</v>
      </c>
      <c r="AN40" s="187">
        <v>0</v>
      </c>
      <c r="AO40" s="178">
        <v>0</v>
      </c>
      <c r="AP40" s="178">
        <v>0</v>
      </c>
      <c r="AQ40" s="178">
        <v>0</v>
      </c>
      <c r="AR40" s="178">
        <v>0</v>
      </c>
      <c r="AS40" s="178">
        <v>0</v>
      </c>
      <c r="AT40" s="178">
        <v>0</v>
      </c>
      <c r="AU40" s="178">
        <v>0</v>
      </c>
      <c r="AV40" s="178">
        <v>0</v>
      </c>
      <c r="AW40" s="178">
        <v>0</v>
      </c>
      <c r="AX40" s="178">
        <v>0</v>
      </c>
      <c r="AY40" s="178">
        <v>0</v>
      </c>
      <c r="AZ40" s="178">
        <v>0</v>
      </c>
      <c r="BA40" s="53" t="s">
        <v>198</v>
      </c>
      <c r="BB40" s="178">
        <v>0</v>
      </c>
      <c r="BC40" s="178">
        <v>0</v>
      </c>
      <c r="BD40" s="178">
        <v>0</v>
      </c>
      <c r="BE40" s="178">
        <v>0</v>
      </c>
      <c r="BF40" s="178">
        <v>0</v>
      </c>
      <c r="BG40" s="178">
        <v>0</v>
      </c>
      <c r="BH40" s="178">
        <v>0</v>
      </c>
      <c r="BI40" s="178">
        <v>0</v>
      </c>
      <c r="BJ40" s="178">
        <v>0</v>
      </c>
      <c r="BK40" s="178">
        <v>0</v>
      </c>
      <c r="BL40" s="178">
        <v>0</v>
      </c>
      <c r="BM40" s="178">
        <v>0</v>
      </c>
    </row>
    <row r="41" spans="1:71" s="2" customFormat="1" ht="13.5" customHeight="1">
      <c r="A41" s="36" t="s">
        <v>174</v>
      </c>
      <c r="B41" s="178">
        <v>15453</v>
      </c>
      <c r="C41" s="178">
        <v>1455</v>
      </c>
      <c r="D41" s="178">
        <v>164</v>
      </c>
      <c r="E41" s="178">
        <v>159</v>
      </c>
      <c r="F41" s="178">
        <v>2</v>
      </c>
      <c r="G41" s="178">
        <v>0</v>
      </c>
      <c r="H41" s="178">
        <v>3</v>
      </c>
      <c r="I41" s="178">
        <v>0</v>
      </c>
      <c r="J41" s="187">
        <v>8062</v>
      </c>
      <c r="K41" s="187">
        <v>2173</v>
      </c>
      <c r="L41" s="178">
        <v>1553</v>
      </c>
      <c r="M41" s="178">
        <v>149</v>
      </c>
      <c r="N41" s="178">
        <v>68</v>
      </c>
      <c r="O41" s="178">
        <v>96</v>
      </c>
      <c r="P41" s="178">
        <v>35</v>
      </c>
      <c r="Q41" s="178">
        <v>1</v>
      </c>
      <c r="R41" s="178">
        <v>61</v>
      </c>
      <c r="S41" s="178">
        <v>19</v>
      </c>
      <c r="T41" s="36" t="s">
        <v>174</v>
      </c>
      <c r="U41" s="178">
        <v>58</v>
      </c>
      <c r="V41" s="178">
        <v>68</v>
      </c>
      <c r="W41" s="178">
        <v>44</v>
      </c>
      <c r="X41" s="178">
        <v>926</v>
      </c>
      <c r="Y41" s="178">
        <v>2</v>
      </c>
      <c r="Z41" s="178">
        <v>22</v>
      </c>
      <c r="AA41" s="178">
        <v>16</v>
      </c>
      <c r="AB41" s="178">
        <v>99</v>
      </c>
      <c r="AC41" s="178">
        <v>37</v>
      </c>
      <c r="AD41" s="178">
        <v>0</v>
      </c>
      <c r="AE41" s="178">
        <v>37</v>
      </c>
      <c r="AF41" s="178">
        <v>61</v>
      </c>
      <c r="AG41" s="178">
        <v>1</v>
      </c>
      <c r="AH41" s="178">
        <v>0</v>
      </c>
      <c r="AI41" s="178">
        <v>345</v>
      </c>
      <c r="AJ41" s="178">
        <v>0</v>
      </c>
      <c r="AK41" s="36" t="s">
        <v>174</v>
      </c>
      <c r="AL41" s="178">
        <v>0</v>
      </c>
      <c r="AM41" s="178">
        <v>0</v>
      </c>
      <c r="AN41" s="187">
        <v>1215</v>
      </c>
      <c r="AO41" s="178">
        <v>1215</v>
      </c>
      <c r="AP41" s="178">
        <v>0</v>
      </c>
      <c r="AQ41" s="178">
        <v>131</v>
      </c>
      <c r="AR41" s="178">
        <v>284</v>
      </c>
      <c r="AS41" s="178">
        <v>0</v>
      </c>
      <c r="AT41" s="178">
        <v>29</v>
      </c>
      <c r="AU41" s="178">
        <v>0</v>
      </c>
      <c r="AV41" s="178">
        <v>0</v>
      </c>
      <c r="AW41" s="178">
        <v>0</v>
      </c>
      <c r="AX41" s="178">
        <v>713</v>
      </c>
      <c r="AY41" s="178">
        <v>216</v>
      </c>
      <c r="AZ41" s="178">
        <v>423</v>
      </c>
      <c r="BA41" s="36" t="s">
        <v>174</v>
      </c>
      <c r="BB41" s="178">
        <v>1485</v>
      </c>
      <c r="BC41" s="178">
        <v>0</v>
      </c>
      <c r="BD41" s="178">
        <v>5</v>
      </c>
      <c r="BE41" s="192">
        <v>7</v>
      </c>
      <c r="BF41" s="192">
        <v>0</v>
      </c>
      <c r="BG41" s="178">
        <v>0</v>
      </c>
      <c r="BH41" s="178">
        <v>0</v>
      </c>
      <c r="BI41" s="178">
        <v>5</v>
      </c>
      <c r="BJ41" s="178">
        <v>1084</v>
      </c>
      <c r="BK41" s="178">
        <v>0</v>
      </c>
      <c r="BL41" s="178">
        <v>287</v>
      </c>
      <c r="BM41" s="178">
        <v>5</v>
      </c>
      <c r="BN41" s="22"/>
      <c r="BO41" s="22"/>
      <c r="BP41" s="22"/>
      <c r="BQ41" s="22"/>
      <c r="BR41" s="22"/>
      <c r="BS41" s="22"/>
    </row>
    <row r="42" spans="1:71" s="2" customFormat="1" ht="13.5" customHeight="1">
      <c r="A42" s="35" t="s">
        <v>175</v>
      </c>
      <c r="B42" s="178">
        <v>12754</v>
      </c>
      <c r="C42" s="178">
        <v>3897</v>
      </c>
      <c r="D42" s="178">
        <v>1326</v>
      </c>
      <c r="E42" s="178">
        <v>905</v>
      </c>
      <c r="F42" s="178">
        <v>24</v>
      </c>
      <c r="G42" s="178">
        <v>0</v>
      </c>
      <c r="H42" s="178">
        <v>397</v>
      </c>
      <c r="I42" s="178">
        <v>0</v>
      </c>
      <c r="J42" s="187">
        <v>15981</v>
      </c>
      <c r="K42" s="187">
        <v>9327</v>
      </c>
      <c r="L42" s="178">
        <v>4867</v>
      </c>
      <c r="M42" s="178">
        <v>508</v>
      </c>
      <c r="N42" s="178">
        <v>47</v>
      </c>
      <c r="O42" s="178">
        <v>304</v>
      </c>
      <c r="P42" s="178">
        <v>162</v>
      </c>
      <c r="Q42" s="178">
        <v>0</v>
      </c>
      <c r="R42" s="178">
        <v>90</v>
      </c>
      <c r="S42" s="178">
        <v>50</v>
      </c>
      <c r="T42" s="53" t="s">
        <v>175</v>
      </c>
      <c r="U42" s="178">
        <v>838</v>
      </c>
      <c r="V42" s="178">
        <v>413</v>
      </c>
      <c r="W42" s="178">
        <v>152</v>
      </c>
      <c r="X42" s="178">
        <v>2296</v>
      </c>
      <c r="Y42" s="178">
        <v>0</v>
      </c>
      <c r="Z42" s="178">
        <v>178</v>
      </c>
      <c r="AA42" s="178">
        <v>1</v>
      </c>
      <c r="AB42" s="178">
        <v>9</v>
      </c>
      <c r="AC42" s="178">
        <v>3</v>
      </c>
      <c r="AD42" s="178">
        <v>0</v>
      </c>
      <c r="AE42" s="178">
        <v>0</v>
      </c>
      <c r="AF42" s="178">
        <v>22</v>
      </c>
      <c r="AG42" s="178">
        <v>4161</v>
      </c>
      <c r="AH42" s="178">
        <v>0</v>
      </c>
      <c r="AI42" s="178">
        <v>86</v>
      </c>
      <c r="AJ42" s="178">
        <v>0</v>
      </c>
      <c r="AK42" s="53" t="s">
        <v>175</v>
      </c>
      <c r="AL42" s="178">
        <v>1</v>
      </c>
      <c r="AM42" s="178">
        <v>0</v>
      </c>
      <c r="AN42" s="187">
        <v>113</v>
      </c>
      <c r="AO42" s="178">
        <v>113</v>
      </c>
      <c r="AP42" s="178">
        <v>0</v>
      </c>
      <c r="AQ42" s="178">
        <v>3</v>
      </c>
      <c r="AR42" s="178">
        <v>2</v>
      </c>
      <c r="AS42" s="178">
        <v>0</v>
      </c>
      <c r="AT42" s="178">
        <v>0</v>
      </c>
      <c r="AU42" s="178">
        <v>0</v>
      </c>
      <c r="AV42" s="178">
        <v>1</v>
      </c>
      <c r="AW42" s="178">
        <v>0</v>
      </c>
      <c r="AX42" s="178">
        <v>44</v>
      </c>
      <c r="AY42" s="178">
        <v>2</v>
      </c>
      <c r="AZ42" s="178">
        <v>4</v>
      </c>
      <c r="BA42" s="53" t="s">
        <v>175</v>
      </c>
      <c r="BB42" s="178">
        <v>4695</v>
      </c>
      <c r="BC42" s="178">
        <v>1</v>
      </c>
      <c r="BD42" s="178">
        <v>41</v>
      </c>
      <c r="BE42" s="192">
        <v>362</v>
      </c>
      <c r="BF42" s="192">
        <v>0</v>
      </c>
      <c r="BG42" s="178">
        <v>0</v>
      </c>
      <c r="BH42" s="178">
        <v>0</v>
      </c>
      <c r="BI42" s="178">
        <v>2</v>
      </c>
      <c r="BJ42" s="178">
        <v>735</v>
      </c>
      <c r="BK42" s="178">
        <v>2</v>
      </c>
      <c r="BL42" s="178">
        <v>646</v>
      </c>
      <c r="BM42" s="178">
        <v>0</v>
      </c>
      <c r="BN42" s="22"/>
      <c r="BO42" s="22"/>
      <c r="BP42" s="22"/>
      <c r="BQ42" s="22"/>
      <c r="BR42" s="22"/>
      <c r="BS42" s="22"/>
    </row>
    <row r="43" spans="1:71" s="2" customFormat="1" ht="27" customHeight="1">
      <c r="A43" s="36" t="s">
        <v>288</v>
      </c>
      <c r="B43" s="178">
        <v>3210</v>
      </c>
      <c r="C43" s="178">
        <v>164</v>
      </c>
      <c r="D43" s="178">
        <v>27</v>
      </c>
      <c r="E43" s="178">
        <v>27</v>
      </c>
      <c r="F43" s="178">
        <v>0</v>
      </c>
      <c r="G43" s="178">
        <v>0</v>
      </c>
      <c r="H43" s="178">
        <v>0</v>
      </c>
      <c r="I43" s="178">
        <v>0</v>
      </c>
      <c r="J43" s="187">
        <v>2445</v>
      </c>
      <c r="K43" s="187">
        <v>661</v>
      </c>
      <c r="L43" s="178">
        <v>588</v>
      </c>
      <c r="M43" s="178">
        <v>15</v>
      </c>
      <c r="N43" s="178">
        <v>4</v>
      </c>
      <c r="O43" s="178">
        <v>5</v>
      </c>
      <c r="P43" s="178">
        <v>3</v>
      </c>
      <c r="Q43" s="178">
        <v>0</v>
      </c>
      <c r="R43" s="178">
        <v>4</v>
      </c>
      <c r="S43" s="178">
        <v>2</v>
      </c>
      <c r="T43" s="36" t="s">
        <v>288</v>
      </c>
      <c r="U43" s="178">
        <v>0</v>
      </c>
      <c r="V43" s="178">
        <v>4</v>
      </c>
      <c r="W43" s="178">
        <v>13</v>
      </c>
      <c r="X43" s="178">
        <v>536</v>
      </c>
      <c r="Y43" s="178">
        <v>0</v>
      </c>
      <c r="Z43" s="178">
        <v>1</v>
      </c>
      <c r="AA43" s="178">
        <v>3</v>
      </c>
      <c r="AB43" s="178">
        <v>23</v>
      </c>
      <c r="AC43" s="178">
        <v>2</v>
      </c>
      <c r="AD43" s="178">
        <v>0</v>
      </c>
      <c r="AE43" s="178">
        <v>7</v>
      </c>
      <c r="AF43" s="178">
        <v>1</v>
      </c>
      <c r="AG43" s="178">
        <v>0</v>
      </c>
      <c r="AH43" s="178">
        <v>0</v>
      </c>
      <c r="AI43" s="178">
        <v>36</v>
      </c>
      <c r="AJ43" s="178">
        <v>0</v>
      </c>
      <c r="AK43" s="36" t="s">
        <v>288</v>
      </c>
      <c r="AL43" s="178">
        <v>0</v>
      </c>
      <c r="AM43" s="178">
        <v>0</v>
      </c>
      <c r="AN43" s="187">
        <v>187</v>
      </c>
      <c r="AO43" s="178">
        <v>187</v>
      </c>
      <c r="AP43" s="178">
        <v>0</v>
      </c>
      <c r="AQ43" s="178">
        <v>48</v>
      </c>
      <c r="AR43" s="178">
        <v>66</v>
      </c>
      <c r="AS43" s="178">
        <v>0</v>
      </c>
      <c r="AT43" s="178">
        <v>3</v>
      </c>
      <c r="AU43" s="178">
        <v>0</v>
      </c>
      <c r="AV43" s="178">
        <v>0</v>
      </c>
      <c r="AW43" s="178">
        <v>0</v>
      </c>
      <c r="AX43" s="178">
        <v>219</v>
      </c>
      <c r="AY43" s="178">
        <v>64</v>
      </c>
      <c r="AZ43" s="178">
        <v>661</v>
      </c>
      <c r="BA43" s="36" t="s">
        <v>288</v>
      </c>
      <c r="BB43" s="178">
        <v>276</v>
      </c>
      <c r="BC43" s="178">
        <v>0</v>
      </c>
      <c r="BD43" s="178">
        <v>0</v>
      </c>
      <c r="BE43" s="192">
        <v>0</v>
      </c>
      <c r="BF43" s="192">
        <v>0</v>
      </c>
      <c r="BG43" s="178">
        <v>0</v>
      </c>
      <c r="BH43" s="178">
        <v>0</v>
      </c>
      <c r="BI43" s="178">
        <v>13</v>
      </c>
      <c r="BJ43" s="178">
        <v>202</v>
      </c>
      <c r="BK43" s="178">
        <v>0</v>
      </c>
      <c r="BL43" s="178">
        <v>42</v>
      </c>
      <c r="BM43" s="178">
        <v>3</v>
      </c>
      <c r="BN43" s="22"/>
      <c r="BO43" s="22"/>
      <c r="BP43" s="22"/>
      <c r="BQ43" s="22"/>
      <c r="BR43" s="22"/>
      <c r="BS43" s="22"/>
    </row>
    <row r="44" spans="1:71" s="2" customFormat="1" ht="13.5" customHeight="1">
      <c r="A44" s="35" t="s">
        <v>176</v>
      </c>
      <c r="B44" s="178">
        <v>4977</v>
      </c>
      <c r="C44" s="178">
        <v>501</v>
      </c>
      <c r="D44" s="178">
        <v>102</v>
      </c>
      <c r="E44" s="178">
        <v>93</v>
      </c>
      <c r="F44" s="178">
        <v>0</v>
      </c>
      <c r="G44" s="178">
        <v>0</v>
      </c>
      <c r="H44" s="178">
        <v>9</v>
      </c>
      <c r="I44" s="178">
        <v>0</v>
      </c>
      <c r="J44" s="187">
        <v>3845</v>
      </c>
      <c r="K44" s="187">
        <v>1669</v>
      </c>
      <c r="L44" s="178">
        <v>1410</v>
      </c>
      <c r="M44" s="178">
        <v>72</v>
      </c>
      <c r="N44" s="178">
        <v>7</v>
      </c>
      <c r="O44" s="178">
        <v>23</v>
      </c>
      <c r="P44" s="178">
        <v>9</v>
      </c>
      <c r="Q44" s="178">
        <v>0</v>
      </c>
      <c r="R44" s="178">
        <v>11</v>
      </c>
      <c r="S44" s="178">
        <v>2</v>
      </c>
      <c r="T44" s="53" t="s">
        <v>176</v>
      </c>
      <c r="U44" s="178">
        <v>33</v>
      </c>
      <c r="V44" s="178">
        <v>10</v>
      </c>
      <c r="W44" s="178">
        <v>15</v>
      </c>
      <c r="X44" s="178">
        <v>1227</v>
      </c>
      <c r="Y44" s="178">
        <v>0</v>
      </c>
      <c r="Z44" s="178">
        <v>4</v>
      </c>
      <c r="AA44" s="178">
        <v>2</v>
      </c>
      <c r="AB44" s="178">
        <v>19</v>
      </c>
      <c r="AC44" s="178">
        <v>8</v>
      </c>
      <c r="AD44" s="178">
        <v>0</v>
      </c>
      <c r="AE44" s="178">
        <v>5</v>
      </c>
      <c r="AF44" s="178">
        <v>4</v>
      </c>
      <c r="AG44" s="178">
        <v>65</v>
      </c>
      <c r="AH44" s="178">
        <v>0</v>
      </c>
      <c r="AI44" s="178">
        <v>152</v>
      </c>
      <c r="AJ44" s="178">
        <v>0</v>
      </c>
      <c r="AK44" s="53" t="s">
        <v>176</v>
      </c>
      <c r="AL44" s="178">
        <v>0</v>
      </c>
      <c r="AM44" s="178">
        <v>0</v>
      </c>
      <c r="AN44" s="187">
        <v>370</v>
      </c>
      <c r="AO44" s="178">
        <v>370</v>
      </c>
      <c r="AP44" s="178">
        <v>0</v>
      </c>
      <c r="AQ44" s="178">
        <v>51</v>
      </c>
      <c r="AR44" s="178">
        <v>50</v>
      </c>
      <c r="AS44" s="178">
        <v>0</v>
      </c>
      <c r="AT44" s="178">
        <v>5</v>
      </c>
      <c r="AU44" s="178">
        <v>0</v>
      </c>
      <c r="AV44" s="178">
        <v>0</v>
      </c>
      <c r="AW44" s="178">
        <v>0</v>
      </c>
      <c r="AX44" s="178">
        <v>242</v>
      </c>
      <c r="AY44" s="178">
        <v>91</v>
      </c>
      <c r="AZ44" s="178">
        <v>253</v>
      </c>
      <c r="BA44" s="53" t="s">
        <v>176</v>
      </c>
      <c r="BB44" s="178">
        <v>603</v>
      </c>
      <c r="BC44" s="178">
        <v>0</v>
      </c>
      <c r="BD44" s="178">
        <v>8</v>
      </c>
      <c r="BE44" s="192">
        <v>23</v>
      </c>
      <c r="BF44" s="192">
        <v>0</v>
      </c>
      <c r="BG44" s="178">
        <v>0</v>
      </c>
      <c r="BH44" s="178">
        <v>0</v>
      </c>
      <c r="BI44" s="178">
        <v>15</v>
      </c>
      <c r="BJ44" s="178">
        <v>338</v>
      </c>
      <c r="BK44" s="178">
        <v>0</v>
      </c>
      <c r="BL44" s="178">
        <v>122</v>
      </c>
      <c r="BM44" s="178">
        <v>5</v>
      </c>
      <c r="BN44" s="22"/>
      <c r="BO44" s="22"/>
      <c r="BP44" s="22"/>
      <c r="BQ44" s="22"/>
      <c r="BR44" s="22"/>
      <c r="BS44" s="22"/>
    </row>
    <row r="45" spans="1:71" s="2" customFormat="1" ht="13.5" customHeight="1">
      <c r="A45" s="35" t="s">
        <v>177</v>
      </c>
      <c r="B45" s="178">
        <v>130</v>
      </c>
      <c r="C45" s="178">
        <v>22</v>
      </c>
      <c r="D45" s="178">
        <v>2</v>
      </c>
      <c r="E45" s="178">
        <v>1</v>
      </c>
      <c r="F45" s="178">
        <v>0</v>
      </c>
      <c r="G45" s="178">
        <v>0</v>
      </c>
      <c r="H45" s="178">
        <v>1</v>
      </c>
      <c r="I45" s="178">
        <v>0</v>
      </c>
      <c r="J45" s="187">
        <v>57</v>
      </c>
      <c r="K45" s="187">
        <v>22</v>
      </c>
      <c r="L45" s="178">
        <v>12</v>
      </c>
      <c r="M45" s="178">
        <v>1</v>
      </c>
      <c r="N45" s="178">
        <v>0</v>
      </c>
      <c r="O45" s="178">
        <v>0</v>
      </c>
      <c r="P45" s="178">
        <v>1</v>
      </c>
      <c r="Q45" s="178">
        <v>0</v>
      </c>
      <c r="R45" s="178">
        <v>0</v>
      </c>
      <c r="S45" s="178">
        <v>1</v>
      </c>
      <c r="T45" s="53" t="s">
        <v>177</v>
      </c>
      <c r="U45" s="178">
        <v>0</v>
      </c>
      <c r="V45" s="178">
        <v>1</v>
      </c>
      <c r="W45" s="178">
        <v>0</v>
      </c>
      <c r="X45" s="178">
        <v>8</v>
      </c>
      <c r="Y45" s="178">
        <v>0</v>
      </c>
      <c r="Z45" s="178">
        <v>0</v>
      </c>
      <c r="AA45" s="178">
        <v>0</v>
      </c>
      <c r="AB45" s="178">
        <v>4</v>
      </c>
      <c r="AC45" s="178">
        <v>0</v>
      </c>
      <c r="AD45" s="178">
        <v>0</v>
      </c>
      <c r="AE45" s="178">
        <v>0</v>
      </c>
      <c r="AF45" s="178">
        <v>1</v>
      </c>
      <c r="AG45" s="178">
        <v>5</v>
      </c>
      <c r="AH45" s="178">
        <v>0</v>
      </c>
      <c r="AI45" s="178">
        <v>0</v>
      </c>
      <c r="AJ45" s="178">
        <v>0</v>
      </c>
      <c r="AK45" s="53" t="s">
        <v>177</v>
      </c>
      <c r="AL45" s="178">
        <v>0</v>
      </c>
      <c r="AM45" s="178">
        <v>0</v>
      </c>
      <c r="AN45" s="187">
        <v>1</v>
      </c>
      <c r="AO45" s="178">
        <v>1</v>
      </c>
      <c r="AP45" s="178">
        <v>0</v>
      </c>
      <c r="AQ45" s="178">
        <v>3</v>
      </c>
      <c r="AR45" s="178">
        <v>1</v>
      </c>
      <c r="AS45" s="178">
        <v>0</v>
      </c>
      <c r="AT45" s="178">
        <v>0</v>
      </c>
      <c r="AU45" s="178">
        <v>0</v>
      </c>
      <c r="AV45" s="178">
        <v>0</v>
      </c>
      <c r="AW45" s="178">
        <v>0</v>
      </c>
      <c r="AX45" s="178">
        <v>2</v>
      </c>
      <c r="AY45" s="178">
        <v>2</v>
      </c>
      <c r="AZ45" s="178">
        <v>1</v>
      </c>
      <c r="BA45" s="53" t="s">
        <v>177</v>
      </c>
      <c r="BB45" s="178">
        <v>19</v>
      </c>
      <c r="BC45" s="178">
        <v>0</v>
      </c>
      <c r="BD45" s="178">
        <v>0</v>
      </c>
      <c r="BE45" s="192">
        <v>0</v>
      </c>
      <c r="BF45" s="192">
        <v>0</v>
      </c>
      <c r="BG45" s="178">
        <v>0</v>
      </c>
      <c r="BH45" s="178">
        <v>0</v>
      </c>
      <c r="BI45" s="178">
        <v>0</v>
      </c>
      <c r="BJ45" s="178">
        <v>3</v>
      </c>
      <c r="BK45" s="178">
        <v>0</v>
      </c>
      <c r="BL45" s="178">
        <v>3</v>
      </c>
      <c r="BM45" s="178">
        <v>0</v>
      </c>
      <c r="BN45" s="22"/>
      <c r="BO45" s="22"/>
      <c r="BP45" s="22"/>
      <c r="BQ45" s="22"/>
      <c r="BR45" s="22"/>
      <c r="BS45" s="22"/>
    </row>
    <row r="46" spans="1:71" s="2" customFormat="1" ht="13.5" customHeight="1">
      <c r="A46" s="35" t="s">
        <v>178</v>
      </c>
      <c r="B46" s="178">
        <v>6584</v>
      </c>
      <c r="C46" s="178">
        <v>2582</v>
      </c>
      <c r="D46" s="178">
        <v>423</v>
      </c>
      <c r="E46" s="178">
        <v>317</v>
      </c>
      <c r="F46" s="178">
        <v>7</v>
      </c>
      <c r="G46" s="178">
        <v>0</v>
      </c>
      <c r="H46" s="178">
        <v>99</v>
      </c>
      <c r="I46" s="178">
        <v>0</v>
      </c>
      <c r="J46" s="187">
        <v>6167</v>
      </c>
      <c r="K46" s="187">
        <v>3564</v>
      </c>
      <c r="L46" s="178">
        <v>2170</v>
      </c>
      <c r="M46" s="178">
        <v>529</v>
      </c>
      <c r="N46" s="178">
        <v>35</v>
      </c>
      <c r="O46" s="178">
        <v>276</v>
      </c>
      <c r="P46" s="178">
        <v>77</v>
      </c>
      <c r="Q46" s="178">
        <v>0</v>
      </c>
      <c r="R46" s="178">
        <v>55</v>
      </c>
      <c r="S46" s="178">
        <v>41</v>
      </c>
      <c r="T46" s="53" t="s">
        <v>178</v>
      </c>
      <c r="U46" s="178">
        <v>337</v>
      </c>
      <c r="V46" s="178">
        <v>121</v>
      </c>
      <c r="W46" s="178">
        <v>191</v>
      </c>
      <c r="X46" s="178">
        <v>468</v>
      </c>
      <c r="Y46" s="178">
        <v>3</v>
      </c>
      <c r="Z46" s="178">
        <v>329</v>
      </c>
      <c r="AA46" s="178">
        <v>12</v>
      </c>
      <c r="AB46" s="178">
        <v>43</v>
      </c>
      <c r="AC46" s="178">
        <v>6</v>
      </c>
      <c r="AD46" s="178">
        <v>0</v>
      </c>
      <c r="AE46" s="178">
        <v>18</v>
      </c>
      <c r="AF46" s="178">
        <v>50</v>
      </c>
      <c r="AG46" s="178">
        <v>831</v>
      </c>
      <c r="AH46" s="178">
        <v>0</v>
      </c>
      <c r="AI46" s="178">
        <v>102</v>
      </c>
      <c r="AJ46" s="178">
        <v>0</v>
      </c>
      <c r="AK46" s="53" t="s">
        <v>178</v>
      </c>
      <c r="AL46" s="178">
        <v>0</v>
      </c>
      <c r="AM46" s="178">
        <v>0</v>
      </c>
      <c r="AN46" s="187">
        <v>168</v>
      </c>
      <c r="AO46" s="178">
        <v>168</v>
      </c>
      <c r="AP46" s="178">
        <v>0</v>
      </c>
      <c r="AQ46" s="178">
        <v>22</v>
      </c>
      <c r="AR46" s="178">
        <v>42</v>
      </c>
      <c r="AS46" s="178">
        <v>0</v>
      </c>
      <c r="AT46" s="178">
        <v>4</v>
      </c>
      <c r="AU46" s="178">
        <v>0</v>
      </c>
      <c r="AV46" s="178">
        <v>12</v>
      </c>
      <c r="AW46" s="178">
        <v>0</v>
      </c>
      <c r="AX46" s="178">
        <v>71</v>
      </c>
      <c r="AY46" s="178">
        <v>3</v>
      </c>
      <c r="AZ46" s="178">
        <v>6</v>
      </c>
      <c r="BA46" s="53" t="s">
        <v>178</v>
      </c>
      <c r="BB46" s="178">
        <v>1584</v>
      </c>
      <c r="BC46" s="178">
        <v>10</v>
      </c>
      <c r="BD46" s="178">
        <v>10</v>
      </c>
      <c r="BE46" s="192">
        <v>149</v>
      </c>
      <c r="BF46" s="192">
        <v>0</v>
      </c>
      <c r="BG46" s="178">
        <v>0</v>
      </c>
      <c r="BH46" s="178">
        <v>0</v>
      </c>
      <c r="BI46" s="178">
        <v>0</v>
      </c>
      <c r="BJ46" s="178">
        <v>345</v>
      </c>
      <c r="BK46" s="178">
        <v>10</v>
      </c>
      <c r="BL46" s="178">
        <v>167</v>
      </c>
      <c r="BM46" s="178">
        <v>0</v>
      </c>
      <c r="BN46" s="22"/>
      <c r="BO46" s="22"/>
      <c r="BP46" s="22"/>
      <c r="BQ46" s="22"/>
      <c r="BR46" s="22"/>
      <c r="BS46" s="22"/>
    </row>
    <row r="47" spans="1:71" s="2" customFormat="1" ht="13.5" customHeight="1">
      <c r="A47" s="35" t="s">
        <v>179</v>
      </c>
      <c r="B47" s="178">
        <v>235</v>
      </c>
      <c r="C47" s="178">
        <v>60</v>
      </c>
      <c r="D47" s="178">
        <v>3</v>
      </c>
      <c r="E47" s="178">
        <v>3</v>
      </c>
      <c r="F47" s="178">
        <v>0</v>
      </c>
      <c r="G47" s="178">
        <v>0</v>
      </c>
      <c r="H47" s="178">
        <v>0</v>
      </c>
      <c r="I47" s="178">
        <v>0</v>
      </c>
      <c r="J47" s="187">
        <v>32</v>
      </c>
      <c r="K47" s="187">
        <v>14</v>
      </c>
      <c r="L47" s="178">
        <v>4</v>
      </c>
      <c r="M47" s="178">
        <v>0</v>
      </c>
      <c r="N47" s="178">
        <v>2</v>
      </c>
      <c r="O47" s="178">
        <v>2</v>
      </c>
      <c r="P47" s="178">
        <v>0</v>
      </c>
      <c r="Q47" s="178">
        <v>0</v>
      </c>
      <c r="R47" s="178">
        <v>0</v>
      </c>
      <c r="S47" s="178">
        <v>0</v>
      </c>
      <c r="T47" s="53" t="s">
        <v>179</v>
      </c>
      <c r="U47" s="178">
        <v>0</v>
      </c>
      <c r="V47" s="178">
        <v>0</v>
      </c>
      <c r="W47" s="178">
        <v>0</v>
      </c>
      <c r="X47" s="178">
        <v>0</v>
      </c>
      <c r="Y47" s="178">
        <v>4</v>
      </c>
      <c r="Z47" s="178">
        <v>0</v>
      </c>
      <c r="AA47" s="178">
        <v>1</v>
      </c>
      <c r="AB47" s="178">
        <v>0</v>
      </c>
      <c r="AC47" s="178">
        <v>0</v>
      </c>
      <c r="AD47" s="178">
        <v>0</v>
      </c>
      <c r="AE47" s="178">
        <v>0</v>
      </c>
      <c r="AF47" s="178">
        <v>0</v>
      </c>
      <c r="AG47" s="178">
        <v>0</v>
      </c>
      <c r="AH47" s="178">
        <v>0</v>
      </c>
      <c r="AI47" s="178">
        <v>5</v>
      </c>
      <c r="AJ47" s="178">
        <v>0</v>
      </c>
      <c r="AK47" s="53" t="s">
        <v>179</v>
      </c>
      <c r="AL47" s="178">
        <v>0</v>
      </c>
      <c r="AM47" s="178">
        <v>0</v>
      </c>
      <c r="AN47" s="187">
        <v>2</v>
      </c>
      <c r="AO47" s="178">
        <v>2</v>
      </c>
      <c r="AP47" s="178">
        <v>0</v>
      </c>
      <c r="AQ47" s="178">
        <v>0</v>
      </c>
      <c r="AR47" s="178">
        <v>0</v>
      </c>
      <c r="AS47" s="178">
        <v>0</v>
      </c>
      <c r="AT47" s="178">
        <v>0</v>
      </c>
      <c r="AU47" s="178">
        <v>0</v>
      </c>
      <c r="AV47" s="178">
        <v>2</v>
      </c>
      <c r="AW47" s="178">
        <v>0</v>
      </c>
      <c r="AX47" s="178">
        <v>0</v>
      </c>
      <c r="AY47" s="178">
        <v>0</v>
      </c>
      <c r="AZ47" s="178">
        <v>0</v>
      </c>
      <c r="BA47" s="53" t="s">
        <v>179</v>
      </c>
      <c r="BB47" s="178">
        <v>11</v>
      </c>
      <c r="BC47" s="178">
        <v>1</v>
      </c>
      <c r="BD47" s="178">
        <v>0</v>
      </c>
      <c r="BE47" s="192">
        <v>0</v>
      </c>
      <c r="BF47" s="192">
        <v>0</v>
      </c>
      <c r="BG47" s="178">
        <v>0</v>
      </c>
      <c r="BH47" s="178">
        <v>0</v>
      </c>
      <c r="BI47" s="178">
        <v>0</v>
      </c>
      <c r="BJ47" s="178">
        <v>0</v>
      </c>
      <c r="BK47" s="178">
        <v>0</v>
      </c>
      <c r="BL47" s="178">
        <v>2</v>
      </c>
      <c r="BM47" s="178">
        <v>0</v>
      </c>
      <c r="BN47" s="22"/>
      <c r="BO47" s="22"/>
      <c r="BP47" s="22"/>
      <c r="BQ47" s="22"/>
      <c r="BR47" s="22"/>
      <c r="BS47" s="22"/>
    </row>
    <row r="48" spans="1:71" s="2" customFormat="1" ht="13.5" customHeight="1">
      <c r="A48" s="35" t="s">
        <v>180</v>
      </c>
      <c r="B48" s="178">
        <v>2663</v>
      </c>
      <c r="C48" s="178">
        <v>1831</v>
      </c>
      <c r="D48" s="178">
        <v>73</v>
      </c>
      <c r="E48" s="178">
        <v>62</v>
      </c>
      <c r="F48" s="178">
        <v>1</v>
      </c>
      <c r="G48" s="178">
        <v>1</v>
      </c>
      <c r="H48" s="178">
        <v>9</v>
      </c>
      <c r="I48" s="178">
        <v>0</v>
      </c>
      <c r="J48" s="187">
        <v>518</v>
      </c>
      <c r="K48" s="187">
        <v>216</v>
      </c>
      <c r="L48" s="178">
        <v>83</v>
      </c>
      <c r="M48" s="178">
        <v>5</v>
      </c>
      <c r="N48" s="178">
        <v>8</v>
      </c>
      <c r="O48" s="178">
        <v>41</v>
      </c>
      <c r="P48" s="178">
        <v>9</v>
      </c>
      <c r="Q48" s="178">
        <v>1</v>
      </c>
      <c r="R48" s="178">
        <v>1</v>
      </c>
      <c r="S48" s="178">
        <v>0</v>
      </c>
      <c r="T48" s="53" t="s">
        <v>180</v>
      </c>
      <c r="U48" s="178">
        <v>8</v>
      </c>
      <c r="V48" s="178">
        <v>7</v>
      </c>
      <c r="W48" s="178">
        <v>1</v>
      </c>
      <c r="X48" s="178">
        <v>0</v>
      </c>
      <c r="Y48" s="178">
        <v>11</v>
      </c>
      <c r="Z48" s="178">
        <v>54</v>
      </c>
      <c r="AA48" s="178">
        <v>5</v>
      </c>
      <c r="AB48" s="178">
        <v>0</v>
      </c>
      <c r="AC48" s="178">
        <v>0</v>
      </c>
      <c r="AD48" s="178">
        <v>0</v>
      </c>
      <c r="AE48" s="178">
        <v>0</v>
      </c>
      <c r="AF48" s="178">
        <v>0</v>
      </c>
      <c r="AG48" s="178">
        <v>39</v>
      </c>
      <c r="AH48" s="178">
        <v>0</v>
      </c>
      <c r="AI48" s="178">
        <v>24</v>
      </c>
      <c r="AJ48" s="178">
        <v>0</v>
      </c>
      <c r="AK48" s="53" t="s">
        <v>180</v>
      </c>
      <c r="AL48" s="178">
        <v>0</v>
      </c>
      <c r="AM48" s="178">
        <v>0</v>
      </c>
      <c r="AN48" s="187">
        <v>12</v>
      </c>
      <c r="AO48" s="178">
        <v>12</v>
      </c>
      <c r="AP48" s="178">
        <v>0</v>
      </c>
      <c r="AQ48" s="178">
        <v>0</v>
      </c>
      <c r="AR48" s="178">
        <v>0</v>
      </c>
      <c r="AS48" s="178">
        <v>0</v>
      </c>
      <c r="AT48" s="178">
        <v>0</v>
      </c>
      <c r="AU48" s="178">
        <v>0</v>
      </c>
      <c r="AV48" s="178">
        <v>11</v>
      </c>
      <c r="AW48" s="178">
        <v>0</v>
      </c>
      <c r="AX48" s="178">
        <v>0</v>
      </c>
      <c r="AY48" s="178">
        <v>0</v>
      </c>
      <c r="AZ48" s="178">
        <v>0</v>
      </c>
      <c r="BA48" s="53" t="s">
        <v>180</v>
      </c>
      <c r="BB48" s="178">
        <v>187</v>
      </c>
      <c r="BC48" s="178">
        <v>4</v>
      </c>
      <c r="BD48" s="178">
        <v>4</v>
      </c>
      <c r="BE48" s="192">
        <v>27</v>
      </c>
      <c r="BF48" s="192">
        <v>0</v>
      </c>
      <c r="BG48" s="178">
        <v>0</v>
      </c>
      <c r="BH48" s="178">
        <v>0</v>
      </c>
      <c r="BI48" s="178">
        <v>0</v>
      </c>
      <c r="BJ48" s="178">
        <v>47</v>
      </c>
      <c r="BK48" s="178">
        <v>0</v>
      </c>
      <c r="BL48" s="178">
        <v>10</v>
      </c>
      <c r="BM48" s="178">
        <v>0</v>
      </c>
      <c r="BN48" s="22"/>
      <c r="BO48" s="22"/>
      <c r="BP48" s="22"/>
      <c r="BQ48" s="22"/>
      <c r="BR48" s="22"/>
      <c r="BS48" s="22"/>
    </row>
    <row r="49" spans="1:71" s="2" customFormat="1" ht="13.5" customHeight="1">
      <c r="A49" s="35" t="s">
        <v>181</v>
      </c>
      <c r="B49" s="178">
        <v>368</v>
      </c>
      <c r="C49" s="178">
        <v>215</v>
      </c>
      <c r="D49" s="178">
        <v>2</v>
      </c>
      <c r="E49" s="178">
        <v>2</v>
      </c>
      <c r="F49" s="178">
        <v>0</v>
      </c>
      <c r="G49" s="178">
        <v>0</v>
      </c>
      <c r="H49" s="178">
        <v>0</v>
      </c>
      <c r="I49" s="178">
        <v>0</v>
      </c>
      <c r="J49" s="187">
        <v>100</v>
      </c>
      <c r="K49" s="187">
        <v>25</v>
      </c>
      <c r="L49" s="178">
        <v>7</v>
      </c>
      <c r="M49" s="178">
        <v>1</v>
      </c>
      <c r="N49" s="178">
        <v>0</v>
      </c>
      <c r="O49" s="178">
        <v>1</v>
      </c>
      <c r="P49" s="178">
        <v>0</v>
      </c>
      <c r="Q49" s="178">
        <v>0</v>
      </c>
      <c r="R49" s="178">
        <v>2</v>
      </c>
      <c r="S49" s="178">
        <v>0</v>
      </c>
      <c r="T49" s="53" t="s">
        <v>181</v>
      </c>
      <c r="U49" s="178">
        <v>3</v>
      </c>
      <c r="V49" s="178">
        <v>0</v>
      </c>
      <c r="W49" s="178">
        <v>0</v>
      </c>
      <c r="X49" s="178">
        <v>0</v>
      </c>
      <c r="Y49" s="178">
        <v>18</v>
      </c>
      <c r="Z49" s="178">
        <v>0</v>
      </c>
      <c r="AA49" s="178">
        <v>0</v>
      </c>
      <c r="AB49" s="178">
        <v>0</v>
      </c>
      <c r="AC49" s="178">
        <v>0</v>
      </c>
      <c r="AD49" s="178">
        <v>0</v>
      </c>
      <c r="AE49" s="178">
        <v>0</v>
      </c>
      <c r="AF49" s="178">
        <v>0</v>
      </c>
      <c r="AG49" s="178">
        <v>0</v>
      </c>
      <c r="AH49" s="178">
        <v>0</v>
      </c>
      <c r="AI49" s="178">
        <v>0</v>
      </c>
      <c r="AJ49" s="178">
        <v>0</v>
      </c>
      <c r="AK49" s="53" t="s">
        <v>181</v>
      </c>
      <c r="AL49" s="178">
        <v>0</v>
      </c>
      <c r="AM49" s="178">
        <v>0</v>
      </c>
      <c r="AN49" s="187">
        <v>4</v>
      </c>
      <c r="AO49" s="178">
        <v>4</v>
      </c>
      <c r="AP49" s="178">
        <v>0</v>
      </c>
      <c r="AQ49" s="178">
        <v>0</v>
      </c>
      <c r="AR49" s="178">
        <v>0</v>
      </c>
      <c r="AS49" s="178">
        <v>0</v>
      </c>
      <c r="AT49" s="178">
        <v>0</v>
      </c>
      <c r="AU49" s="178">
        <v>0</v>
      </c>
      <c r="AV49" s="178">
        <v>0</v>
      </c>
      <c r="AW49" s="178">
        <v>0</v>
      </c>
      <c r="AX49" s="178">
        <v>1</v>
      </c>
      <c r="AY49" s="178">
        <v>0</v>
      </c>
      <c r="AZ49" s="178">
        <v>0</v>
      </c>
      <c r="BA49" s="53" t="s">
        <v>181</v>
      </c>
      <c r="BB49" s="178">
        <v>30</v>
      </c>
      <c r="BC49" s="178">
        <v>0</v>
      </c>
      <c r="BD49" s="178">
        <v>0</v>
      </c>
      <c r="BE49" s="192">
        <v>0</v>
      </c>
      <c r="BF49" s="192">
        <v>0</v>
      </c>
      <c r="BG49" s="178">
        <v>0</v>
      </c>
      <c r="BH49" s="178">
        <v>0</v>
      </c>
      <c r="BI49" s="178">
        <v>0</v>
      </c>
      <c r="BJ49" s="178">
        <v>40</v>
      </c>
      <c r="BK49" s="178">
        <v>0</v>
      </c>
      <c r="BL49" s="178">
        <v>0</v>
      </c>
      <c r="BM49" s="178">
        <v>0</v>
      </c>
      <c r="BN49" s="22"/>
      <c r="BO49" s="22"/>
      <c r="BP49" s="22"/>
      <c r="BQ49" s="22"/>
      <c r="BR49" s="22"/>
      <c r="BS49" s="22"/>
    </row>
    <row r="50" spans="1:71" s="2" customFormat="1" ht="13.5" customHeight="1">
      <c r="A50" s="35" t="s">
        <v>182</v>
      </c>
      <c r="B50" s="178">
        <v>3056</v>
      </c>
      <c r="C50" s="178">
        <v>1163</v>
      </c>
      <c r="D50" s="178">
        <v>2</v>
      </c>
      <c r="E50" s="178">
        <v>2</v>
      </c>
      <c r="F50" s="178">
        <v>0</v>
      </c>
      <c r="G50" s="178">
        <v>0</v>
      </c>
      <c r="H50" s="178">
        <v>0</v>
      </c>
      <c r="I50" s="178">
        <v>0</v>
      </c>
      <c r="J50" s="187">
        <v>132</v>
      </c>
      <c r="K50" s="187">
        <v>40</v>
      </c>
      <c r="L50" s="178">
        <v>12</v>
      </c>
      <c r="M50" s="178">
        <v>0</v>
      </c>
      <c r="N50" s="178">
        <v>2</v>
      </c>
      <c r="O50" s="178">
        <v>6</v>
      </c>
      <c r="P50" s="178">
        <v>1</v>
      </c>
      <c r="Q50" s="178">
        <v>0</v>
      </c>
      <c r="R50" s="178">
        <v>0</v>
      </c>
      <c r="S50" s="178">
        <v>0</v>
      </c>
      <c r="T50" s="53" t="s">
        <v>182</v>
      </c>
      <c r="U50" s="178">
        <v>1</v>
      </c>
      <c r="V50" s="178">
        <v>0</v>
      </c>
      <c r="W50" s="178">
        <v>0</v>
      </c>
      <c r="X50" s="178">
        <v>1</v>
      </c>
      <c r="Y50" s="178">
        <v>6</v>
      </c>
      <c r="Z50" s="178">
        <v>6</v>
      </c>
      <c r="AA50" s="178">
        <v>4</v>
      </c>
      <c r="AB50" s="178">
        <v>0</v>
      </c>
      <c r="AC50" s="178">
        <v>0</v>
      </c>
      <c r="AD50" s="178">
        <v>0</v>
      </c>
      <c r="AE50" s="178">
        <v>0</v>
      </c>
      <c r="AF50" s="178">
        <v>0</v>
      </c>
      <c r="AG50" s="178">
        <v>0</v>
      </c>
      <c r="AH50" s="178">
        <v>0</v>
      </c>
      <c r="AI50" s="178">
        <v>12</v>
      </c>
      <c r="AJ50" s="178">
        <v>0</v>
      </c>
      <c r="AK50" s="53" t="s">
        <v>182</v>
      </c>
      <c r="AL50" s="178">
        <v>0</v>
      </c>
      <c r="AM50" s="178">
        <v>0</v>
      </c>
      <c r="AN50" s="187">
        <v>4</v>
      </c>
      <c r="AO50" s="178">
        <v>4</v>
      </c>
      <c r="AP50" s="178">
        <v>0</v>
      </c>
      <c r="AQ50" s="178">
        <v>0</v>
      </c>
      <c r="AR50" s="178">
        <v>0</v>
      </c>
      <c r="AS50" s="178">
        <v>0</v>
      </c>
      <c r="AT50" s="178">
        <v>0</v>
      </c>
      <c r="AU50" s="178">
        <v>0</v>
      </c>
      <c r="AV50" s="178">
        <v>0</v>
      </c>
      <c r="AW50" s="178">
        <v>0</v>
      </c>
      <c r="AX50" s="178">
        <v>0</v>
      </c>
      <c r="AY50" s="178">
        <v>0</v>
      </c>
      <c r="AZ50" s="178">
        <v>0</v>
      </c>
      <c r="BA50" s="53" t="s">
        <v>182</v>
      </c>
      <c r="BB50" s="178">
        <v>62</v>
      </c>
      <c r="BC50" s="178">
        <v>0</v>
      </c>
      <c r="BD50" s="178">
        <v>0</v>
      </c>
      <c r="BE50" s="192">
        <v>0</v>
      </c>
      <c r="BF50" s="192">
        <v>0</v>
      </c>
      <c r="BG50" s="178">
        <v>0</v>
      </c>
      <c r="BH50" s="178">
        <v>0</v>
      </c>
      <c r="BI50" s="178">
        <v>0</v>
      </c>
      <c r="BJ50" s="178">
        <v>23</v>
      </c>
      <c r="BK50" s="178">
        <v>0</v>
      </c>
      <c r="BL50" s="178">
        <v>3</v>
      </c>
      <c r="BM50" s="178">
        <v>0</v>
      </c>
      <c r="BN50" s="22"/>
      <c r="BO50" s="22"/>
      <c r="BP50" s="22"/>
      <c r="BQ50" s="22"/>
      <c r="BR50" s="22"/>
      <c r="BS50" s="22"/>
    </row>
    <row r="51" spans="1:71" s="2" customFormat="1" ht="13.5" customHeight="1">
      <c r="A51" s="35" t="s">
        <v>183</v>
      </c>
      <c r="B51" s="178">
        <v>19</v>
      </c>
      <c r="C51" s="178">
        <v>5</v>
      </c>
      <c r="D51" s="178">
        <v>0</v>
      </c>
      <c r="E51" s="178">
        <v>0</v>
      </c>
      <c r="F51" s="178">
        <v>0</v>
      </c>
      <c r="G51" s="178">
        <v>0</v>
      </c>
      <c r="H51" s="178">
        <v>0</v>
      </c>
      <c r="I51" s="178">
        <v>0</v>
      </c>
      <c r="J51" s="187">
        <v>8</v>
      </c>
      <c r="K51" s="187">
        <v>4</v>
      </c>
      <c r="L51" s="178">
        <v>0</v>
      </c>
      <c r="M51" s="178">
        <v>0</v>
      </c>
      <c r="N51" s="178">
        <v>0</v>
      </c>
      <c r="O51" s="178">
        <v>0</v>
      </c>
      <c r="P51" s="178">
        <v>0</v>
      </c>
      <c r="Q51" s="178">
        <v>0</v>
      </c>
      <c r="R51" s="178">
        <v>0</v>
      </c>
      <c r="S51" s="178">
        <v>0</v>
      </c>
      <c r="T51" s="53" t="s">
        <v>183</v>
      </c>
      <c r="U51" s="178">
        <v>0</v>
      </c>
      <c r="V51" s="178">
        <v>0</v>
      </c>
      <c r="W51" s="178">
        <v>0</v>
      </c>
      <c r="X51" s="178">
        <v>0</v>
      </c>
      <c r="Y51" s="178">
        <v>4</v>
      </c>
      <c r="Z51" s="178">
        <v>0</v>
      </c>
      <c r="AA51" s="178">
        <v>0</v>
      </c>
      <c r="AB51" s="178">
        <v>0</v>
      </c>
      <c r="AC51" s="178">
        <v>0</v>
      </c>
      <c r="AD51" s="178">
        <v>0</v>
      </c>
      <c r="AE51" s="178">
        <v>0</v>
      </c>
      <c r="AF51" s="178">
        <v>0</v>
      </c>
      <c r="AG51" s="178">
        <v>0</v>
      </c>
      <c r="AH51" s="178">
        <v>0</v>
      </c>
      <c r="AI51" s="178">
        <v>0</v>
      </c>
      <c r="AJ51" s="178">
        <v>0</v>
      </c>
      <c r="AK51" s="53" t="s">
        <v>183</v>
      </c>
      <c r="AL51" s="178">
        <v>0</v>
      </c>
      <c r="AM51" s="178">
        <v>0</v>
      </c>
      <c r="AN51" s="187">
        <v>0</v>
      </c>
      <c r="AO51" s="178">
        <v>0</v>
      </c>
      <c r="AP51" s="178">
        <v>0</v>
      </c>
      <c r="AQ51" s="178">
        <v>0</v>
      </c>
      <c r="AR51" s="178">
        <v>0</v>
      </c>
      <c r="AS51" s="178">
        <v>0</v>
      </c>
      <c r="AT51" s="178">
        <v>0</v>
      </c>
      <c r="AU51" s="178">
        <v>0</v>
      </c>
      <c r="AV51" s="178">
        <v>0</v>
      </c>
      <c r="AW51" s="178">
        <v>0</v>
      </c>
      <c r="AX51" s="178">
        <v>0</v>
      </c>
      <c r="AY51" s="178">
        <v>0</v>
      </c>
      <c r="AZ51" s="178">
        <v>0</v>
      </c>
      <c r="BA51" s="53" t="s">
        <v>183</v>
      </c>
      <c r="BB51" s="178">
        <v>4</v>
      </c>
      <c r="BC51" s="178">
        <v>0</v>
      </c>
      <c r="BD51" s="178">
        <v>0</v>
      </c>
      <c r="BE51" s="192">
        <v>0</v>
      </c>
      <c r="BF51" s="192">
        <v>0</v>
      </c>
      <c r="BG51" s="178">
        <v>0</v>
      </c>
      <c r="BH51" s="178">
        <v>0</v>
      </c>
      <c r="BI51" s="178">
        <v>0</v>
      </c>
      <c r="BJ51" s="178">
        <v>0</v>
      </c>
      <c r="BK51" s="178">
        <v>0</v>
      </c>
      <c r="BL51" s="178">
        <v>0</v>
      </c>
      <c r="BM51" s="178">
        <v>0</v>
      </c>
      <c r="BN51" s="22"/>
      <c r="BO51" s="22"/>
      <c r="BP51" s="22"/>
      <c r="BQ51" s="22"/>
      <c r="BR51" s="22"/>
      <c r="BS51" s="22"/>
    </row>
    <row r="52" spans="1:71" s="2" customFormat="1" ht="13.5" customHeight="1">
      <c r="A52" s="35" t="s">
        <v>184</v>
      </c>
      <c r="B52" s="178">
        <v>1974</v>
      </c>
      <c r="C52" s="178">
        <v>761</v>
      </c>
      <c r="D52" s="178">
        <v>82</v>
      </c>
      <c r="E52" s="178">
        <v>62</v>
      </c>
      <c r="F52" s="178">
        <v>2</v>
      </c>
      <c r="G52" s="178">
        <v>1</v>
      </c>
      <c r="H52" s="178">
        <v>17</v>
      </c>
      <c r="I52" s="178">
        <v>0</v>
      </c>
      <c r="J52" s="187">
        <v>1063</v>
      </c>
      <c r="K52" s="187">
        <v>333</v>
      </c>
      <c r="L52" s="178">
        <v>122</v>
      </c>
      <c r="M52" s="178">
        <v>13</v>
      </c>
      <c r="N52" s="178">
        <v>6</v>
      </c>
      <c r="O52" s="178">
        <v>35</v>
      </c>
      <c r="P52" s="178">
        <v>7</v>
      </c>
      <c r="Q52" s="178">
        <v>1</v>
      </c>
      <c r="R52" s="178">
        <v>9</v>
      </c>
      <c r="S52" s="178">
        <v>3</v>
      </c>
      <c r="T52" s="53" t="s">
        <v>184</v>
      </c>
      <c r="U52" s="178">
        <v>24</v>
      </c>
      <c r="V52" s="178">
        <v>14</v>
      </c>
      <c r="W52" s="178">
        <v>3</v>
      </c>
      <c r="X52" s="178">
        <v>5</v>
      </c>
      <c r="Y52" s="178">
        <v>0</v>
      </c>
      <c r="Z52" s="178">
        <v>50</v>
      </c>
      <c r="AA52" s="178">
        <v>3</v>
      </c>
      <c r="AB52" s="178">
        <v>0</v>
      </c>
      <c r="AC52" s="178">
        <v>0</v>
      </c>
      <c r="AD52" s="178">
        <v>0</v>
      </c>
      <c r="AE52" s="178">
        <v>0</v>
      </c>
      <c r="AF52" s="178">
        <v>0</v>
      </c>
      <c r="AG52" s="178">
        <v>130</v>
      </c>
      <c r="AH52" s="178">
        <v>0</v>
      </c>
      <c r="AI52" s="178">
        <v>28</v>
      </c>
      <c r="AJ52" s="178">
        <v>0</v>
      </c>
      <c r="AK52" s="53" t="s">
        <v>184</v>
      </c>
      <c r="AL52" s="178">
        <v>0</v>
      </c>
      <c r="AM52" s="178">
        <v>0</v>
      </c>
      <c r="AN52" s="187">
        <v>23</v>
      </c>
      <c r="AO52" s="178">
        <v>23</v>
      </c>
      <c r="AP52" s="178">
        <v>0</v>
      </c>
      <c r="AQ52" s="178">
        <v>0</v>
      </c>
      <c r="AR52" s="178">
        <v>0</v>
      </c>
      <c r="AS52" s="178">
        <v>0</v>
      </c>
      <c r="AT52" s="178">
        <v>0</v>
      </c>
      <c r="AU52" s="178">
        <v>0</v>
      </c>
      <c r="AV52" s="178">
        <v>4</v>
      </c>
      <c r="AW52" s="178">
        <v>0</v>
      </c>
      <c r="AX52" s="178">
        <v>11</v>
      </c>
      <c r="AY52" s="178">
        <v>0</v>
      </c>
      <c r="AZ52" s="178">
        <v>0</v>
      </c>
      <c r="BA52" s="53" t="s">
        <v>184</v>
      </c>
      <c r="BB52" s="178">
        <v>538</v>
      </c>
      <c r="BC52" s="178">
        <v>1</v>
      </c>
      <c r="BD52" s="178">
        <v>1</v>
      </c>
      <c r="BE52" s="192">
        <v>22</v>
      </c>
      <c r="BF52" s="192">
        <v>0</v>
      </c>
      <c r="BG52" s="178">
        <v>0</v>
      </c>
      <c r="BH52" s="178">
        <v>0</v>
      </c>
      <c r="BI52" s="178">
        <v>0</v>
      </c>
      <c r="BJ52" s="178">
        <v>81</v>
      </c>
      <c r="BK52" s="178">
        <v>0</v>
      </c>
      <c r="BL52" s="178">
        <v>49</v>
      </c>
      <c r="BM52" s="178">
        <v>0</v>
      </c>
      <c r="BN52" s="22"/>
      <c r="BO52" s="22"/>
      <c r="BP52" s="22"/>
      <c r="BQ52" s="22"/>
      <c r="BR52" s="22"/>
      <c r="BS52" s="22"/>
    </row>
    <row r="53" spans="1:71" s="2" customFormat="1" ht="13.5" customHeight="1">
      <c r="A53" s="35" t="s">
        <v>195</v>
      </c>
      <c r="B53" s="178">
        <v>26</v>
      </c>
      <c r="C53" s="178">
        <v>5</v>
      </c>
      <c r="D53" s="178">
        <v>1</v>
      </c>
      <c r="E53" s="178">
        <v>1</v>
      </c>
      <c r="F53" s="178">
        <v>0</v>
      </c>
      <c r="G53" s="178">
        <v>0</v>
      </c>
      <c r="H53" s="178">
        <v>0</v>
      </c>
      <c r="I53" s="178">
        <v>0</v>
      </c>
      <c r="J53" s="187">
        <v>27</v>
      </c>
      <c r="K53" s="187">
        <v>13</v>
      </c>
      <c r="L53" s="178">
        <v>3</v>
      </c>
      <c r="M53" s="178">
        <v>1</v>
      </c>
      <c r="N53" s="178">
        <v>0</v>
      </c>
      <c r="O53" s="178">
        <v>0</v>
      </c>
      <c r="P53" s="178">
        <v>0</v>
      </c>
      <c r="Q53" s="178">
        <v>0</v>
      </c>
      <c r="R53" s="178">
        <v>0</v>
      </c>
      <c r="S53" s="178">
        <v>2</v>
      </c>
      <c r="T53" s="53" t="s">
        <v>195</v>
      </c>
      <c r="U53" s="178">
        <v>0</v>
      </c>
      <c r="V53" s="178">
        <v>0</v>
      </c>
      <c r="W53" s="178">
        <v>0</v>
      </c>
      <c r="X53" s="178">
        <v>0</v>
      </c>
      <c r="Y53" s="178">
        <v>10</v>
      </c>
      <c r="Z53" s="178">
        <v>0</v>
      </c>
      <c r="AA53" s="178">
        <v>0</v>
      </c>
      <c r="AB53" s="178">
        <v>0</v>
      </c>
      <c r="AC53" s="178">
        <v>0</v>
      </c>
      <c r="AD53" s="178">
        <v>0</v>
      </c>
      <c r="AE53" s="178">
        <v>0</v>
      </c>
      <c r="AF53" s="178">
        <v>0</v>
      </c>
      <c r="AG53" s="178">
        <v>0</v>
      </c>
      <c r="AH53" s="178">
        <v>0</v>
      </c>
      <c r="AI53" s="178">
        <v>0</v>
      </c>
      <c r="AJ53" s="178">
        <v>0</v>
      </c>
      <c r="AK53" s="53" t="s">
        <v>195</v>
      </c>
      <c r="AL53" s="178">
        <v>0</v>
      </c>
      <c r="AM53" s="178">
        <v>0</v>
      </c>
      <c r="AN53" s="187">
        <v>1</v>
      </c>
      <c r="AO53" s="178">
        <v>1</v>
      </c>
      <c r="AP53" s="178">
        <v>0</v>
      </c>
      <c r="AQ53" s="178">
        <v>0</v>
      </c>
      <c r="AR53" s="178">
        <v>0</v>
      </c>
      <c r="AS53" s="178">
        <v>0</v>
      </c>
      <c r="AT53" s="178">
        <v>0</v>
      </c>
      <c r="AU53" s="178">
        <v>0</v>
      </c>
      <c r="AV53" s="178">
        <v>0</v>
      </c>
      <c r="AW53" s="178">
        <v>0</v>
      </c>
      <c r="AX53" s="178">
        <v>0</v>
      </c>
      <c r="AY53" s="178">
        <v>0</v>
      </c>
      <c r="AZ53" s="178">
        <v>0</v>
      </c>
      <c r="BA53" s="53" t="s">
        <v>195</v>
      </c>
      <c r="BB53" s="178">
        <v>10</v>
      </c>
      <c r="BC53" s="178">
        <v>0</v>
      </c>
      <c r="BD53" s="178">
        <v>0</v>
      </c>
      <c r="BE53" s="192">
        <v>0</v>
      </c>
      <c r="BF53" s="192">
        <v>0</v>
      </c>
      <c r="BG53" s="178">
        <v>0</v>
      </c>
      <c r="BH53" s="178">
        <v>0</v>
      </c>
      <c r="BI53" s="178">
        <v>0</v>
      </c>
      <c r="BJ53" s="178">
        <v>3</v>
      </c>
      <c r="BK53" s="178">
        <v>0</v>
      </c>
      <c r="BL53" s="178">
        <v>0</v>
      </c>
      <c r="BM53" s="178">
        <v>0</v>
      </c>
      <c r="BN53" s="22"/>
      <c r="BO53" s="22"/>
      <c r="BP53" s="22"/>
      <c r="BQ53" s="22"/>
      <c r="BR53" s="22"/>
      <c r="BS53" s="22"/>
    </row>
    <row r="54" spans="1:71" s="2" customFormat="1" ht="13.5" customHeight="1">
      <c r="A54" s="35" t="s">
        <v>196</v>
      </c>
      <c r="B54" s="178">
        <v>3002</v>
      </c>
      <c r="C54" s="178">
        <v>622</v>
      </c>
      <c r="D54" s="178">
        <v>239</v>
      </c>
      <c r="E54" s="178">
        <v>177</v>
      </c>
      <c r="F54" s="178">
        <v>1</v>
      </c>
      <c r="G54" s="178">
        <v>0</v>
      </c>
      <c r="H54" s="178">
        <v>61</v>
      </c>
      <c r="I54" s="178">
        <v>0</v>
      </c>
      <c r="J54" s="187">
        <v>3184</v>
      </c>
      <c r="K54" s="187">
        <v>1393</v>
      </c>
      <c r="L54" s="178">
        <v>969</v>
      </c>
      <c r="M54" s="178">
        <v>85</v>
      </c>
      <c r="N54" s="178">
        <v>130</v>
      </c>
      <c r="O54" s="178">
        <v>167</v>
      </c>
      <c r="P54" s="178">
        <v>65</v>
      </c>
      <c r="Q54" s="178">
        <v>0</v>
      </c>
      <c r="R54" s="178">
        <v>35</v>
      </c>
      <c r="S54" s="178">
        <v>28</v>
      </c>
      <c r="T54" s="53" t="s">
        <v>196</v>
      </c>
      <c r="U54" s="178">
        <v>137</v>
      </c>
      <c r="V54" s="178">
        <v>203</v>
      </c>
      <c r="W54" s="178">
        <v>31</v>
      </c>
      <c r="X54" s="178">
        <v>63</v>
      </c>
      <c r="Y54" s="178">
        <v>9</v>
      </c>
      <c r="Z54" s="178">
        <v>33</v>
      </c>
      <c r="AA54" s="178">
        <v>37</v>
      </c>
      <c r="AB54" s="178">
        <v>1</v>
      </c>
      <c r="AC54" s="178">
        <v>2</v>
      </c>
      <c r="AD54" s="178">
        <v>0</v>
      </c>
      <c r="AE54" s="178">
        <v>1</v>
      </c>
      <c r="AF54" s="178">
        <v>6</v>
      </c>
      <c r="AG54" s="178">
        <v>101</v>
      </c>
      <c r="AH54" s="178">
        <v>0</v>
      </c>
      <c r="AI54" s="178">
        <v>234</v>
      </c>
      <c r="AJ54" s="178">
        <v>3</v>
      </c>
      <c r="AK54" s="53" t="s">
        <v>196</v>
      </c>
      <c r="AL54" s="178">
        <v>1</v>
      </c>
      <c r="AM54" s="178">
        <v>0</v>
      </c>
      <c r="AN54" s="187">
        <v>266</v>
      </c>
      <c r="AO54" s="178">
        <v>265</v>
      </c>
      <c r="AP54" s="178">
        <v>1</v>
      </c>
      <c r="AQ54" s="178">
        <v>4</v>
      </c>
      <c r="AR54" s="178">
        <v>10</v>
      </c>
      <c r="AS54" s="178">
        <v>0</v>
      </c>
      <c r="AT54" s="178">
        <v>0</v>
      </c>
      <c r="AU54" s="178">
        <v>0</v>
      </c>
      <c r="AV54" s="178">
        <v>4</v>
      </c>
      <c r="AW54" s="178">
        <v>0</v>
      </c>
      <c r="AX54" s="178">
        <v>58</v>
      </c>
      <c r="AY54" s="178">
        <v>2</v>
      </c>
      <c r="AZ54" s="178">
        <v>10</v>
      </c>
      <c r="BA54" s="53" t="s">
        <v>196</v>
      </c>
      <c r="BB54" s="178">
        <v>768</v>
      </c>
      <c r="BC54" s="178">
        <v>5</v>
      </c>
      <c r="BD54" s="178">
        <v>5</v>
      </c>
      <c r="BE54" s="192">
        <v>49</v>
      </c>
      <c r="BF54" s="192">
        <v>0</v>
      </c>
      <c r="BG54" s="178">
        <v>0</v>
      </c>
      <c r="BH54" s="178">
        <v>0</v>
      </c>
      <c r="BI54" s="178">
        <v>0</v>
      </c>
      <c r="BJ54" s="178">
        <v>408</v>
      </c>
      <c r="BK54" s="178">
        <v>13</v>
      </c>
      <c r="BL54" s="178">
        <v>180</v>
      </c>
      <c r="BM54" s="178">
        <v>5</v>
      </c>
      <c r="BN54" s="22"/>
      <c r="BO54" s="22"/>
      <c r="BP54" s="22"/>
      <c r="BQ54" s="22"/>
      <c r="BR54" s="22"/>
      <c r="BS54" s="22"/>
    </row>
    <row r="55" spans="1:71" s="2" customFormat="1" ht="27" customHeight="1" thickBot="1">
      <c r="A55" s="37" t="s">
        <v>287</v>
      </c>
      <c r="B55" s="178">
        <v>33479</v>
      </c>
      <c r="C55" s="178">
        <v>4050</v>
      </c>
      <c r="D55" s="178">
        <v>2123</v>
      </c>
      <c r="E55" s="178">
        <v>1673</v>
      </c>
      <c r="F55" s="178">
        <v>38</v>
      </c>
      <c r="G55" s="178">
        <v>3</v>
      </c>
      <c r="H55" s="178">
        <v>408</v>
      </c>
      <c r="I55" s="178">
        <v>1</v>
      </c>
      <c r="J55" s="187">
        <v>39986</v>
      </c>
      <c r="K55" s="187">
        <v>16690</v>
      </c>
      <c r="L55" s="178">
        <v>11510</v>
      </c>
      <c r="M55" s="178">
        <v>1213</v>
      </c>
      <c r="N55" s="178">
        <v>1374</v>
      </c>
      <c r="O55" s="178">
        <v>1421</v>
      </c>
      <c r="P55" s="178">
        <v>666</v>
      </c>
      <c r="Q55" s="178">
        <v>6</v>
      </c>
      <c r="R55" s="178">
        <v>480</v>
      </c>
      <c r="S55" s="178">
        <v>297</v>
      </c>
      <c r="T55" s="37" t="s">
        <v>287</v>
      </c>
      <c r="U55" s="190">
        <v>1361</v>
      </c>
      <c r="V55" s="190">
        <v>2200</v>
      </c>
      <c r="W55" s="190">
        <v>537</v>
      </c>
      <c r="X55" s="190">
        <v>1609</v>
      </c>
      <c r="Y55" s="190">
        <v>64</v>
      </c>
      <c r="Z55" s="190">
        <v>370</v>
      </c>
      <c r="AA55" s="190">
        <v>319</v>
      </c>
      <c r="AB55" s="190">
        <v>101</v>
      </c>
      <c r="AC55" s="190">
        <v>48</v>
      </c>
      <c r="AD55" s="190">
        <v>1</v>
      </c>
      <c r="AE55" s="190">
        <v>27</v>
      </c>
      <c r="AF55" s="190">
        <v>105</v>
      </c>
      <c r="AG55" s="190">
        <v>1725</v>
      </c>
      <c r="AH55" s="190">
        <v>1</v>
      </c>
      <c r="AI55" s="190">
        <v>2419</v>
      </c>
      <c r="AJ55" s="190">
        <v>19</v>
      </c>
      <c r="AK55" s="37" t="s">
        <v>287</v>
      </c>
      <c r="AL55" s="190">
        <v>21</v>
      </c>
      <c r="AM55" s="190">
        <v>0</v>
      </c>
      <c r="AN55" s="191">
        <v>2876</v>
      </c>
      <c r="AO55" s="190">
        <v>2876</v>
      </c>
      <c r="AP55" s="190">
        <v>0</v>
      </c>
      <c r="AQ55" s="190">
        <v>195</v>
      </c>
      <c r="AR55" s="190">
        <v>151</v>
      </c>
      <c r="AS55" s="190">
        <v>0</v>
      </c>
      <c r="AT55" s="190">
        <v>15</v>
      </c>
      <c r="AU55" s="190">
        <v>1</v>
      </c>
      <c r="AV55" s="190">
        <v>69</v>
      </c>
      <c r="AW55" s="190">
        <v>0</v>
      </c>
      <c r="AX55" s="190">
        <v>1183</v>
      </c>
      <c r="AY55" s="190">
        <v>143</v>
      </c>
      <c r="AZ55" s="190">
        <v>286</v>
      </c>
      <c r="BA55" s="37" t="s">
        <v>287</v>
      </c>
      <c r="BB55" s="190">
        <v>9641</v>
      </c>
      <c r="BC55" s="190">
        <v>48</v>
      </c>
      <c r="BD55" s="190">
        <v>79</v>
      </c>
      <c r="BE55" s="190">
        <v>426</v>
      </c>
      <c r="BF55" s="190">
        <v>0</v>
      </c>
      <c r="BG55" s="190">
        <v>0</v>
      </c>
      <c r="BH55" s="190">
        <v>0</v>
      </c>
      <c r="BI55" s="190">
        <v>5</v>
      </c>
      <c r="BJ55" s="190">
        <v>5322</v>
      </c>
      <c r="BK55" s="190">
        <v>401</v>
      </c>
      <c r="BL55" s="190">
        <v>2389</v>
      </c>
      <c r="BM55" s="190">
        <v>26</v>
      </c>
      <c r="BN55" s="22"/>
      <c r="BO55" s="22"/>
      <c r="BP55" s="22"/>
      <c r="BQ55" s="22"/>
      <c r="BR55" s="22"/>
      <c r="BS55" s="22"/>
    </row>
    <row r="56" spans="1:53" ht="26.25" customHeight="1">
      <c r="A56" s="197" t="s">
        <v>87</v>
      </c>
      <c r="B56" s="197"/>
      <c r="C56" s="197"/>
      <c r="D56" s="197"/>
      <c r="E56" s="197"/>
      <c r="F56" s="197"/>
      <c r="G56" s="197"/>
      <c r="H56" s="197"/>
      <c r="I56" s="197"/>
      <c r="J56" s="33"/>
      <c r="K56" s="33"/>
      <c r="L56" s="9"/>
      <c r="M56" s="9"/>
      <c r="N56" s="9"/>
      <c r="O56" s="9"/>
      <c r="P56" s="9"/>
      <c r="Q56" s="9"/>
      <c r="R56" s="9"/>
      <c r="S56" s="9"/>
      <c r="T56" s="6"/>
      <c r="AK56" s="30"/>
      <c r="BA56" s="30"/>
    </row>
    <row r="57" spans="1:53" ht="26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3"/>
      <c r="M57" s="3"/>
      <c r="N57" s="3"/>
      <c r="O57" s="3"/>
      <c r="P57" s="3"/>
      <c r="Q57" s="3"/>
      <c r="R57" s="3"/>
      <c r="S57" s="3"/>
      <c r="T57" s="6"/>
      <c r="AK57" s="30"/>
      <c r="BA57" s="30"/>
    </row>
    <row r="58" spans="1:53" ht="26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3"/>
      <c r="M58" s="3"/>
      <c r="N58" s="3"/>
      <c r="O58" s="3"/>
      <c r="P58" s="3"/>
      <c r="Q58" s="3"/>
      <c r="R58" s="3"/>
      <c r="S58" s="3"/>
      <c r="T58" s="6"/>
      <c r="AK58" s="30"/>
      <c r="BA58" s="30"/>
    </row>
    <row r="59" spans="1:68" s="29" customFormat="1" ht="14.25" customHeight="1">
      <c r="A59" s="331" t="s">
        <v>479</v>
      </c>
      <c r="B59" s="331"/>
      <c r="C59" s="331"/>
      <c r="D59" s="331"/>
      <c r="E59" s="331"/>
      <c r="F59" s="331"/>
      <c r="G59" s="331"/>
      <c r="H59" s="331"/>
      <c r="I59" s="331"/>
      <c r="J59" s="331" t="s">
        <v>85</v>
      </c>
      <c r="K59" s="331"/>
      <c r="L59" s="331"/>
      <c r="M59" s="331"/>
      <c r="N59" s="331"/>
      <c r="O59" s="331"/>
      <c r="P59" s="331"/>
      <c r="Q59" s="331"/>
      <c r="R59" s="331"/>
      <c r="S59" s="331"/>
      <c r="T59" s="331" t="s">
        <v>70</v>
      </c>
      <c r="U59" s="331"/>
      <c r="V59" s="331"/>
      <c r="W59" s="331"/>
      <c r="X59" s="331"/>
      <c r="Y59" s="331"/>
      <c r="Z59" s="331"/>
      <c r="AA59" s="331"/>
      <c r="AB59" s="331" t="s">
        <v>71</v>
      </c>
      <c r="AC59" s="331"/>
      <c r="AD59" s="331"/>
      <c r="AE59" s="331"/>
      <c r="AF59" s="331"/>
      <c r="AG59" s="331"/>
      <c r="AH59" s="331"/>
      <c r="AI59" s="331"/>
      <c r="AJ59" s="331"/>
      <c r="AK59" s="385" t="s">
        <v>72</v>
      </c>
      <c r="AL59" s="385"/>
      <c r="AM59" s="385"/>
      <c r="AN59" s="385"/>
      <c r="AO59" s="385"/>
      <c r="AP59" s="385"/>
      <c r="AQ59" s="385"/>
      <c r="AR59" s="331" t="s">
        <v>107</v>
      </c>
      <c r="AS59" s="331"/>
      <c r="AT59" s="331"/>
      <c r="AU59" s="331"/>
      <c r="AV59" s="331"/>
      <c r="AW59" s="331"/>
      <c r="AX59" s="331"/>
      <c r="AY59" s="331"/>
      <c r="AZ59" s="331"/>
      <c r="BA59" s="385" t="s">
        <v>480</v>
      </c>
      <c r="BB59" s="385"/>
      <c r="BC59" s="385"/>
      <c r="BD59" s="385"/>
      <c r="BE59" s="385"/>
      <c r="BF59" s="385"/>
      <c r="BG59" s="331" t="s">
        <v>481</v>
      </c>
      <c r="BH59" s="331"/>
      <c r="BI59" s="331"/>
      <c r="BJ59" s="331"/>
      <c r="BK59" s="331"/>
      <c r="BL59" s="331"/>
      <c r="BM59" s="331"/>
      <c r="BN59" s="75"/>
      <c r="BO59" s="75"/>
      <c r="BP59" s="75"/>
    </row>
  </sheetData>
  <sheetProtection/>
  <mergeCells count="100">
    <mergeCell ref="BH5:BH6"/>
    <mergeCell ref="BI5:BI6"/>
    <mergeCell ref="AL5:AL6"/>
    <mergeCell ref="AM5:AM6"/>
    <mergeCell ref="AN5:AN6"/>
    <mergeCell ref="AX5:AX6"/>
    <mergeCell ref="AY5:AY6"/>
    <mergeCell ref="BA1:BF1"/>
    <mergeCell ref="BG1:BP1"/>
    <mergeCell ref="AK1:AQ1"/>
    <mergeCell ref="BK2:BM2"/>
    <mergeCell ref="BG2:BJ2"/>
    <mergeCell ref="AR2:AY2"/>
    <mergeCell ref="AR1:AZ1"/>
    <mergeCell ref="BQ1:BS1"/>
    <mergeCell ref="BA2:BF2"/>
    <mergeCell ref="AV5:AV6"/>
    <mergeCell ref="BQ5:BQ6"/>
    <mergeCell ref="BR5:BR6"/>
    <mergeCell ref="BS5:BS6"/>
    <mergeCell ref="BJ5:BJ6"/>
    <mergeCell ref="BK5:BK6"/>
    <mergeCell ref="BL5:BL6"/>
    <mergeCell ref="BM5:BM6"/>
    <mergeCell ref="BN5:BN6"/>
    <mergeCell ref="BO5:BO6"/>
    <mergeCell ref="BP5:BP6"/>
    <mergeCell ref="BD5:BD6"/>
    <mergeCell ref="BE5:BE6"/>
    <mergeCell ref="AW5:AW6"/>
    <mergeCell ref="AB1:AH1"/>
    <mergeCell ref="AI1:AJ1"/>
    <mergeCell ref="AK2:AQ2"/>
    <mergeCell ref="A2:I2"/>
    <mergeCell ref="J2:Q2"/>
    <mergeCell ref="T2:AA2"/>
    <mergeCell ref="AB2:AI2"/>
    <mergeCell ref="A1:I1"/>
    <mergeCell ref="J1:R1"/>
    <mergeCell ref="T1:AA1"/>
    <mergeCell ref="R2:S2"/>
    <mergeCell ref="A3:A6"/>
    <mergeCell ref="B3:B6"/>
    <mergeCell ref="C3:C6"/>
    <mergeCell ref="D3:I3"/>
    <mergeCell ref="J3:J6"/>
    <mergeCell ref="D4:D6"/>
    <mergeCell ref="E4:E6"/>
    <mergeCell ref="F4:F6"/>
    <mergeCell ref="G4:G6"/>
    <mergeCell ref="H4:H6"/>
    <mergeCell ref="I4:I6"/>
    <mergeCell ref="K3:S3"/>
    <mergeCell ref="T3:T6"/>
    <mergeCell ref="U3:AA3"/>
    <mergeCell ref="AK3:AK6"/>
    <mergeCell ref="BA3:BA6"/>
    <mergeCell ref="K4:K6"/>
    <mergeCell ref="L4:S4"/>
    <mergeCell ref="U4:AI4"/>
    <mergeCell ref="AN4:AP4"/>
    <mergeCell ref="L5:L6"/>
    <mergeCell ref="Y5:Y6"/>
    <mergeCell ref="Z5:Z6"/>
    <mergeCell ref="AA5:AA6"/>
    <mergeCell ref="AB5:AB6"/>
    <mergeCell ref="AC5:AC6"/>
    <mergeCell ref="AP5:AP6"/>
    <mergeCell ref="A56:I56"/>
    <mergeCell ref="A59:I59"/>
    <mergeCell ref="J59:S59"/>
    <mergeCell ref="BF5:BF6"/>
    <mergeCell ref="BG5:BG6"/>
    <mergeCell ref="AQ5:AQ6"/>
    <mergeCell ref="AO5:AO6"/>
    <mergeCell ref="AR5:AR6"/>
    <mergeCell ref="AS5:AS6"/>
    <mergeCell ref="AT5:AT6"/>
    <mergeCell ref="AI5:AI6"/>
    <mergeCell ref="AJ5:AJ6"/>
    <mergeCell ref="T59:AA59"/>
    <mergeCell ref="AB59:AJ59"/>
    <mergeCell ref="AK59:AQ59"/>
    <mergeCell ref="AR59:AZ59"/>
    <mergeCell ref="BA59:BF59"/>
    <mergeCell ref="BG59:BM59"/>
    <mergeCell ref="AB3:AJ3"/>
    <mergeCell ref="AL3:AQ3"/>
    <mergeCell ref="AR3:AZ3"/>
    <mergeCell ref="BB3:BF3"/>
    <mergeCell ref="BG3:BM3"/>
    <mergeCell ref="AD5:AD6"/>
    <mergeCell ref="AE5:AE6"/>
    <mergeCell ref="AF5:AF6"/>
    <mergeCell ref="AG5:AG6"/>
    <mergeCell ref="AH5:AH6"/>
    <mergeCell ref="AZ5:AZ6"/>
    <mergeCell ref="BB5:BB6"/>
    <mergeCell ref="BC5:BC6"/>
    <mergeCell ref="AU5:AU6"/>
  </mergeCells>
  <printOptions horizontalCentered="1" verticalCentered="1"/>
  <pageMargins left="0.15748031496062992" right="0.1968503937007874" top="0.18" bottom="0.15748031496062992" header="0.15748031496062992" footer="0.15748031496062992"/>
  <pageSetup fitToWidth="0" horizontalDpi="600" verticalDpi="600" orientation="portrait" paperSize="9" scale="88" r:id="rId3"/>
  <colBreaks count="7" manualBreakCount="7">
    <brk id="9" max="58" man="1"/>
    <brk id="19" max="58" man="1"/>
    <brk id="27" max="58" man="1"/>
    <brk id="36" max="58" man="1"/>
    <brk id="43" max="58" man="1"/>
    <brk id="52" max="58" man="1"/>
    <brk id="58" max="58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6"/>
  <sheetViews>
    <sheetView tabSelected="1" view="pageBreakPreview" zoomScaleSheetLayoutView="100" zoomScalePageLayoutView="0" workbookViewId="0" topLeftCell="A1">
      <selection activeCell="B3" sqref="B3:B4"/>
    </sheetView>
  </sheetViews>
  <sheetFormatPr defaultColWidth="9.00390625" defaultRowHeight="16.5"/>
  <cols>
    <col min="1" max="1" width="24.50390625" style="6" customWidth="1"/>
    <col min="2" max="2" width="12.25390625" style="6" customWidth="1"/>
    <col min="3" max="3" width="7.25390625" style="6" customWidth="1"/>
    <col min="4" max="4" width="10.50390625" style="6" customWidth="1"/>
    <col min="5" max="5" width="10.75390625" style="6" customWidth="1"/>
    <col min="6" max="6" width="10.375" style="6" customWidth="1"/>
    <col min="7" max="7" width="11.00390625" style="6" customWidth="1"/>
    <col min="8" max="8" width="9.75390625" style="6" customWidth="1"/>
    <col min="9" max="10" width="9.625" style="6" customWidth="1"/>
    <col min="11" max="11" width="9.50390625" style="6" customWidth="1"/>
    <col min="12" max="12" width="9.75390625" style="6" customWidth="1"/>
    <col min="13" max="16" width="9.375" style="6" customWidth="1"/>
    <col min="17" max="17" width="23.50390625" style="6" customWidth="1"/>
    <col min="18" max="25" width="8.00390625" style="6" customWidth="1"/>
    <col min="26" max="26" width="8.50390625" style="6" customWidth="1"/>
    <col min="27" max="27" width="8.625" style="6" customWidth="1"/>
    <col min="28" max="28" width="9.375" style="6" customWidth="1"/>
    <col min="29" max="29" width="8.375" style="6" customWidth="1"/>
    <col min="30" max="32" width="8.875" style="6" customWidth="1"/>
    <col min="33" max="35" width="8.625" style="6" customWidth="1"/>
    <col min="36" max="16384" width="9.00390625" style="6" customWidth="1"/>
  </cols>
  <sheetData>
    <row r="1" spans="1:35" s="4" customFormat="1" ht="48" customHeight="1">
      <c r="A1" s="221" t="s">
        <v>289</v>
      </c>
      <c r="B1" s="221"/>
      <c r="C1" s="221"/>
      <c r="D1" s="221"/>
      <c r="E1" s="221"/>
      <c r="F1" s="221"/>
      <c r="G1" s="221"/>
      <c r="H1" s="267" t="s">
        <v>290</v>
      </c>
      <c r="I1" s="267"/>
      <c r="J1" s="267"/>
      <c r="K1" s="267"/>
      <c r="L1" s="267"/>
      <c r="M1" s="267"/>
      <c r="N1" s="267"/>
      <c r="O1" s="267"/>
      <c r="P1" s="267"/>
      <c r="Q1" s="221" t="s">
        <v>289</v>
      </c>
      <c r="R1" s="431"/>
      <c r="S1" s="431"/>
      <c r="T1" s="431"/>
      <c r="U1" s="431"/>
      <c r="V1" s="431"/>
      <c r="W1" s="431"/>
      <c r="X1" s="431"/>
      <c r="Y1" s="431"/>
      <c r="Z1" s="267" t="s">
        <v>650</v>
      </c>
      <c r="AA1" s="267"/>
      <c r="AB1" s="267"/>
      <c r="AC1" s="267"/>
      <c r="AD1" s="267"/>
      <c r="AE1" s="267"/>
      <c r="AF1" s="267"/>
      <c r="AG1" s="267"/>
      <c r="AH1" s="267"/>
      <c r="AI1" s="267"/>
    </row>
    <row r="2" spans="1:35" s="14" customFormat="1" ht="18.75" customHeight="1" thickBot="1">
      <c r="A2" s="438" t="s">
        <v>1</v>
      </c>
      <c r="B2" s="438"/>
      <c r="C2" s="438"/>
      <c r="D2" s="438"/>
      <c r="E2" s="438"/>
      <c r="F2" s="438"/>
      <c r="G2" s="438"/>
      <c r="H2" s="436" t="s">
        <v>633</v>
      </c>
      <c r="I2" s="436"/>
      <c r="J2" s="436"/>
      <c r="K2" s="436"/>
      <c r="L2" s="436"/>
      <c r="M2" s="436"/>
      <c r="N2" s="436"/>
      <c r="O2" s="436"/>
      <c r="P2" s="436"/>
      <c r="Q2" s="437" t="s">
        <v>1</v>
      </c>
      <c r="R2" s="437"/>
      <c r="S2" s="437"/>
      <c r="T2" s="437"/>
      <c r="U2" s="437"/>
      <c r="V2" s="437"/>
      <c r="W2" s="437"/>
      <c r="X2" s="437"/>
      <c r="Y2" s="437"/>
      <c r="Z2" s="436" t="s">
        <v>651</v>
      </c>
      <c r="AA2" s="436"/>
      <c r="AB2" s="436"/>
      <c r="AC2" s="436"/>
      <c r="AD2" s="436"/>
      <c r="AE2" s="436"/>
      <c r="AF2" s="436"/>
      <c r="AG2" s="436"/>
      <c r="AH2" s="436"/>
      <c r="AI2" s="436"/>
    </row>
    <row r="3" spans="1:35" s="139" customFormat="1" ht="23.25" customHeight="1">
      <c r="A3" s="439" t="s">
        <v>704</v>
      </c>
      <c r="B3" s="441" t="s">
        <v>542</v>
      </c>
      <c r="C3" s="233" t="s">
        <v>570</v>
      </c>
      <c r="D3" s="442"/>
      <c r="E3" s="442"/>
      <c r="F3" s="442"/>
      <c r="G3" s="442"/>
      <c r="H3" s="234" t="s">
        <v>366</v>
      </c>
      <c r="I3" s="234"/>
      <c r="J3" s="234"/>
      <c r="K3" s="234"/>
      <c r="L3" s="234"/>
      <c r="M3" s="234"/>
      <c r="N3" s="234"/>
      <c r="O3" s="234"/>
      <c r="P3" s="235"/>
      <c r="Q3" s="447" t="s">
        <v>541</v>
      </c>
      <c r="R3" s="293" t="s">
        <v>569</v>
      </c>
      <c r="S3" s="234"/>
      <c r="T3" s="234"/>
      <c r="U3" s="234"/>
      <c r="V3" s="234"/>
      <c r="W3" s="234"/>
      <c r="X3" s="234"/>
      <c r="Y3" s="235"/>
      <c r="Z3" s="432" t="s">
        <v>249</v>
      </c>
      <c r="AA3" s="434" t="s">
        <v>250</v>
      </c>
      <c r="AB3" s="434" t="s">
        <v>251</v>
      </c>
      <c r="AC3" s="434" t="s">
        <v>252</v>
      </c>
      <c r="AD3" s="434" t="s">
        <v>552</v>
      </c>
      <c r="AE3" s="434" t="s">
        <v>253</v>
      </c>
      <c r="AF3" s="443" t="s">
        <v>553</v>
      </c>
      <c r="AG3" s="434" t="s">
        <v>554</v>
      </c>
      <c r="AH3" s="434" t="s">
        <v>551</v>
      </c>
      <c r="AI3" s="445" t="s">
        <v>555</v>
      </c>
    </row>
    <row r="4" spans="1:35" s="5" customFormat="1" ht="66" customHeight="1" thickBot="1">
      <c r="A4" s="440"/>
      <c r="B4" s="402"/>
      <c r="C4" s="133" t="s">
        <v>2</v>
      </c>
      <c r="D4" s="132" t="s">
        <v>556</v>
      </c>
      <c r="E4" s="132" t="s">
        <v>557</v>
      </c>
      <c r="F4" s="132" t="s">
        <v>558</v>
      </c>
      <c r="G4" s="132" t="s">
        <v>559</v>
      </c>
      <c r="H4" s="134" t="s">
        <v>560</v>
      </c>
      <c r="I4" s="134" t="s">
        <v>561</v>
      </c>
      <c r="J4" s="134" t="s">
        <v>562</v>
      </c>
      <c r="K4" s="121" t="s">
        <v>563</v>
      </c>
      <c r="L4" s="134" t="s">
        <v>564</v>
      </c>
      <c r="M4" s="134" t="s">
        <v>565</v>
      </c>
      <c r="N4" s="134" t="s">
        <v>566</v>
      </c>
      <c r="O4" s="135" t="s">
        <v>567</v>
      </c>
      <c r="P4" s="132" t="s">
        <v>568</v>
      </c>
      <c r="Q4" s="448"/>
      <c r="R4" s="132" t="s">
        <v>543</v>
      </c>
      <c r="S4" s="132" t="s">
        <v>544</v>
      </c>
      <c r="T4" s="132" t="s">
        <v>545</v>
      </c>
      <c r="U4" s="132" t="s">
        <v>546</v>
      </c>
      <c r="V4" s="132" t="s">
        <v>547</v>
      </c>
      <c r="W4" s="121" t="s">
        <v>550</v>
      </c>
      <c r="X4" s="134" t="s">
        <v>548</v>
      </c>
      <c r="Y4" s="132" t="s">
        <v>549</v>
      </c>
      <c r="Z4" s="433"/>
      <c r="AA4" s="435"/>
      <c r="AB4" s="435"/>
      <c r="AC4" s="435"/>
      <c r="AD4" s="435"/>
      <c r="AE4" s="435"/>
      <c r="AF4" s="444"/>
      <c r="AG4" s="435"/>
      <c r="AH4" s="435"/>
      <c r="AI4" s="446"/>
    </row>
    <row r="5" spans="1:35" s="2" customFormat="1" ht="60" customHeight="1">
      <c r="A5" s="136" t="s">
        <v>17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136" t="s">
        <v>17</v>
      </c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7"/>
      <c r="AD5" s="77"/>
      <c r="AE5" s="76"/>
      <c r="AF5" s="76"/>
      <c r="AG5" s="76"/>
      <c r="AH5" s="76"/>
      <c r="AI5" s="76"/>
    </row>
    <row r="6" spans="1:35" s="2" customFormat="1" ht="24.75" customHeight="1">
      <c r="A6" s="50" t="s">
        <v>18</v>
      </c>
      <c r="B6" s="44">
        <v>2473</v>
      </c>
      <c r="C6" s="44">
        <v>1382</v>
      </c>
      <c r="D6" s="44">
        <v>17</v>
      </c>
      <c r="E6" s="44">
        <v>78</v>
      </c>
      <c r="F6" s="44">
        <v>18</v>
      </c>
      <c r="G6" s="44">
        <v>299</v>
      </c>
      <c r="H6" s="44">
        <v>1</v>
      </c>
      <c r="I6" s="44">
        <v>49</v>
      </c>
      <c r="J6" s="44">
        <v>143</v>
      </c>
      <c r="K6" s="44">
        <v>56</v>
      </c>
      <c r="L6" s="44">
        <v>144</v>
      </c>
      <c r="M6" s="44">
        <v>42</v>
      </c>
      <c r="N6" s="44">
        <v>67</v>
      </c>
      <c r="O6" s="44">
        <v>53</v>
      </c>
      <c r="P6" s="44">
        <v>76</v>
      </c>
      <c r="Q6" s="50" t="s">
        <v>18</v>
      </c>
      <c r="R6" s="44">
        <v>1</v>
      </c>
      <c r="S6" s="44">
        <v>7</v>
      </c>
      <c r="T6" s="44">
        <v>0</v>
      </c>
      <c r="U6" s="44">
        <v>14</v>
      </c>
      <c r="V6" s="44">
        <v>23</v>
      </c>
      <c r="W6" s="44">
        <v>7</v>
      </c>
      <c r="X6" s="44">
        <v>3</v>
      </c>
      <c r="Y6" s="44">
        <v>0</v>
      </c>
      <c r="Z6" s="44">
        <v>40</v>
      </c>
      <c r="AA6" s="44">
        <v>244</v>
      </c>
      <c r="AB6" s="44">
        <v>559</v>
      </c>
      <c r="AC6" s="44">
        <v>189</v>
      </c>
      <c r="AD6" s="44">
        <v>90</v>
      </c>
      <c r="AE6" s="44">
        <v>193</v>
      </c>
      <c r="AF6" s="44">
        <v>29</v>
      </c>
      <c r="AG6" s="44">
        <v>9</v>
      </c>
      <c r="AH6" s="44">
        <v>6</v>
      </c>
      <c r="AI6" s="44">
        <v>16</v>
      </c>
    </row>
    <row r="7" spans="1:49" s="2" customFormat="1" ht="24.75" customHeight="1">
      <c r="A7" s="50" t="s">
        <v>19</v>
      </c>
      <c r="B7" s="44">
        <v>447</v>
      </c>
      <c r="C7" s="44">
        <v>227</v>
      </c>
      <c r="D7" s="44">
        <v>3</v>
      </c>
      <c r="E7" s="44">
        <v>29</v>
      </c>
      <c r="F7" s="44">
        <v>0</v>
      </c>
      <c r="G7" s="44">
        <v>25</v>
      </c>
      <c r="H7" s="44">
        <v>0</v>
      </c>
      <c r="I7" s="44">
        <v>16</v>
      </c>
      <c r="J7" s="44">
        <v>57</v>
      </c>
      <c r="K7" s="44">
        <v>7</v>
      </c>
      <c r="L7" s="44">
        <v>14</v>
      </c>
      <c r="M7" s="44">
        <v>4</v>
      </c>
      <c r="N7" s="44">
        <v>10</v>
      </c>
      <c r="O7" s="44">
        <v>22</v>
      </c>
      <c r="P7" s="44">
        <v>17</v>
      </c>
      <c r="Q7" s="50" t="s">
        <v>19</v>
      </c>
      <c r="R7" s="44">
        <v>0</v>
      </c>
      <c r="S7" s="44">
        <v>3</v>
      </c>
      <c r="T7" s="44">
        <v>0</v>
      </c>
      <c r="U7" s="44">
        <v>4</v>
      </c>
      <c r="V7" s="44">
        <v>5</v>
      </c>
      <c r="W7" s="44">
        <v>1</v>
      </c>
      <c r="X7" s="44">
        <v>0</v>
      </c>
      <c r="Y7" s="44">
        <v>0</v>
      </c>
      <c r="Z7" s="44">
        <v>8</v>
      </c>
      <c r="AA7" s="44">
        <v>2</v>
      </c>
      <c r="AB7" s="44">
        <v>93</v>
      </c>
      <c r="AC7" s="44">
        <v>24</v>
      </c>
      <c r="AD7" s="44">
        <v>32</v>
      </c>
      <c r="AE7" s="44">
        <v>31</v>
      </c>
      <c r="AF7" s="44">
        <v>22</v>
      </c>
      <c r="AG7" s="44">
        <v>0</v>
      </c>
      <c r="AH7" s="44">
        <v>3</v>
      </c>
      <c r="AI7" s="44">
        <v>15</v>
      </c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9" s="2" customFormat="1" ht="24.75" customHeight="1" hidden="1">
      <c r="A8" s="50" t="s">
        <v>20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50" t="s">
        <v>20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s="2" customFormat="1" ht="24.75" customHeight="1">
      <c r="A9" s="51" t="s">
        <v>21</v>
      </c>
      <c r="B9" s="78">
        <v>18.075212292761826</v>
      </c>
      <c r="C9" s="78">
        <v>16.425470332850942</v>
      </c>
      <c r="D9" s="78">
        <v>17.647058823529413</v>
      </c>
      <c r="E9" s="78">
        <v>37.17948717948718</v>
      </c>
      <c r="F9" s="78">
        <v>0</v>
      </c>
      <c r="G9" s="78">
        <v>8.361204013377927</v>
      </c>
      <c r="H9" s="78">
        <v>0</v>
      </c>
      <c r="I9" s="78">
        <v>32.6530612244898</v>
      </c>
      <c r="J9" s="78">
        <v>39.86013986013986</v>
      </c>
      <c r="K9" s="78">
        <v>12.5</v>
      </c>
      <c r="L9" s="78">
        <v>9.722222222222223</v>
      </c>
      <c r="M9" s="78">
        <v>9.523809523809524</v>
      </c>
      <c r="N9" s="78">
        <v>14.925373134328357</v>
      </c>
      <c r="O9" s="78">
        <v>41.509433962264154</v>
      </c>
      <c r="P9" s="78">
        <v>22.36842105263158</v>
      </c>
      <c r="Q9" s="51" t="s">
        <v>21</v>
      </c>
      <c r="R9" s="78">
        <v>0</v>
      </c>
      <c r="S9" s="78">
        <v>42.857142857142854</v>
      </c>
      <c r="T9" s="78">
        <v>0</v>
      </c>
      <c r="U9" s="78">
        <v>28.57142857142857</v>
      </c>
      <c r="V9" s="78">
        <v>21.73913043478261</v>
      </c>
      <c r="W9" s="78">
        <v>14.285714285714285</v>
      </c>
      <c r="X9" s="78">
        <v>0</v>
      </c>
      <c r="Y9" s="78">
        <v>0</v>
      </c>
      <c r="Z9" s="78">
        <v>20</v>
      </c>
      <c r="AA9" s="78">
        <v>0.819672131147541</v>
      </c>
      <c r="AB9" s="78">
        <v>16.636851520572453</v>
      </c>
      <c r="AC9" s="78">
        <v>12.698412698412698</v>
      </c>
      <c r="AD9" s="78">
        <v>35.55555555555556</v>
      </c>
      <c r="AE9" s="78">
        <v>16.06217616580311</v>
      </c>
      <c r="AF9" s="78">
        <v>75.86206896551724</v>
      </c>
      <c r="AG9" s="78">
        <v>0</v>
      </c>
      <c r="AH9" s="78">
        <v>50</v>
      </c>
      <c r="AI9" s="78">
        <v>93.75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2" customFormat="1" ht="60" customHeight="1">
      <c r="A10" s="137" t="s">
        <v>22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137" t="s">
        <v>22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50" s="2" customFormat="1" ht="22.5" customHeight="1">
      <c r="A11" s="46" t="s">
        <v>18</v>
      </c>
      <c r="B11" s="44">
        <v>5232</v>
      </c>
      <c r="C11" s="44">
        <v>3508</v>
      </c>
      <c r="D11" s="44">
        <v>67</v>
      </c>
      <c r="E11" s="44">
        <v>72</v>
      </c>
      <c r="F11" s="44">
        <v>81</v>
      </c>
      <c r="G11" s="44">
        <v>277</v>
      </c>
      <c r="H11" s="44">
        <v>1</v>
      </c>
      <c r="I11" s="44">
        <v>98</v>
      </c>
      <c r="J11" s="44">
        <v>211</v>
      </c>
      <c r="K11" s="44">
        <v>98</v>
      </c>
      <c r="L11" s="44">
        <v>237</v>
      </c>
      <c r="M11" s="44">
        <v>75</v>
      </c>
      <c r="N11" s="44">
        <v>118</v>
      </c>
      <c r="O11" s="44">
        <v>63</v>
      </c>
      <c r="P11" s="44">
        <v>110</v>
      </c>
      <c r="Q11" s="46" t="s">
        <v>18</v>
      </c>
      <c r="R11" s="44">
        <v>42</v>
      </c>
      <c r="S11" s="44">
        <v>62</v>
      </c>
      <c r="T11" s="44">
        <v>10</v>
      </c>
      <c r="U11" s="44">
        <v>67</v>
      </c>
      <c r="V11" s="44">
        <v>111</v>
      </c>
      <c r="W11" s="44">
        <v>34</v>
      </c>
      <c r="X11" s="44">
        <v>10</v>
      </c>
      <c r="Y11" s="44">
        <v>1</v>
      </c>
      <c r="Z11" s="44">
        <v>1338</v>
      </c>
      <c r="AA11" s="44">
        <v>325</v>
      </c>
      <c r="AB11" s="44">
        <v>358</v>
      </c>
      <c r="AC11" s="44">
        <v>360</v>
      </c>
      <c r="AD11" s="44">
        <v>65</v>
      </c>
      <c r="AE11" s="44">
        <v>509</v>
      </c>
      <c r="AF11" s="44">
        <v>99</v>
      </c>
      <c r="AG11" s="44">
        <v>181</v>
      </c>
      <c r="AH11" s="44">
        <v>59</v>
      </c>
      <c r="AI11" s="44">
        <v>93</v>
      </c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s="2" customFormat="1" ht="22.5" customHeight="1">
      <c r="A12" s="46" t="s">
        <v>19</v>
      </c>
      <c r="B12" s="44">
        <v>735</v>
      </c>
      <c r="C12" s="44">
        <v>433</v>
      </c>
      <c r="D12" s="44">
        <v>4</v>
      </c>
      <c r="E12" s="44">
        <v>5</v>
      </c>
      <c r="F12" s="44">
        <v>15</v>
      </c>
      <c r="G12" s="44">
        <v>4</v>
      </c>
      <c r="H12" s="44">
        <v>0</v>
      </c>
      <c r="I12" s="44">
        <v>18</v>
      </c>
      <c r="J12" s="44">
        <v>49</v>
      </c>
      <c r="K12" s="44">
        <v>5</v>
      </c>
      <c r="L12" s="44">
        <v>11</v>
      </c>
      <c r="M12" s="44">
        <v>3</v>
      </c>
      <c r="N12" s="44">
        <v>6</v>
      </c>
      <c r="O12" s="44">
        <v>2</v>
      </c>
      <c r="P12" s="44">
        <v>1</v>
      </c>
      <c r="Q12" s="46" t="s">
        <v>19</v>
      </c>
      <c r="R12" s="44">
        <v>0</v>
      </c>
      <c r="S12" s="44">
        <v>8</v>
      </c>
      <c r="T12" s="44">
        <v>1</v>
      </c>
      <c r="U12" s="44">
        <v>14</v>
      </c>
      <c r="V12" s="44">
        <v>8</v>
      </c>
      <c r="W12" s="44">
        <v>0</v>
      </c>
      <c r="X12" s="44">
        <v>0</v>
      </c>
      <c r="Y12" s="44">
        <v>0</v>
      </c>
      <c r="Z12" s="44">
        <v>273</v>
      </c>
      <c r="AA12" s="44">
        <v>6</v>
      </c>
      <c r="AB12" s="44">
        <v>20</v>
      </c>
      <c r="AC12" s="44">
        <v>45</v>
      </c>
      <c r="AD12" s="44">
        <v>20</v>
      </c>
      <c r="AE12" s="44">
        <v>69</v>
      </c>
      <c r="AF12" s="44">
        <v>48</v>
      </c>
      <c r="AG12" s="44">
        <v>0</v>
      </c>
      <c r="AH12" s="44">
        <v>10</v>
      </c>
      <c r="AI12" s="44">
        <v>90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s="2" customFormat="1" ht="19.5" customHeight="1" hidden="1">
      <c r="A13" s="4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4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2" customFormat="1" ht="22.5" customHeight="1">
      <c r="A14" s="46" t="s">
        <v>21</v>
      </c>
      <c r="B14" s="78">
        <v>14.04816513761468</v>
      </c>
      <c r="C14" s="78">
        <v>12.343215507411632</v>
      </c>
      <c r="D14" s="78">
        <v>5.970149253731343</v>
      </c>
      <c r="E14" s="78">
        <v>6.944444444444445</v>
      </c>
      <c r="F14" s="78">
        <v>18.51851851851852</v>
      </c>
      <c r="G14" s="78">
        <v>1.444043321299639</v>
      </c>
      <c r="H14" s="78">
        <v>0</v>
      </c>
      <c r="I14" s="78">
        <v>18.367346938775512</v>
      </c>
      <c r="J14" s="78">
        <v>23.22274881516588</v>
      </c>
      <c r="K14" s="78">
        <v>5.1020408163265305</v>
      </c>
      <c r="L14" s="78">
        <v>4.641350210970464</v>
      </c>
      <c r="M14" s="78">
        <v>4</v>
      </c>
      <c r="N14" s="78">
        <v>5.084745762711865</v>
      </c>
      <c r="O14" s="78">
        <v>3.1746031746031744</v>
      </c>
      <c r="P14" s="78">
        <v>0.9090909090909091</v>
      </c>
      <c r="Q14" s="46" t="s">
        <v>21</v>
      </c>
      <c r="R14" s="78">
        <v>0</v>
      </c>
      <c r="S14" s="78">
        <v>12.903225806451612</v>
      </c>
      <c r="T14" s="78">
        <v>10</v>
      </c>
      <c r="U14" s="78">
        <v>20.8955223880597</v>
      </c>
      <c r="V14" s="78">
        <v>7.207207207207207</v>
      </c>
      <c r="W14" s="78">
        <v>0</v>
      </c>
      <c r="X14" s="78">
        <v>0</v>
      </c>
      <c r="Y14" s="78">
        <v>0</v>
      </c>
      <c r="Z14" s="78">
        <v>20.40358744394619</v>
      </c>
      <c r="AA14" s="78">
        <v>1.8461538461538463</v>
      </c>
      <c r="AB14" s="78">
        <v>5.58659217877095</v>
      </c>
      <c r="AC14" s="78">
        <v>12.5</v>
      </c>
      <c r="AD14" s="78">
        <v>30.76923076923077</v>
      </c>
      <c r="AE14" s="78">
        <v>13.555992141453832</v>
      </c>
      <c r="AF14" s="78">
        <v>48.484848484848484</v>
      </c>
      <c r="AG14" s="78">
        <v>0</v>
      </c>
      <c r="AH14" s="78">
        <v>16.94915254237288</v>
      </c>
      <c r="AI14" s="78">
        <v>96.7741935483871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35" s="2" customFormat="1" ht="60" customHeight="1">
      <c r="A15" s="137" t="s">
        <v>23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137" t="s">
        <v>23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s="2" customFormat="1" ht="22.5" customHeight="1">
      <c r="A16" s="46" t="s">
        <v>18</v>
      </c>
      <c r="B16" s="44">
        <v>3216</v>
      </c>
      <c r="C16" s="44">
        <v>1789</v>
      </c>
      <c r="D16" s="44">
        <v>7</v>
      </c>
      <c r="E16" s="44">
        <v>120</v>
      </c>
      <c r="F16" s="44">
        <v>23</v>
      </c>
      <c r="G16" s="44">
        <v>394</v>
      </c>
      <c r="H16" s="44">
        <v>0</v>
      </c>
      <c r="I16" s="44">
        <v>62</v>
      </c>
      <c r="J16" s="44">
        <v>116</v>
      </c>
      <c r="K16" s="44">
        <v>44</v>
      </c>
      <c r="L16" s="44">
        <v>185</v>
      </c>
      <c r="M16" s="44">
        <v>35</v>
      </c>
      <c r="N16" s="44">
        <v>74</v>
      </c>
      <c r="O16" s="44">
        <v>106</v>
      </c>
      <c r="P16" s="44">
        <v>123</v>
      </c>
      <c r="Q16" s="46" t="s">
        <v>18</v>
      </c>
      <c r="R16" s="44">
        <v>0</v>
      </c>
      <c r="S16" s="44">
        <v>17</v>
      </c>
      <c r="T16" s="44">
        <v>1</v>
      </c>
      <c r="U16" s="44">
        <v>24</v>
      </c>
      <c r="V16" s="44">
        <v>16</v>
      </c>
      <c r="W16" s="44">
        <v>12</v>
      </c>
      <c r="X16" s="44">
        <v>0</v>
      </c>
      <c r="Y16" s="44">
        <v>0</v>
      </c>
      <c r="Z16" s="44">
        <v>16</v>
      </c>
      <c r="AA16" s="44">
        <v>414</v>
      </c>
      <c r="AB16" s="44">
        <v>596</v>
      </c>
      <c r="AC16" s="44">
        <v>260</v>
      </c>
      <c r="AD16" s="44">
        <v>187</v>
      </c>
      <c r="AE16" s="44">
        <v>342</v>
      </c>
      <c r="AF16" s="44">
        <v>24</v>
      </c>
      <c r="AG16" s="44">
        <v>6</v>
      </c>
      <c r="AH16" s="44">
        <v>5</v>
      </c>
      <c r="AI16" s="44">
        <v>7</v>
      </c>
    </row>
    <row r="17" spans="1:35" s="2" customFormat="1" ht="22.5" customHeight="1">
      <c r="A17" s="46" t="s">
        <v>19</v>
      </c>
      <c r="B17" s="44">
        <v>377</v>
      </c>
      <c r="C17" s="44">
        <v>198</v>
      </c>
      <c r="D17" s="44">
        <v>0</v>
      </c>
      <c r="E17" s="44">
        <v>9</v>
      </c>
      <c r="F17" s="44">
        <v>1</v>
      </c>
      <c r="G17" s="44">
        <v>38</v>
      </c>
      <c r="H17" s="44">
        <v>0</v>
      </c>
      <c r="I17" s="44">
        <v>19</v>
      </c>
      <c r="J17" s="44">
        <v>41</v>
      </c>
      <c r="K17" s="44">
        <v>5</v>
      </c>
      <c r="L17" s="44">
        <v>3</v>
      </c>
      <c r="M17" s="44">
        <v>1</v>
      </c>
      <c r="N17" s="44">
        <v>13</v>
      </c>
      <c r="O17" s="44">
        <v>34</v>
      </c>
      <c r="P17" s="44">
        <v>22</v>
      </c>
      <c r="Q17" s="46" t="s">
        <v>19</v>
      </c>
      <c r="R17" s="44">
        <v>0</v>
      </c>
      <c r="S17" s="44">
        <v>2</v>
      </c>
      <c r="T17" s="44">
        <v>0</v>
      </c>
      <c r="U17" s="44">
        <v>4</v>
      </c>
      <c r="V17" s="44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4</v>
      </c>
      <c r="AB17" s="44">
        <v>49</v>
      </c>
      <c r="AC17" s="44">
        <v>22</v>
      </c>
      <c r="AD17" s="44">
        <v>41</v>
      </c>
      <c r="AE17" s="44">
        <v>44</v>
      </c>
      <c r="AF17" s="44">
        <v>18</v>
      </c>
      <c r="AG17" s="44">
        <v>0</v>
      </c>
      <c r="AH17" s="44">
        <v>0</v>
      </c>
      <c r="AI17" s="44">
        <v>5</v>
      </c>
    </row>
    <row r="18" spans="1:35" s="2" customFormat="1" ht="22.5" customHeight="1" hidden="1">
      <c r="A18" s="4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4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</row>
    <row r="19" spans="1:35" s="2" customFormat="1" ht="22.5" customHeight="1">
      <c r="A19" s="46" t="s">
        <v>21</v>
      </c>
      <c r="B19" s="78">
        <v>11.722636815920398</v>
      </c>
      <c r="C19" s="78">
        <v>11.06763555058692</v>
      </c>
      <c r="D19" s="78">
        <v>0</v>
      </c>
      <c r="E19" s="78">
        <v>7.5</v>
      </c>
      <c r="F19" s="78">
        <v>4.3478260869565215</v>
      </c>
      <c r="G19" s="78">
        <v>9.644670050761421</v>
      </c>
      <c r="H19" s="78">
        <v>0</v>
      </c>
      <c r="I19" s="78">
        <v>30.64516129032258</v>
      </c>
      <c r="J19" s="78">
        <v>35.3448275862069</v>
      </c>
      <c r="K19" s="78">
        <v>11.363636363636363</v>
      </c>
      <c r="L19" s="78">
        <v>1.6216216216216217</v>
      </c>
      <c r="M19" s="78">
        <v>2.857142857142857</v>
      </c>
      <c r="N19" s="78">
        <v>17.56756756756757</v>
      </c>
      <c r="O19" s="78">
        <v>32.075471698113205</v>
      </c>
      <c r="P19" s="78">
        <v>17.88617886178862</v>
      </c>
      <c r="Q19" s="46" t="s">
        <v>21</v>
      </c>
      <c r="R19" s="78">
        <v>0</v>
      </c>
      <c r="S19" s="78">
        <v>11.76470588235294</v>
      </c>
      <c r="T19" s="78">
        <v>0</v>
      </c>
      <c r="U19" s="78">
        <v>16.666666666666664</v>
      </c>
      <c r="V19" s="78">
        <v>12.5</v>
      </c>
      <c r="W19" s="78">
        <v>0</v>
      </c>
      <c r="X19" s="78">
        <v>0</v>
      </c>
      <c r="Y19" s="78">
        <v>0</v>
      </c>
      <c r="Z19" s="78">
        <v>0</v>
      </c>
      <c r="AA19" s="78">
        <v>0.966183574879227</v>
      </c>
      <c r="AB19" s="78">
        <v>8.221476510067115</v>
      </c>
      <c r="AC19" s="78">
        <v>8.461538461538462</v>
      </c>
      <c r="AD19" s="78">
        <v>21.92513368983957</v>
      </c>
      <c r="AE19" s="78">
        <v>12.865497076023392</v>
      </c>
      <c r="AF19" s="78">
        <v>75</v>
      </c>
      <c r="AG19" s="78">
        <v>0</v>
      </c>
      <c r="AH19" s="78">
        <v>0</v>
      </c>
      <c r="AI19" s="78">
        <v>71.42857142857143</v>
      </c>
    </row>
    <row r="20" spans="1:35" s="2" customFormat="1" ht="60" customHeight="1">
      <c r="A20" s="137" t="s">
        <v>24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137" t="s">
        <v>24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</row>
    <row r="21" spans="1:35" s="2" customFormat="1" ht="22.5" customHeight="1">
      <c r="A21" s="46" t="s">
        <v>18</v>
      </c>
      <c r="B21" s="44">
        <v>6741</v>
      </c>
      <c r="C21" s="44">
        <v>4565</v>
      </c>
      <c r="D21" s="44">
        <v>74</v>
      </c>
      <c r="E21" s="44">
        <v>107</v>
      </c>
      <c r="F21" s="44">
        <v>110</v>
      </c>
      <c r="G21" s="44">
        <v>534</v>
      </c>
      <c r="H21" s="44">
        <v>0</v>
      </c>
      <c r="I21" s="44">
        <v>163</v>
      </c>
      <c r="J21" s="44">
        <v>346</v>
      </c>
      <c r="K21" s="44">
        <v>143</v>
      </c>
      <c r="L21" s="44">
        <v>431</v>
      </c>
      <c r="M21" s="44">
        <v>115</v>
      </c>
      <c r="N21" s="44">
        <v>200</v>
      </c>
      <c r="O21" s="44">
        <v>99</v>
      </c>
      <c r="P21" s="44">
        <v>161</v>
      </c>
      <c r="Q21" s="46" t="s">
        <v>18</v>
      </c>
      <c r="R21" s="44">
        <v>42</v>
      </c>
      <c r="S21" s="44">
        <v>86</v>
      </c>
      <c r="T21" s="44">
        <v>14</v>
      </c>
      <c r="U21" s="44">
        <v>109</v>
      </c>
      <c r="V21" s="44">
        <v>178</v>
      </c>
      <c r="W21" s="44">
        <v>68</v>
      </c>
      <c r="X21" s="44">
        <v>15</v>
      </c>
      <c r="Y21" s="44">
        <v>4</v>
      </c>
      <c r="Z21" s="44">
        <v>1162</v>
      </c>
      <c r="AA21" s="44">
        <v>404</v>
      </c>
      <c r="AB21" s="44">
        <v>417</v>
      </c>
      <c r="AC21" s="44">
        <v>581</v>
      </c>
      <c r="AD21" s="44">
        <v>154</v>
      </c>
      <c r="AE21" s="44">
        <v>758</v>
      </c>
      <c r="AF21" s="44">
        <v>92</v>
      </c>
      <c r="AG21" s="44">
        <v>67</v>
      </c>
      <c r="AH21" s="44">
        <v>38</v>
      </c>
      <c r="AI21" s="44">
        <v>69</v>
      </c>
    </row>
    <row r="22" spans="1:35" s="2" customFormat="1" ht="22.5" customHeight="1">
      <c r="A22" s="46" t="s">
        <v>35</v>
      </c>
      <c r="B22" s="44">
        <v>607</v>
      </c>
      <c r="C22" s="44">
        <v>305</v>
      </c>
      <c r="D22" s="44">
        <v>6</v>
      </c>
      <c r="E22" s="44">
        <v>1</v>
      </c>
      <c r="F22" s="44">
        <v>10</v>
      </c>
      <c r="G22" s="44">
        <v>13</v>
      </c>
      <c r="H22" s="44">
        <v>0</v>
      </c>
      <c r="I22" s="44">
        <v>26</v>
      </c>
      <c r="J22" s="44">
        <v>57</v>
      </c>
      <c r="K22" s="44">
        <v>4</v>
      </c>
      <c r="L22" s="44">
        <v>15</v>
      </c>
      <c r="M22" s="44">
        <v>3</v>
      </c>
      <c r="N22" s="44">
        <v>13</v>
      </c>
      <c r="O22" s="44">
        <v>1</v>
      </c>
      <c r="P22" s="44">
        <v>4</v>
      </c>
      <c r="Q22" s="46" t="s">
        <v>19</v>
      </c>
      <c r="R22" s="44">
        <v>0</v>
      </c>
      <c r="S22" s="44">
        <v>5</v>
      </c>
      <c r="T22" s="44">
        <v>0</v>
      </c>
      <c r="U22" s="44">
        <v>10</v>
      </c>
      <c r="V22" s="44">
        <v>16</v>
      </c>
      <c r="W22" s="44">
        <v>0</v>
      </c>
      <c r="X22" s="44">
        <v>1</v>
      </c>
      <c r="Y22" s="44">
        <v>1</v>
      </c>
      <c r="Z22" s="44">
        <v>115</v>
      </c>
      <c r="AA22" s="44">
        <v>4</v>
      </c>
      <c r="AB22" s="44">
        <v>16</v>
      </c>
      <c r="AC22" s="44">
        <v>60</v>
      </c>
      <c r="AD22" s="44">
        <v>28</v>
      </c>
      <c r="AE22" s="44">
        <v>86</v>
      </c>
      <c r="AF22" s="44">
        <v>48</v>
      </c>
      <c r="AG22" s="44">
        <v>0</v>
      </c>
      <c r="AH22" s="44">
        <v>6</v>
      </c>
      <c r="AI22" s="44">
        <v>58</v>
      </c>
    </row>
    <row r="23" spans="1:35" s="2" customFormat="1" ht="22.5" customHeight="1" hidden="1">
      <c r="A23" s="4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4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1:35" s="14" customFormat="1" ht="22.5" customHeight="1" thickBot="1">
      <c r="A24" s="52" t="s">
        <v>21</v>
      </c>
      <c r="B24" s="79">
        <v>9.004598724224893</v>
      </c>
      <c r="C24" s="79">
        <v>6.681270536692223</v>
      </c>
      <c r="D24" s="79">
        <v>8.108108108108109</v>
      </c>
      <c r="E24" s="79">
        <v>0.9345794392523363</v>
      </c>
      <c r="F24" s="79">
        <v>9.090909090909092</v>
      </c>
      <c r="G24" s="79">
        <v>2.4344569288389515</v>
      </c>
      <c r="H24" s="79">
        <v>0</v>
      </c>
      <c r="I24" s="79">
        <v>15.950920245398773</v>
      </c>
      <c r="J24" s="79">
        <v>16.473988439306357</v>
      </c>
      <c r="K24" s="79">
        <v>2.797202797202797</v>
      </c>
      <c r="L24" s="79">
        <v>3.480278422273782</v>
      </c>
      <c r="M24" s="79">
        <v>2.608695652173913</v>
      </c>
      <c r="N24" s="79">
        <v>6.5</v>
      </c>
      <c r="O24" s="79">
        <v>1.0101010101010102</v>
      </c>
      <c r="P24" s="79">
        <v>2.484472049689441</v>
      </c>
      <c r="Q24" s="52" t="s">
        <v>21</v>
      </c>
      <c r="R24" s="79">
        <v>0</v>
      </c>
      <c r="S24" s="79">
        <v>5.813953488372093</v>
      </c>
      <c r="T24" s="79">
        <v>0</v>
      </c>
      <c r="U24" s="79">
        <v>9.174311926605505</v>
      </c>
      <c r="V24" s="79">
        <v>8.98876404494382</v>
      </c>
      <c r="W24" s="79">
        <v>0</v>
      </c>
      <c r="X24" s="79">
        <v>6.666666666666667</v>
      </c>
      <c r="Y24" s="79">
        <v>25</v>
      </c>
      <c r="Z24" s="79">
        <v>9.896729776247849</v>
      </c>
      <c r="AA24" s="79">
        <v>0.9900990099009901</v>
      </c>
      <c r="AB24" s="79">
        <v>3.8369304556354913</v>
      </c>
      <c r="AC24" s="79">
        <v>10.327022375215146</v>
      </c>
      <c r="AD24" s="79">
        <v>18.181818181818183</v>
      </c>
      <c r="AE24" s="79">
        <v>11.345646437994723</v>
      </c>
      <c r="AF24" s="79">
        <v>52.17391304347826</v>
      </c>
      <c r="AG24" s="79">
        <v>0</v>
      </c>
      <c r="AH24" s="79">
        <v>15.789473684210526</v>
      </c>
      <c r="AI24" s="79">
        <v>84.05797101449275</v>
      </c>
    </row>
    <row r="25" s="2" customFormat="1" ht="39" customHeight="1"/>
    <row r="26" spans="1:35" s="31" customFormat="1" ht="14.25" customHeight="1">
      <c r="A26" s="211" t="s">
        <v>73</v>
      </c>
      <c r="B26" s="211"/>
      <c r="C26" s="211"/>
      <c r="D26" s="211"/>
      <c r="E26" s="211"/>
      <c r="F26" s="211"/>
      <c r="G26" s="211"/>
      <c r="H26" s="449" t="s">
        <v>74</v>
      </c>
      <c r="I26" s="449"/>
      <c r="J26" s="449"/>
      <c r="K26" s="449"/>
      <c r="L26" s="449"/>
      <c r="M26" s="449"/>
      <c r="N26" s="449"/>
      <c r="O26" s="449"/>
      <c r="P26" s="449"/>
      <c r="Q26" s="211" t="s">
        <v>482</v>
      </c>
      <c r="R26" s="211"/>
      <c r="S26" s="211"/>
      <c r="T26" s="211"/>
      <c r="U26" s="211"/>
      <c r="V26" s="211"/>
      <c r="W26" s="211"/>
      <c r="X26" s="211"/>
      <c r="Y26" s="211"/>
      <c r="Z26" s="211" t="s">
        <v>483</v>
      </c>
      <c r="AA26" s="211"/>
      <c r="AB26" s="211"/>
      <c r="AC26" s="211"/>
      <c r="AD26" s="211"/>
      <c r="AE26" s="211"/>
      <c r="AF26" s="211"/>
      <c r="AG26" s="211"/>
      <c r="AH26" s="211"/>
      <c r="AI26" s="211"/>
    </row>
  </sheetData>
  <sheetProtection/>
  <mergeCells count="28">
    <mergeCell ref="A26:G26"/>
    <mergeCell ref="AC3:AC4"/>
    <mergeCell ref="AE3:AE4"/>
    <mergeCell ref="Q26:Y26"/>
    <mergeCell ref="Z26:AI26"/>
    <mergeCell ref="AF3:AF4"/>
    <mergeCell ref="AI3:AI4"/>
    <mergeCell ref="AH3:AH4"/>
    <mergeCell ref="Q3:Q4"/>
    <mergeCell ref="R3:Y3"/>
    <mergeCell ref="AD3:AD4"/>
    <mergeCell ref="H26:P26"/>
    <mergeCell ref="AG3:AG4"/>
    <mergeCell ref="A1:G1"/>
    <mergeCell ref="A2:G2"/>
    <mergeCell ref="A3:A4"/>
    <mergeCell ref="B3:B4"/>
    <mergeCell ref="C3:G3"/>
    <mergeCell ref="Q1:Y1"/>
    <mergeCell ref="Z3:Z4"/>
    <mergeCell ref="AA3:AA4"/>
    <mergeCell ref="AB3:AB4"/>
    <mergeCell ref="H1:P1"/>
    <mergeCell ref="Z1:AI1"/>
    <mergeCell ref="H2:P2"/>
    <mergeCell ref="H3:P3"/>
    <mergeCell ref="Z2:AI2"/>
    <mergeCell ref="Q2:Y2"/>
  </mergeCells>
  <dataValidations count="1">
    <dataValidation type="whole" allowBlank="1" showInputMessage="1" showErrorMessage="1" errorTitle="嘿嘿！你粉混喔" error="數字必須素整數而且不得小於 0 也應該不會大於 50000000 吧" sqref="D6:P7 D21:P22 D16:P17 D11:P12 R6:AI7 R11:AI12 R16:AI17 R21:AI22">
      <formula1>0</formula1>
      <formula2>50000000</formula2>
    </dataValidation>
  </dataValidations>
  <printOptions horizontalCentered="1" verticalCentered="1"/>
  <pageMargins left="0.15748031496062992" right="0.18" top="0.15748031496062992" bottom="0.16" header="0.15748031496062992" footer="0.15748031496062992"/>
  <pageSetup horizontalDpi="600" verticalDpi="600" orientation="portrait" paperSize="9" scale="115" r:id="rId1"/>
  <colBreaks count="3" manualBreakCount="3">
    <brk id="7" max="26" man="1"/>
    <brk id="16" max="26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洪靖惠</cp:lastModifiedBy>
  <cp:lastPrinted>2022-06-30T02:48:47Z</cp:lastPrinted>
  <dcterms:created xsi:type="dcterms:W3CDTF">2000-07-04T20:51:28Z</dcterms:created>
  <dcterms:modified xsi:type="dcterms:W3CDTF">2022-07-07T01:21:36Z</dcterms:modified>
  <cp:category/>
  <cp:version/>
  <cp:contentType/>
  <cp:contentStatus/>
</cp:coreProperties>
</file>